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7週報\R07年第40週\"/>
    </mc:Choice>
  </mc:AlternateContent>
  <xr:revisionPtr revIDLastSave="0" documentId="13_ncr:1_{BEEE3409-E1EE-4BA6-A433-C8DF5EFC4340}" xr6:coauthVersionLast="47" xr6:coauthVersionMax="47" xr10:uidLastSave="{00000000-0000-0000-0000-000000000000}"/>
  <bookViews>
    <workbookView xWindow="0" yWindow="360" windowWidth="29040" windowHeight="15720" tabRatio="768" xr2:uid="{00000000-000D-0000-FFFF-FFFF00000000}"/>
  </bookViews>
  <sheets>
    <sheet name="疾病別報告状況" sheetId="5" r:id="rId1"/>
    <sheet name="令和7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co19" sheetId="30" r:id="rId7"/>
    <sheet name="ＲＳ" sheetId="8" r:id="rId8"/>
    <sheet name="咽頭" sheetId="10" r:id="rId9"/>
    <sheet name="Ａ群" sheetId="11" r:id="rId10"/>
    <sheet name="胃腸" sheetId="12" r:id="rId11"/>
    <sheet name="水痘" sheetId="13" r:id="rId12"/>
    <sheet name="手足" sheetId="14" r:id="rId13"/>
    <sheet name="伝紅" sheetId="15" r:id="rId14"/>
    <sheet name="突発" sheetId="16" r:id="rId15"/>
    <sheet name="ヘル" sheetId="17" r:id="rId16"/>
    <sheet name="耳下" sheetId="18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疾病別報告状況!$A$1:$I$1557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9" l="1"/>
  <c r="E39" i="29"/>
  <c r="F39" i="29"/>
  <c r="G39" i="29"/>
  <c r="H39" i="29"/>
  <c r="I39" i="29"/>
  <c r="D39" i="29"/>
  <c r="C15" i="29"/>
  <c r="I151" i="29" l="1"/>
  <c r="H151" i="29"/>
  <c r="G151" i="29"/>
  <c r="F151" i="29"/>
  <c r="E151" i="29"/>
  <c r="D151" i="29"/>
  <c r="I143" i="29"/>
  <c r="H143" i="29"/>
  <c r="G143" i="29"/>
  <c r="F143" i="29"/>
  <c r="E143" i="29"/>
  <c r="D143" i="29"/>
  <c r="C143" i="29"/>
  <c r="I135" i="29"/>
  <c r="H135" i="29"/>
  <c r="G135" i="29"/>
  <c r="F135" i="29"/>
  <c r="E135" i="29"/>
  <c r="D135" i="29"/>
  <c r="C135" i="29"/>
  <c r="I127" i="29"/>
  <c r="H127" i="29"/>
  <c r="G127" i="29"/>
  <c r="F127" i="29"/>
  <c r="E127" i="29"/>
  <c r="D127" i="29"/>
  <c r="C127" i="29"/>
  <c r="I119" i="29"/>
  <c r="H119" i="29"/>
  <c r="G119" i="29"/>
  <c r="F119" i="29"/>
  <c r="E119" i="29"/>
  <c r="D119" i="29"/>
  <c r="C119" i="29"/>
  <c r="I111" i="29"/>
  <c r="H111" i="29"/>
  <c r="G111" i="29"/>
  <c r="F111" i="29"/>
  <c r="E111" i="29"/>
  <c r="D111" i="29"/>
  <c r="C111" i="29"/>
  <c r="I103" i="29"/>
  <c r="H103" i="29"/>
  <c r="G103" i="29"/>
  <c r="F103" i="29"/>
  <c r="E103" i="29"/>
  <c r="D103" i="29"/>
  <c r="C103" i="29"/>
  <c r="I95" i="29"/>
  <c r="H95" i="29"/>
  <c r="G95" i="29"/>
  <c r="F95" i="29"/>
  <c r="E95" i="29"/>
  <c r="D95" i="29"/>
  <c r="C95" i="29"/>
  <c r="I87" i="29"/>
  <c r="H87" i="29"/>
  <c r="G87" i="29"/>
  <c r="F87" i="29"/>
  <c r="E87" i="29"/>
  <c r="D87" i="29"/>
  <c r="C87" i="29"/>
  <c r="I79" i="29"/>
  <c r="H79" i="29"/>
  <c r="G79" i="29"/>
  <c r="F79" i="29"/>
  <c r="E79" i="29"/>
  <c r="D79" i="29"/>
  <c r="C79" i="29"/>
  <c r="I71" i="29"/>
  <c r="H71" i="29"/>
  <c r="G71" i="29"/>
  <c r="F71" i="29"/>
  <c r="E71" i="29"/>
  <c r="D71" i="29"/>
  <c r="C71" i="29"/>
  <c r="I63" i="29"/>
  <c r="H63" i="29"/>
  <c r="G63" i="29"/>
  <c r="F63" i="29"/>
  <c r="E63" i="29"/>
  <c r="D63" i="29"/>
  <c r="C63" i="29"/>
  <c r="I55" i="29"/>
  <c r="H55" i="29"/>
  <c r="G55" i="29"/>
  <c r="F55" i="29"/>
  <c r="E55" i="29"/>
  <c r="D55" i="29"/>
  <c r="C55" i="29"/>
  <c r="I47" i="29"/>
  <c r="H47" i="29"/>
  <c r="G47" i="29"/>
  <c r="F47" i="29"/>
  <c r="E47" i="29"/>
  <c r="D47" i="29"/>
  <c r="C47" i="29"/>
  <c r="I31" i="29"/>
  <c r="H31" i="29"/>
  <c r="G31" i="29"/>
  <c r="F31" i="29"/>
  <c r="E31" i="29"/>
  <c r="D31" i="29"/>
  <c r="C31" i="29"/>
  <c r="S58" i="28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I15" i="29" l="1"/>
  <c r="H15" i="29"/>
  <c r="G15" i="29"/>
  <c r="F15" i="29"/>
  <c r="E15" i="29"/>
  <c r="D15" i="29"/>
  <c r="BN5" i="6"/>
  <c r="H1" i="5" l="1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A266" i="2" l="1" a="1"/>
  <c r="BA266" i="2" s="1"/>
  <c r="BA258" i="2" a="1"/>
  <c r="BA258" i="2" s="1"/>
  <c r="BA263" i="2" a="1"/>
  <c r="BA263" i="2" s="1"/>
  <c r="BA255" i="2" a="1"/>
  <c r="BA255" i="2" s="1"/>
  <c r="BA260" i="2" a="1"/>
  <c r="BA260" i="2" s="1"/>
  <c r="BA265" i="2" a="1"/>
  <c r="BA265" i="2" s="1"/>
  <c r="BA257" i="2" a="1"/>
  <c r="BA257" i="2" s="1"/>
  <c r="BA262" i="2" a="1"/>
  <c r="BA262" i="2" s="1"/>
  <c r="BA259" i="2" a="1"/>
  <c r="BA259" i="2" s="1"/>
  <c r="BA264" i="2" a="1"/>
  <c r="BA264" i="2" s="1"/>
  <c r="BA256" i="2" a="1"/>
  <c r="BA256" i="2" s="1"/>
  <c r="BA261" i="2" a="1"/>
  <c r="BA261" i="2" s="1"/>
  <c r="BB266" i="2" a="1"/>
  <c r="BB266" i="2" s="1"/>
  <c r="BB258" i="2" a="1"/>
  <c r="BB258" i="2" s="1"/>
  <c r="BB257" i="2" a="1"/>
  <c r="BB257" i="2" s="1"/>
  <c r="BB263" i="2" a="1"/>
  <c r="BB263" i="2" s="1"/>
  <c r="BB255" i="2" a="1"/>
  <c r="BB255" i="2" s="1"/>
  <c r="BB260" i="2" a="1"/>
  <c r="BB260" i="2" s="1"/>
  <c r="BB262" i="2" a="1"/>
  <c r="BB262" i="2" s="1"/>
  <c r="BB259" i="2" a="1"/>
  <c r="BB259" i="2" s="1"/>
  <c r="BB264" i="2" a="1"/>
  <c r="BB264" i="2" s="1"/>
  <c r="BB256" i="2" a="1"/>
  <c r="BB256" i="2" s="1"/>
  <c r="BB265" i="2" a="1"/>
  <c r="BB265" i="2" s="1"/>
  <c r="BB261" i="2" a="1"/>
  <c r="BB261" i="2" s="1"/>
  <c r="D114" i="30"/>
  <c r="F116" i="30"/>
  <c r="M117" i="30"/>
  <c r="F120" i="30"/>
  <c r="Y56" i="30"/>
  <c r="Z56" i="30" s="1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H264" i="2" l="1" a="1"/>
  <c r="H264" i="2" s="1"/>
  <c r="H261" i="2" a="1"/>
  <c r="H261" i="2" s="1"/>
  <c r="H255" i="2" a="1"/>
  <c r="H255" i="2" s="1"/>
  <c r="H266" i="2" a="1"/>
  <c r="H266" i="2" s="1"/>
  <c r="H258" i="2" a="1"/>
  <c r="H258" i="2" s="1"/>
  <c r="H260" i="2" a="1"/>
  <c r="H260" i="2" s="1"/>
  <c r="H256" i="2" a="1"/>
  <c r="H256" i="2" s="1"/>
  <c r="H263" i="2" a="1"/>
  <c r="H263" i="2" s="1"/>
  <c r="H265" i="2" a="1"/>
  <c r="H265" i="2" s="1"/>
  <c r="H257" i="2" a="1"/>
  <c r="H257" i="2" s="1"/>
  <c r="H262" i="2" a="1"/>
  <c r="H262" i="2" s="1"/>
  <c r="H259" i="2" a="1"/>
  <c r="H259" i="2" s="1"/>
  <c r="T262" i="2" a="1"/>
  <c r="T262" i="2" s="1"/>
  <c r="T259" i="2" a="1"/>
  <c r="T259" i="2" s="1"/>
  <c r="T261" i="2" a="1"/>
  <c r="T261" i="2" s="1"/>
  <c r="T264" i="2" a="1"/>
  <c r="T264" i="2" s="1"/>
  <c r="T256" i="2" a="1"/>
  <c r="T256" i="2" s="1"/>
  <c r="T266" i="2" a="1"/>
  <c r="T266" i="2" s="1"/>
  <c r="T258" i="2" a="1"/>
  <c r="T258" i="2" s="1"/>
  <c r="T263" i="2" a="1"/>
  <c r="T263" i="2" s="1"/>
  <c r="T255" i="2" a="1"/>
  <c r="T255" i="2" s="1"/>
  <c r="T260" i="2" a="1"/>
  <c r="T260" i="2" s="1"/>
  <c r="T265" i="2" a="1"/>
  <c r="T265" i="2" s="1"/>
  <c r="T257" i="2" a="1"/>
  <c r="T257" i="2" s="1"/>
  <c r="AJ263" i="2" a="1"/>
  <c r="AJ263" i="2" s="1"/>
  <c r="AJ260" i="2" a="1"/>
  <c r="AJ260" i="2" s="1"/>
  <c r="AJ265" i="2" a="1"/>
  <c r="AJ265" i="2" s="1"/>
  <c r="AJ257" i="2" a="1"/>
  <c r="AJ257" i="2" s="1"/>
  <c r="AJ259" i="2" a="1"/>
  <c r="AJ259" i="2" s="1"/>
  <c r="AJ255" i="2" a="1"/>
  <c r="AJ255" i="2" s="1"/>
  <c r="AJ262" i="2" a="1"/>
  <c r="AJ262" i="2" s="1"/>
  <c r="AJ264" i="2" a="1"/>
  <c r="AJ264" i="2" s="1"/>
  <c r="AJ256" i="2" a="1"/>
  <c r="AJ256" i="2" s="1"/>
  <c r="AJ261" i="2" a="1"/>
  <c r="AJ261" i="2" s="1"/>
  <c r="AJ266" i="2" a="1"/>
  <c r="AJ266" i="2" s="1"/>
  <c r="AJ258" i="2" a="1"/>
  <c r="AJ258" i="2" s="1"/>
  <c r="AP265" i="2" a="1"/>
  <c r="AP265" i="2" s="1"/>
  <c r="AP257" i="2" a="1"/>
  <c r="AP257" i="2" s="1"/>
  <c r="AP264" i="2" a="1"/>
  <c r="AP264" i="2" s="1"/>
  <c r="AP262" i="2" a="1"/>
  <c r="AP262" i="2" s="1"/>
  <c r="AP259" i="2" a="1"/>
  <c r="AP259" i="2" s="1"/>
  <c r="AP256" i="2" a="1"/>
  <c r="AP256" i="2" s="1"/>
  <c r="AP261" i="2" a="1"/>
  <c r="AP261" i="2" s="1"/>
  <c r="AP266" i="2" a="1"/>
  <c r="AP266" i="2" s="1"/>
  <c r="AP258" i="2" a="1"/>
  <c r="AP258" i="2" s="1"/>
  <c r="AP263" i="2" a="1"/>
  <c r="AP263" i="2" s="1"/>
  <c r="AP255" i="2" a="1"/>
  <c r="AP255" i="2" s="1"/>
  <c r="AP260" i="2" a="1"/>
  <c r="AP260" i="2" s="1"/>
  <c r="J261" i="2" a="1"/>
  <c r="J261" i="2" s="1"/>
  <c r="J266" i="2" a="1"/>
  <c r="J266" i="2" s="1"/>
  <c r="J258" i="2" a="1"/>
  <c r="J258" i="2" s="1"/>
  <c r="J260" i="2" a="1"/>
  <c r="J260" i="2" s="1"/>
  <c r="J263" i="2" a="1"/>
  <c r="J263" i="2" s="1"/>
  <c r="J255" i="2" a="1"/>
  <c r="J255" i="2" s="1"/>
  <c r="J265" i="2" a="1"/>
  <c r="J265" i="2" s="1"/>
  <c r="J257" i="2" a="1"/>
  <c r="J257" i="2" s="1"/>
  <c r="J262" i="2" a="1"/>
  <c r="J262" i="2" s="1"/>
  <c r="J259" i="2" a="1"/>
  <c r="J259" i="2" s="1"/>
  <c r="J264" i="2" a="1"/>
  <c r="J264" i="2" s="1"/>
  <c r="J256" i="2" a="1"/>
  <c r="J256" i="2" s="1"/>
  <c r="P260" i="2" a="1"/>
  <c r="P260" i="2" s="1"/>
  <c r="P265" i="2" a="1"/>
  <c r="P265" i="2" s="1"/>
  <c r="P257" i="2" a="1"/>
  <c r="P257" i="2" s="1"/>
  <c r="P262" i="2" a="1"/>
  <c r="P262" i="2" s="1"/>
  <c r="P264" i="2" a="1"/>
  <c r="P264" i="2" s="1"/>
  <c r="P256" i="2" a="1"/>
  <c r="P256" i="2" s="1"/>
  <c r="P261" i="2" a="1"/>
  <c r="P261" i="2" s="1"/>
  <c r="P259" i="2" a="1"/>
  <c r="P259" i="2" s="1"/>
  <c r="P266" i="2" a="1"/>
  <c r="P266" i="2" s="1"/>
  <c r="P258" i="2" a="1"/>
  <c r="P258" i="2" s="1"/>
  <c r="P255" i="2" a="1"/>
  <c r="P255" i="2" s="1"/>
  <c r="P263" i="2" a="1"/>
  <c r="P263" i="2" s="1"/>
  <c r="X264" i="2" a="1"/>
  <c r="X264" i="2" s="1"/>
  <c r="X256" i="2" a="1"/>
  <c r="X256" i="2" s="1"/>
  <c r="X261" i="2" a="1"/>
  <c r="X261" i="2" s="1"/>
  <c r="X266" i="2" a="1"/>
  <c r="X266" i="2" s="1"/>
  <c r="X258" i="2" a="1"/>
  <c r="X258" i="2" s="1"/>
  <c r="X255" i="2" a="1"/>
  <c r="X255" i="2" s="1"/>
  <c r="X260" i="2" a="1"/>
  <c r="X260" i="2" s="1"/>
  <c r="X265" i="2" a="1"/>
  <c r="X265" i="2" s="1"/>
  <c r="X257" i="2" a="1"/>
  <c r="X257" i="2" s="1"/>
  <c r="X262" i="2" a="1"/>
  <c r="X262" i="2" s="1"/>
  <c r="X263" i="2" a="1"/>
  <c r="X263" i="2" s="1"/>
  <c r="X259" i="2" a="1"/>
  <c r="X259" i="2" s="1"/>
  <c r="AT259" i="2" a="1"/>
  <c r="AT259" i="2" s="1"/>
  <c r="AT264" i="2" a="1"/>
  <c r="AT264" i="2" s="1"/>
  <c r="AT256" i="2" a="1"/>
  <c r="AT256" i="2" s="1"/>
  <c r="AT261" i="2" a="1"/>
  <c r="AT261" i="2" s="1"/>
  <c r="AT266" i="2" a="1"/>
  <c r="AT266" i="2" s="1"/>
  <c r="AT263" i="2" a="1"/>
  <c r="AT263" i="2" s="1"/>
  <c r="AT255" i="2" a="1"/>
  <c r="AT255" i="2" s="1"/>
  <c r="AT260" i="2" a="1"/>
  <c r="AT260" i="2" s="1"/>
  <c r="AT265" i="2" a="1"/>
  <c r="AT265" i="2" s="1"/>
  <c r="AT257" i="2" a="1"/>
  <c r="AT257" i="2" s="1"/>
  <c r="AT262" i="2" a="1"/>
  <c r="AT262" i="2" s="1"/>
  <c r="AT258" i="2" a="1"/>
  <c r="AT258" i="2" s="1"/>
  <c r="R265" i="2" a="1"/>
  <c r="R265" i="2" s="1"/>
  <c r="R257" i="2" a="1"/>
  <c r="R257" i="2" s="1"/>
  <c r="R262" i="2" a="1"/>
  <c r="R262" i="2" s="1"/>
  <c r="R259" i="2" a="1"/>
  <c r="R259" i="2" s="1"/>
  <c r="R261" i="2" a="1"/>
  <c r="R261" i="2" s="1"/>
  <c r="R266" i="2" a="1"/>
  <c r="R266" i="2" s="1"/>
  <c r="R258" i="2" a="1"/>
  <c r="R258" i="2" s="1"/>
  <c r="R256" i="2" a="1"/>
  <c r="R256" i="2" s="1"/>
  <c r="R264" i="2" a="1"/>
  <c r="R264" i="2" s="1"/>
  <c r="R263" i="2" a="1"/>
  <c r="R263" i="2" s="1"/>
  <c r="R255" i="2" a="1"/>
  <c r="R255" i="2" s="1"/>
  <c r="R260" i="2" a="1"/>
  <c r="R260" i="2" s="1"/>
  <c r="AH266" i="2" a="1"/>
  <c r="AH266" i="2" s="1"/>
  <c r="AH258" i="2" a="1"/>
  <c r="AH258" i="2" s="1"/>
  <c r="AH263" i="2" a="1"/>
  <c r="AH263" i="2" s="1"/>
  <c r="AH255" i="2" a="1"/>
  <c r="AH255" i="2" s="1"/>
  <c r="AH260" i="2" a="1"/>
  <c r="AH260" i="2" s="1"/>
  <c r="AH265" i="2" a="1"/>
  <c r="AH265" i="2" s="1"/>
  <c r="AH262" i="2" a="1"/>
  <c r="AH262" i="2" s="1"/>
  <c r="AH257" i="2" a="1"/>
  <c r="AH257" i="2" s="1"/>
  <c r="AH259" i="2" a="1"/>
  <c r="AH259" i="2" s="1"/>
  <c r="AH264" i="2" a="1"/>
  <c r="AH264" i="2" s="1"/>
  <c r="AH256" i="2" a="1"/>
  <c r="AH256" i="2" s="1"/>
  <c r="AH261" i="2" a="1"/>
  <c r="AH261" i="2" s="1"/>
  <c r="AR262" i="2" a="1"/>
  <c r="AR262" i="2" s="1"/>
  <c r="AR261" i="2" a="1"/>
  <c r="AR261" i="2" s="1"/>
  <c r="AR259" i="2" a="1"/>
  <c r="AR259" i="2" s="1"/>
  <c r="AR264" i="2" a="1"/>
  <c r="AR264" i="2" s="1"/>
  <c r="AR256" i="2" a="1"/>
  <c r="AR256" i="2" s="1"/>
  <c r="AR266" i="2" a="1"/>
  <c r="AR266" i="2" s="1"/>
  <c r="AR258" i="2" a="1"/>
  <c r="AR258" i="2" s="1"/>
  <c r="AR263" i="2" a="1"/>
  <c r="AR263" i="2" s="1"/>
  <c r="AR255" i="2" a="1"/>
  <c r="AR255" i="2" s="1"/>
  <c r="AR260" i="2" a="1"/>
  <c r="AR260" i="2" s="1"/>
  <c r="AR265" i="2" a="1"/>
  <c r="AR265" i="2" s="1"/>
  <c r="AR257" i="2" a="1"/>
  <c r="AR257" i="2" s="1"/>
  <c r="L266" i="2" a="1"/>
  <c r="L266" i="2" s="1"/>
  <c r="L258" i="2" a="1"/>
  <c r="L258" i="2" s="1"/>
  <c r="L263" i="2" a="1"/>
  <c r="L263" i="2" s="1"/>
  <c r="L260" i="2" a="1"/>
  <c r="L260" i="2" s="1"/>
  <c r="L262" i="2" a="1"/>
  <c r="L262" i="2" s="1"/>
  <c r="L257" i="2" a="1"/>
  <c r="L257" i="2" s="1"/>
  <c r="L259" i="2" a="1"/>
  <c r="L259" i="2" s="1"/>
  <c r="L264" i="2" a="1"/>
  <c r="L264" i="2" s="1"/>
  <c r="L256" i="2" a="1"/>
  <c r="L256" i="2" s="1"/>
  <c r="L261" i="2" a="1"/>
  <c r="L261" i="2" s="1"/>
  <c r="L265" i="2" a="1"/>
  <c r="L265" i="2" s="1"/>
  <c r="L255" i="2" a="1"/>
  <c r="L255" i="2" s="1"/>
  <c r="V259" i="2" a="1"/>
  <c r="V259" i="2" s="1"/>
  <c r="V258" i="2" a="1"/>
  <c r="V258" i="2" s="1"/>
  <c r="V264" i="2" a="1"/>
  <c r="V264" i="2" s="1"/>
  <c r="V256" i="2" a="1"/>
  <c r="V256" i="2" s="1"/>
  <c r="V266" i="2" a="1"/>
  <c r="V266" i="2" s="1"/>
  <c r="V261" i="2" a="1"/>
  <c r="V261" i="2" s="1"/>
  <c r="V263" i="2" a="1"/>
  <c r="V263" i="2" s="1"/>
  <c r="V255" i="2" a="1"/>
  <c r="V255" i="2" s="1"/>
  <c r="V260" i="2" a="1"/>
  <c r="V260" i="2" s="1"/>
  <c r="V265" i="2" a="1"/>
  <c r="V265" i="2" s="1"/>
  <c r="V257" i="2" a="1"/>
  <c r="V257" i="2" s="1"/>
  <c r="V262" i="2" a="1"/>
  <c r="V262" i="2" s="1"/>
  <c r="AL260" i="2" a="1"/>
  <c r="AL260" i="2" s="1"/>
  <c r="AL265" i="2" a="1"/>
  <c r="AL265" i="2" s="1"/>
  <c r="AL257" i="2" a="1"/>
  <c r="AL257" i="2" s="1"/>
  <c r="AL262" i="2" a="1"/>
  <c r="AL262" i="2" s="1"/>
  <c r="AL259" i="2" a="1"/>
  <c r="AL259" i="2" s="1"/>
  <c r="AL264" i="2" a="1"/>
  <c r="AL264" i="2" s="1"/>
  <c r="AL256" i="2" a="1"/>
  <c r="AL256" i="2" s="1"/>
  <c r="AL261" i="2" a="1"/>
  <c r="AL261" i="2" s="1"/>
  <c r="AL255" i="2" a="1"/>
  <c r="AL255" i="2" s="1"/>
  <c r="AL266" i="2" a="1"/>
  <c r="AL266" i="2" s="1"/>
  <c r="AL258" i="2" a="1"/>
  <c r="AL258" i="2" s="1"/>
  <c r="AL263" i="2" a="1"/>
  <c r="AL263" i="2" s="1"/>
  <c r="AV264" i="2" a="1"/>
  <c r="AV264" i="2" s="1"/>
  <c r="AV261" i="2" a="1"/>
  <c r="AV261" i="2" s="1"/>
  <c r="AV266" i="2" a="1"/>
  <c r="AV266" i="2" s="1"/>
  <c r="AV258" i="2" a="1"/>
  <c r="AV258" i="2" s="1"/>
  <c r="AV260" i="2" a="1"/>
  <c r="AV260" i="2" s="1"/>
  <c r="AV265" i="2" a="1"/>
  <c r="AV265" i="2" s="1"/>
  <c r="AV257" i="2" a="1"/>
  <c r="AV257" i="2" s="1"/>
  <c r="AV263" i="2" a="1"/>
  <c r="AV263" i="2" s="1"/>
  <c r="AV262" i="2" a="1"/>
  <c r="AV262" i="2" s="1"/>
  <c r="AV255" i="2" a="1"/>
  <c r="AV255" i="2" s="1"/>
  <c r="AV259" i="2" a="1"/>
  <c r="AV259" i="2" s="1"/>
  <c r="AV256" i="2" a="1"/>
  <c r="AV256" i="2" s="1"/>
  <c r="N263" i="2" a="1"/>
  <c r="N263" i="2" s="1"/>
  <c r="N260" i="2" a="1"/>
  <c r="N260" i="2" s="1"/>
  <c r="N265" i="2" a="1"/>
  <c r="N265" i="2" s="1"/>
  <c r="N257" i="2" a="1"/>
  <c r="N257" i="2" s="1"/>
  <c r="N262" i="2" a="1"/>
  <c r="N262" i="2" s="1"/>
  <c r="N259" i="2" a="1"/>
  <c r="N259" i="2" s="1"/>
  <c r="N264" i="2" a="1"/>
  <c r="N264" i="2" s="1"/>
  <c r="N256" i="2" a="1"/>
  <c r="N256" i="2" s="1"/>
  <c r="N255" i="2" a="1"/>
  <c r="N255" i="2" s="1"/>
  <c r="N261" i="2" a="1"/>
  <c r="N261" i="2" s="1"/>
  <c r="N266" i="2" a="1"/>
  <c r="N266" i="2" s="1"/>
  <c r="N258" i="2" a="1"/>
  <c r="N258" i="2" s="1"/>
  <c r="AD261" i="2" a="1"/>
  <c r="AD261" i="2" s="1"/>
  <c r="AD266" i="2" a="1"/>
  <c r="AD266" i="2" s="1"/>
  <c r="AD258" i="2" a="1"/>
  <c r="AD258" i="2" s="1"/>
  <c r="AD263" i="2" a="1"/>
  <c r="AD263" i="2" s="1"/>
  <c r="AD255" i="2" a="1"/>
  <c r="AD255" i="2" s="1"/>
  <c r="AD265" i="2" a="1"/>
  <c r="AD265" i="2" s="1"/>
  <c r="AD257" i="2" a="1"/>
  <c r="AD257" i="2" s="1"/>
  <c r="AD262" i="2" a="1"/>
  <c r="AD262" i="2" s="1"/>
  <c r="AD259" i="2" a="1"/>
  <c r="AD259" i="2" s="1"/>
  <c r="AD256" i="2" a="1"/>
  <c r="AD256" i="2" s="1"/>
  <c r="AD260" i="2" a="1"/>
  <c r="AD260" i="2" s="1"/>
  <c r="AD264" i="2" a="1"/>
  <c r="AD264" i="2" s="1"/>
  <c r="AZ261" i="2" a="1"/>
  <c r="AZ261" i="2" s="1"/>
  <c r="AZ266" i="2" a="1"/>
  <c r="AZ266" i="2" s="1"/>
  <c r="AZ258" i="2" a="1"/>
  <c r="AZ258" i="2" s="1"/>
  <c r="AZ263" i="2" a="1"/>
  <c r="AZ263" i="2" s="1"/>
  <c r="AZ255" i="2" a="1"/>
  <c r="AZ255" i="2" s="1"/>
  <c r="AZ265" i="2" a="1"/>
  <c r="AZ265" i="2" s="1"/>
  <c r="AZ257" i="2" a="1"/>
  <c r="AZ257" i="2" s="1"/>
  <c r="AZ262" i="2" a="1"/>
  <c r="AZ262" i="2" s="1"/>
  <c r="AZ259" i="2" a="1"/>
  <c r="AZ259" i="2" s="1"/>
  <c r="AZ264" i="2" a="1"/>
  <c r="AZ264" i="2" s="1"/>
  <c r="AZ256" i="2" a="1"/>
  <c r="AZ256" i="2" s="1"/>
  <c r="AZ260" i="2" a="1"/>
  <c r="AZ260" i="2" s="1"/>
  <c r="G264" i="2" a="1"/>
  <c r="G264" i="2" s="1"/>
  <c r="G256" i="2" a="1"/>
  <c r="G256" i="2" s="1"/>
  <c r="G261" i="2" a="1"/>
  <c r="G261" i="2" s="1"/>
  <c r="G266" i="2" a="1"/>
  <c r="G266" i="2" s="1"/>
  <c r="G258" i="2" a="1"/>
  <c r="G258" i="2" s="1"/>
  <c r="G263" i="2" a="1"/>
  <c r="G263" i="2" s="1"/>
  <c r="G255" i="2" a="1"/>
  <c r="G255" i="2" s="1"/>
  <c r="G260" i="2" a="1"/>
  <c r="G260" i="2" s="1"/>
  <c r="G265" i="2" a="1"/>
  <c r="G265" i="2" s="1"/>
  <c r="G257" i="2" a="1"/>
  <c r="G257" i="2" s="1"/>
  <c r="G262" i="2" a="1"/>
  <c r="G262" i="2" s="1"/>
  <c r="G259" i="2" a="1"/>
  <c r="G259" i="2" s="1"/>
  <c r="I261" i="2" a="1"/>
  <c r="I261" i="2" s="1"/>
  <c r="I266" i="2" a="1"/>
  <c r="I266" i="2" s="1"/>
  <c r="I258" i="2" a="1"/>
  <c r="I258" i="2" s="1"/>
  <c r="I263" i="2" a="1"/>
  <c r="I263" i="2" s="1"/>
  <c r="I255" i="2" a="1"/>
  <c r="I255" i="2" s="1"/>
  <c r="I260" i="2" a="1"/>
  <c r="I260" i="2" s="1"/>
  <c r="I265" i="2" a="1"/>
  <c r="I265" i="2" s="1"/>
  <c r="I257" i="2" a="1"/>
  <c r="I257" i="2" s="1"/>
  <c r="I262" i="2" a="1"/>
  <c r="I262" i="2" s="1"/>
  <c r="I259" i="2" a="1"/>
  <c r="I259" i="2" s="1"/>
  <c r="I264" i="2" a="1"/>
  <c r="I264" i="2" s="1"/>
  <c r="I256" i="2" a="1"/>
  <c r="I256" i="2" s="1"/>
  <c r="K266" i="2" a="1"/>
  <c r="K266" i="2" s="1"/>
  <c r="K258" i="2" a="1"/>
  <c r="K258" i="2" s="1"/>
  <c r="K263" i="2" a="1"/>
  <c r="K263" i="2" s="1"/>
  <c r="K255" i="2" a="1"/>
  <c r="K255" i="2" s="1"/>
  <c r="K260" i="2" a="1"/>
  <c r="K260" i="2" s="1"/>
  <c r="K265" i="2" a="1"/>
  <c r="K265" i="2" s="1"/>
  <c r="K257" i="2" a="1"/>
  <c r="K257" i="2" s="1"/>
  <c r="K262" i="2" a="1"/>
  <c r="K262" i="2" s="1"/>
  <c r="K259" i="2" a="1"/>
  <c r="K259" i="2" s="1"/>
  <c r="K264" i="2" a="1"/>
  <c r="K264" i="2" s="1"/>
  <c r="K256" i="2" a="1"/>
  <c r="K256" i="2" s="1"/>
  <c r="K261" i="2" a="1"/>
  <c r="K261" i="2" s="1"/>
  <c r="M263" i="2" a="1"/>
  <c r="M263" i="2" s="1"/>
  <c r="M255" i="2" a="1"/>
  <c r="M255" i="2" s="1"/>
  <c r="M260" i="2" a="1"/>
  <c r="M260" i="2" s="1"/>
  <c r="M265" i="2" a="1"/>
  <c r="M265" i="2" s="1"/>
  <c r="M257" i="2" a="1"/>
  <c r="M257" i="2" s="1"/>
  <c r="M262" i="2" a="1"/>
  <c r="M262" i="2" s="1"/>
  <c r="M259" i="2" a="1"/>
  <c r="M259" i="2" s="1"/>
  <c r="M264" i="2" a="1"/>
  <c r="M264" i="2" s="1"/>
  <c r="M256" i="2" a="1"/>
  <c r="M256" i="2" s="1"/>
  <c r="M261" i="2" a="1"/>
  <c r="M261" i="2" s="1"/>
  <c r="M266" i="2" a="1"/>
  <c r="M266" i="2" s="1"/>
  <c r="M258" i="2" a="1"/>
  <c r="M258" i="2" s="1"/>
  <c r="O260" i="2" a="1"/>
  <c r="O260" i="2" s="1"/>
  <c r="O265" i="2" a="1"/>
  <c r="O265" i="2" s="1"/>
  <c r="O257" i="2" a="1"/>
  <c r="O257" i="2" s="1"/>
  <c r="O262" i="2" a="1"/>
  <c r="O262" i="2" s="1"/>
  <c r="O259" i="2" a="1"/>
  <c r="O259" i="2" s="1"/>
  <c r="O264" i="2" a="1"/>
  <c r="O264" i="2" s="1"/>
  <c r="O256" i="2" a="1"/>
  <c r="O256" i="2" s="1"/>
  <c r="O261" i="2" a="1"/>
  <c r="O261" i="2" s="1"/>
  <c r="O266" i="2" a="1"/>
  <c r="O266" i="2" s="1"/>
  <c r="O258" i="2" a="1"/>
  <c r="O258" i="2" s="1"/>
  <c r="O263" i="2" a="1"/>
  <c r="O263" i="2" s="1"/>
  <c r="O255" i="2" a="1"/>
  <c r="O255" i="2" s="1"/>
  <c r="Q265" i="2" a="1"/>
  <c r="Q265" i="2" s="1"/>
  <c r="Q257" i="2" a="1"/>
  <c r="Q257" i="2" s="1"/>
  <c r="Q262" i="2" a="1"/>
  <c r="Q262" i="2" s="1"/>
  <c r="Q259" i="2" a="1"/>
  <c r="Q259" i="2" s="1"/>
  <c r="Q264" i="2" a="1"/>
  <c r="Q264" i="2" s="1"/>
  <c r="Q256" i="2" a="1"/>
  <c r="Q256" i="2" s="1"/>
  <c r="Q261" i="2" a="1"/>
  <c r="Q261" i="2" s="1"/>
  <c r="Q266" i="2" a="1"/>
  <c r="Q266" i="2" s="1"/>
  <c r="Q258" i="2" a="1"/>
  <c r="Q258" i="2" s="1"/>
  <c r="Q263" i="2" a="1"/>
  <c r="Q263" i="2" s="1"/>
  <c r="Q255" i="2" a="1"/>
  <c r="Q255" i="2" s="1"/>
  <c r="Q260" i="2" a="1"/>
  <c r="Q260" i="2" s="1"/>
  <c r="S262" i="2" a="1"/>
  <c r="S262" i="2" s="1"/>
  <c r="S259" i="2" a="1"/>
  <c r="S259" i="2" s="1"/>
  <c r="S264" i="2" a="1"/>
  <c r="S264" i="2" s="1"/>
  <c r="S256" i="2" a="1"/>
  <c r="S256" i="2" s="1"/>
  <c r="S261" i="2" a="1"/>
  <c r="S261" i="2" s="1"/>
  <c r="S266" i="2" a="1"/>
  <c r="S266" i="2" s="1"/>
  <c r="S258" i="2" a="1"/>
  <c r="S258" i="2" s="1"/>
  <c r="S263" i="2" a="1"/>
  <c r="S263" i="2" s="1"/>
  <c r="S255" i="2" a="1"/>
  <c r="S255" i="2" s="1"/>
  <c r="S260" i="2" a="1"/>
  <c r="S260" i="2" s="1"/>
  <c r="S265" i="2" a="1"/>
  <c r="S265" i="2" s="1"/>
  <c r="S257" i="2" a="1"/>
  <c r="S257" i="2" s="1"/>
  <c r="U259" i="2" a="1"/>
  <c r="U259" i="2" s="1"/>
  <c r="U264" i="2" a="1"/>
  <c r="U264" i="2" s="1"/>
  <c r="U256" i="2" a="1"/>
  <c r="U256" i="2" s="1"/>
  <c r="U261" i="2" a="1"/>
  <c r="U261" i="2" s="1"/>
  <c r="U266" i="2" a="1"/>
  <c r="U266" i="2" s="1"/>
  <c r="U258" i="2" a="1"/>
  <c r="U258" i="2" s="1"/>
  <c r="U263" i="2" a="1"/>
  <c r="U263" i="2" s="1"/>
  <c r="U255" i="2" a="1"/>
  <c r="U255" i="2" s="1"/>
  <c r="U260" i="2" a="1"/>
  <c r="U260" i="2" s="1"/>
  <c r="U265" i="2" a="1"/>
  <c r="U265" i="2" s="1"/>
  <c r="U257" i="2" a="1"/>
  <c r="U257" i="2" s="1"/>
  <c r="U262" i="2" a="1"/>
  <c r="U262" i="2" s="1"/>
  <c r="W264" i="2" a="1"/>
  <c r="W264" i="2" s="1"/>
  <c r="W256" i="2" a="1"/>
  <c r="W256" i="2" s="1"/>
  <c r="W261" i="2" a="1"/>
  <c r="W261" i="2" s="1"/>
  <c r="W266" i="2" a="1"/>
  <c r="W266" i="2" s="1"/>
  <c r="W258" i="2" a="1"/>
  <c r="W258" i="2" s="1"/>
  <c r="W263" i="2" a="1"/>
  <c r="W263" i="2" s="1"/>
  <c r="W255" i="2" a="1"/>
  <c r="W255" i="2" s="1"/>
  <c r="W260" i="2" a="1"/>
  <c r="W260" i="2" s="1"/>
  <c r="W265" i="2" a="1"/>
  <c r="W265" i="2" s="1"/>
  <c r="W257" i="2" a="1"/>
  <c r="W257" i="2" s="1"/>
  <c r="W262" i="2" a="1"/>
  <c r="W262" i="2" s="1"/>
  <c r="W259" i="2" a="1"/>
  <c r="W259" i="2" s="1"/>
  <c r="AC261" i="2" a="1"/>
  <c r="AC261" i="2" s="1"/>
  <c r="AC266" i="2" a="1"/>
  <c r="AC266" i="2" s="1"/>
  <c r="AC258" i="2" a="1"/>
  <c r="AC258" i="2" s="1"/>
  <c r="AC263" i="2" a="1"/>
  <c r="AC263" i="2" s="1"/>
  <c r="AC255" i="2" a="1"/>
  <c r="AC255" i="2" s="1"/>
  <c r="AC260" i="2" a="1"/>
  <c r="AC260" i="2" s="1"/>
  <c r="AC265" i="2" a="1"/>
  <c r="AC265" i="2" s="1"/>
  <c r="AC257" i="2" a="1"/>
  <c r="AC257" i="2" s="1"/>
  <c r="AC262" i="2" a="1"/>
  <c r="AC262" i="2" s="1"/>
  <c r="AC259" i="2" a="1"/>
  <c r="AC259" i="2" s="1"/>
  <c r="AC264" i="2" a="1"/>
  <c r="AC264" i="2" s="1"/>
  <c r="AC256" i="2" a="1"/>
  <c r="AC256" i="2" s="1"/>
  <c r="AG266" i="2" a="1"/>
  <c r="AG266" i="2" s="1"/>
  <c r="AG258" i="2" a="1"/>
  <c r="AG258" i="2" s="1"/>
  <c r="AG263" i="2" a="1"/>
  <c r="AG263" i="2" s="1"/>
  <c r="AG255" i="2" a="1"/>
  <c r="AG255" i="2" s="1"/>
  <c r="AG260" i="2" a="1"/>
  <c r="AG260" i="2" s="1"/>
  <c r="AG265" i="2" a="1"/>
  <c r="AG265" i="2" s="1"/>
  <c r="AG257" i="2" a="1"/>
  <c r="AG257" i="2" s="1"/>
  <c r="AG262" i="2" a="1"/>
  <c r="AG262" i="2" s="1"/>
  <c r="AG259" i="2" a="1"/>
  <c r="AG259" i="2" s="1"/>
  <c r="AG264" i="2" a="1"/>
  <c r="AG264" i="2" s="1"/>
  <c r="AG256" i="2" a="1"/>
  <c r="AG256" i="2" s="1"/>
  <c r="AG261" i="2" a="1"/>
  <c r="AG261" i="2" s="1"/>
  <c r="AI263" i="2" a="1"/>
  <c r="AI263" i="2" s="1"/>
  <c r="AI255" i="2" a="1"/>
  <c r="AI255" i="2" s="1"/>
  <c r="AI260" i="2" a="1"/>
  <c r="AI260" i="2" s="1"/>
  <c r="AI265" i="2" a="1"/>
  <c r="AI265" i="2" s="1"/>
  <c r="AI257" i="2" a="1"/>
  <c r="AI257" i="2" s="1"/>
  <c r="AI262" i="2" a="1"/>
  <c r="AI262" i="2" s="1"/>
  <c r="AI259" i="2" a="1"/>
  <c r="AI259" i="2" s="1"/>
  <c r="AI264" i="2" a="1"/>
  <c r="AI264" i="2" s="1"/>
  <c r="AI256" i="2" a="1"/>
  <c r="AI256" i="2" s="1"/>
  <c r="AI261" i="2" a="1"/>
  <c r="AI261" i="2" s="1"/>
  <c r="AI266" i="2" a="1"/>
  <c r="AI266" i="2" s="1"/>
  <c r="AI258" i="2" a="1"/>
  <c r="AI258" i="2" s="1"/>
  <c r="AK260" i="2" a="1"/>
  <c r="AK260" i="2" s="1"/>
  <c r="AK265" i="2" a="1"/>
  <c r="AK265" i="2" s="1"/>
  <c r="AK257" i="2" a="1"/>
  <c r="AK257" i="2" s="1"/>
  <c r="AK262" i="2" a="1"/>
  <c r="AK262" i="2" s="1"/>
  <c r="AK259" i="2" a="1"/>
  <c r="AK259" i="2" s="1"/>
  <c r="AK264" i="2" a="1"/>
  <c r="AK264" i="2" s="1"/>
  <c r="AK256" i="2" a="1"/>
  <c r="AK256" i="2" s="1"/>
  <c r="AK261" i="2" a="1"/>
  <c r="AK261" i="2" s="1"/>
  <c r="AK266" i="2" a="1"/>
  <c r="AK266" i="2" s="1"/>
  <c r="AK258" i="2" a="1"/>
  <c r="AK258" i="2" s="1"/>
  <c r="AK263" i="2" a="1"/>
  <c r="AK263" i="2" s="1"/>
  <c r="AK255" i="2" a="1"/>
  <c r="AK255" i="2" s="1"/>
  <c r="AO265" i="2" a="1"/>
  <c r="AO265" i="2" s="1"/>
  <c r="AO257" i="2" a="1"/>
  <c r="AO257" i="2" s="1"/>
  <c r="AO262" i="2" a="1"/>
  <c r="AO262" i="2" s="1"/>
  <c r="AO259" i="2" a="1"/>
  <c r="AO259" i="2" s="1"/>
  <c r="AO264" i="2" a="1"/>
  <c r="AO264" i="2" s="1"/>
  <c r="AO256" i="2" a="1"/>
  <c r="AO256" i="2" s="1"/>
  <c r="AO261" i="2" a="1"/>
  <c r="AO261" i="2" s="1"/>
  <c r="AO266" i="2" a="1"/>
  <c r="AO266" i="2" s="1"/>
  <c r="AO258" i="2" a="1"/>
  <c r="AO258" i="2" s="1"/>
  <c r="AO263" i="2" a="1"/>
  <c r="AO263" i="2" s="1"/>
  <c r="AO255" i="2" a="1"/>
  <c r="AO255" i="2" s="1"/>
  <c r="AO260" i="2" a="1"/>
  <c r="AO260" i="2" s="1"/>
  <c r="AQ262" i="2" a="1"/>
  <c r="AQ262" i="2" s="1"/>
  <c r="AQ259" i="2" a="1"/>
  <c r="AQ259" i="2" s="1"/>
  <c r="AQ264" i="2" a="1"/>
  <c r="AQ264" i="2" s="1"/>
  <c r="AQ256" i="2" a="1"/>
  <c r="AQ256" i="2" s="1"/>
  <c r="AQ261" i="2" a="1"/>
  <c r="AQ261" i="2" s="1"/>
  <c r="AQ266" i="2" a="1"/>
  <c r="AQ266" i="2" s="1"/>
  <c r="AQ258" i="2" a="1"/>
  <c r="AQ258" i="2" s="1"/>
  <c r="AQ263" i="2" a="1"/>
  <c r="AQ263" i="2" s="1"/>
  <c r="AQ255" i="2" a="1"/>
  <c r="AQ255" i="2" s="1"/>
  <c r="AQ260" i="2" a="1"/>
  <c r="AQ260" i="2" s="1"/>
  <c r="AQ265" i="2" a="1"/>
  <c r="AQ265" i="2" s="1"/>
  <c r="AQ257" i="2" a="1"/>
  <c r="AQ257" i="2" s="1"/>
  <c r="AS259" i="2" a="1"/>
  <c r="AS259" i="2" s="1"/>
  <c r="AS264" i="2" a="1"/>
  <c r="AS264" i="2" s="1"/>
  <c r="AS256" i="2" a="1"/>
  <c r="AS256" i="2" s="1"/>
  <c r="AS261" i="2" a="1"/>
  <c r="AS261" i="2" s="1"/>
  <c r="AS266" i="2" a="1"/>
  <c r="AS266" i="2" s="1"/>
  <c r="AS258" i="2" a="1"/>
  <c r="AS258" i="2" s="1"/>
  <c r="AS263" i="2" a="1"/>
  <c r="AS263" i="2" s="1"/>
  <c r="AS255" i="2" a="1"/>
  <c r="AS255" i="2" s="1"/>
  <c r="AS260" i="2" a="1"/>
  <c r="AS260" i="2" s="1"/>
  <c r="AS265" i="2" a="1"/>
  <c r="AS265" i="2" s="1"/>
  <c r="AS257" i="2" a="1"/>
  <c r="AS257" i="2" s="1"/>
  <c r="AS262" i="2" a="1"/>
  <c r="AS262" i="2" s="1"/>
  <c r="AU264" i="2" a="1"/>
  <c r="AU264" i="2" s="1"/>
  <c r="AU256" i="2" a="1"/>
  <c r="AU256" i="2" s="1"/>
  <c r="AU261" i="2" a="1"/>
  <c r="AU261" i="2" s="1"/>
  <c r="AU266" i="2" a="1"/>
  <c r="AU266" i="2" s="1"/>
  <c r="AU258" i="2" a="1"/>
  <c r="AU258" i="2" s="1"/>
  <c r="AU263" i="2" a="1"/>
  <c r="AU263" i="2" s="1"/>
  <c r="AU255" i="2" a="1"/>
  <c r="AU255" i="2" s="1"/>
  <c r="AU260" i="2" a="1"/>
  <c r="AU260" i="2" s="1"/>
  <c r="AU265" i="2" a="1"/>
  <c r="AU265" i="2" s="1"/>
  <c r="AU257" i="2" a="1"/>
  <c r="AU257" i="2" s="1"/>
  <c r="AU262" i="2" a="1"/>
  <c r="AU262" i="2" s="1"/>
  <c r="AU259" i="2" a="1"/>
  <c r="AU259" i="2" s="1"/>
  <c r="AY261" i="2" a="1"/>
  <c r="AY261" i="2" s="1"/>
  <c r="AY266" i="2" a="1"/>
  <c r="AY266" i="2" s="1"/>
  <c r="AY258" i="2" a="1"/>
  <c r="AY258" i="2" s="1"/>
  <c r="AY263" i="2" a="1"/>
  <c r="AY263" i="2" s="1"/>
  <c r="AY255" i="2" a="1"/>
  <c r="AY255" i="2" s="1"/>
  <c r="AY260" i="2" a="1"/>
  <c r="AY260" i="2" s="1"/>
  <c r="AY265" i="2" a="1"/>
  <c r="AY265" i="2" s="1"/>
  <c r="AY257" i="2" a="1"/>
  <c r="AY257" i="2" s="1"/>
  <c r="AY262" i="2" a="1"/>
  <c r="AY262" i="2" s="1"/>
  <c r="AY259" i="2" a="1"/>
  <c r="AY259" i="2" s="1"/>
  <c r="AY264" i="2" a="1"/>
  <c r="AY264" i="2" s="1"/>
  <c r="AY256" i="2" a="1"/>
  <c r="AY256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V54" i="25" s="1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T53" i="16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25" i="5" l="1"/>
  <c r="A1469" i="5"/>
  <c r="Q119" i="4"/>
  <c r="U61" i="27"/>
  <c r="V61" i="27" s="1"/>
  <c r="Y61" i="4"/>
  <c r="Z61" i="4" s="1"/>
  <c r="A487" i="5"/>
  <c r="A82" i="5"/>
  <c r="A892" i="5"/>
  <c r="A1378" i="5"/>
  <c r="A1054" i="5"/>
  <c r="A1297" i="5"/>
  <c r="A649" i="5"/>
  <c r="A1135" i="5"/>
  <c r="A244" i="5"/>
  <c r="A163" i="5"/>
  <c r="A568" i="5"/>
  <c r="A973" i="5"/>
  <c r="A406" i="5"/>
  <c r="A730" i="5"/>
  <c r="A811" i="5"/>
  <c r="A121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D144" i="29" a="1"/>
  <c r="D136" i="29" a="1"/>
  <c r="D128" i="29" a="1"/>
  <c r="D120" i="29" a="1"/>
  <c r="D112" i="29" a="1"/>
  <c r="D104" i="29" a="1"/>
  <c r="D96" i="29" a="1"/>
  <c r="D88" i="29" a="1"/>
  <c r="D80" i="29" a="1"/>
  <c r="D72" i="29" a="1"/>
  <c r="D64" i="29" a="1"/>
  <c r="D56" i="29" a="1"/>
  <c r="D48" i="29" a="1"/>
  <c r="D32" i="29" a="1"/>
  <c r="D24" i="29" a="1"/>
  <c r="F112" i="29" l="1"/>
  <c r="D112" i="29"/>
  <c r="E112" i="29"/>
  <c r="I112" i="29"/>
  <c r="H112" i="29"/>
  <c r="G112" i="29"/>
  <c r="D32" i="29"/>
  <c r="H32" i="29"/>
  <c r="F32" i="29"/>
  <c r="G32" i="29"/>
  <c r="E32" i="29"/>
  <c r="I32" i="29"/>
  <c r="G64" i="29"/>
  <c r="E64" i="29"/>
  <c r="I64" i="29"/>
  <c r="D64" i="29"/>
  <c r="F64" i="29"/>
  <c r="H64" i="29"/>
  <c r="I80" i="29"/>
  <c r="H80" i="29"/>
  <c r="F80" i="29"/>
  <c r="D80" i="29"/>
  <c r="G80" i="29"/>
  <c r="E80" i="29"/>
  <c r="E48" i="29"/>
  <c r="H48" i="29"/>
  <c r="I48" i="29"/>
  <c r="F48" i="29"/>
  <c r="D48" i="29"/>
  <c r="G48" i="29"/>
  <c r="E128" i="29"/>
  <c r="F128" i="29"/>
  <c r="H128" i="29"/>
  <c r="D128" i="29"/>
  <c r="G128" i="29"/>
  <c r="I128" i="29"/>
  <c r="H136" i="29"/>
  <c r="F136" i="29"/>
  <c r="D136" i="29"/>
  <c r="G136" i="29"/>
  <c r="E136" i="29"/>
  <c r="I136" i="29"/>
  <c r="H88" i="29"/>
  <c r="G88" i="29"/>
  <c r="F88" i="29"/>
  <c r="I88" i="29"/>
  <c r="D88" i="29"/>
  <c r="E88" i="29"/>
  <c r="H56" i="29"/>
  <c r="I56" i="29"/>
  <c r="E56" i="29"/>
  <c r="F56" i="29"/>
  <c r="D56" i="29"/>
  <c r="G56" i="29"/>
  <c r="D120" i="29"/>
  <c r="E120" i="29"/>
  <c r="I120" i="29"/>
  <c r="H120" i="29"/>
  <c r="G120" i="29"/>
  <c r="F120" i="29"/>
  <c r="F144" i="29"/>
  <c r="E144" i="29"/>
  <c r="H144" i="29"/>
  <c r="G144" i="29"/>
  <c r="I144" i="29"/>
  <c r="D144" i="29"/>
  <c r="C144" i="29" s="1"/>
  <c r="H104" i="29"/>
  <c r="G104" i="29"/>
  <c r="I104" i="29"/>
  <c r="D104" i="29"/>
  <c r="E104" i="29"/>
  <c r="F104" i="29"/>
  <c r="G24" i="29"/>
  <c r="I24" i="29"/>
  <c r="D24" i="29"/>
  <c r="H24" i="29"/>
  <c r="E24" i="29"/>
  <c r="F24" i="29"/>
  <c r="F72" i="29"/>
  <c r="G72" i="29"/>
  <c r="D72" i="29"/>
  <c r="E72" i="29"/>
  <c r="I72" i="29"/>
  <c r="H72" i="29"/>
  <c r="G96" i="29"/>
  <c r="I96" i="29"/>
  <c r="D96" i="29"/>
  <c r="F96" i="29"/>
  <c r="E96" i="29"/>
  <c r="H96" i="29"/>
  <c r="G152" i="29"/>
  <c r="I152" i="29"/>
  <c r="D152" i="29"/>
  <c r="E152" i="29"/>
  <c r="F152" i="29"/>
  <c r="H152" i="29"/>
  <c r="D40" i="29" a="1"/>
  <c r="D16" i="29" a="1"/>
  <c r="D8" i="29" a="1"/>
  <c r="C120" i="29" l="1"/>
  <c r="C104" i="29"/>
  <c r="C64" i="29"/>
  <c r="C128" i="29"/>
  <c r="C152" i="29"/>
  <c r="C32" i="29"/>
  <c r="H16" i="29"/>
  <c r="G16" i="29"/>
  <c r="D16" i="29"/>
  <c r="F16" i="29"/>
  <c r="I16" i="29"/>
  <c r="E16" i="29"/>
  <c r="H40" i="29"/>
  <c r="G40" i="29"/>
  <c r="F40" i="29"/>
  <c r="I40" i="29"/>
  <c r="E40" i="29"/>
  <c r="D40" i="29"/>
  <c r="C40" i="29" s="1"/>
  <c r="C24" i="29"/>
  <c r="C56" i="29"/>
  <c r="C48" i="29"/>
  <c r="C88" i="29"/>
  <c r="C136" i="29"/>
  <c r="I8" i="29"/>
  <c r="E8" i="29"/>
  <c r="F8" i="29"/>
  <c r="G8" i="29"/>
  <c r="D8" i="29"/>
  <c r="H8" i="29"/>
  <c r="C96" i="29"/>
  <c r="C80" i="29"/>
  <c r="C112" i="29"/>
  <c r="C72" i="29"/>
  <c r="C16" i="29" l="1"/>
  <c r="C8" i="29"/>
</calcChain>
</file>

<file path=xl/sharedStrings.xml><?xml version="1.0" encoding="utf-8"?>
<sst xmlns="http://schemas.openxmlformats.org/spreadsheetml/2006/main" count="3874" uniqueCount="268">
  <si>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</si>
  <si>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</si>
  <si>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</si>
  <si>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</si>
  <si>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</si>
  <si>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</si>
  <si>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</si>
  <si>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</si>
  <si>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</si>
  <si>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</si>
  <si>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</si>
  <si>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</si>
  <si>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</si>
  <si>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</si>
  <si>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</si>
  <si>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</si>
  <si>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</si>
  <si>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</si>
  <si>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</si>
  <si>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</si>
  <si>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</si>
  <si>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</si>
  <si>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</si>
  <si>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</si>
  <si>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</si>
  <si>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</si>
  <si>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</si>
  <si>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</si>
  <si>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</si>
  <si>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</si>
  <si>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</si>
  <si>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</si>
  <si>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</si>
  <si>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</si>
  <si>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</si>
  <si>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</si>
  <si>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</si>
  <si>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</si>
  <si>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</si>
  <si>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</si>
  <si>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</si>
  <si>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</si>
  <si>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</si>
  <si>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</si>
  <si>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</si>
  <si>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</si>
  <si>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</si>
  <si>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</si>
  <si>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</si>
  <si>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</si>
  <si>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</si>
  <si>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</si>
  <si>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</si>
  <si>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</si>
  <si>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</si>
  <si>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</si>
  <si>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</si>
  <si>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</si>
  <si>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</si>
  <si>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</si>
  <si>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</si>
  <si>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</si>
  <si>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</si>
  <si>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</si>
  <si>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</si>
  <si>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</si>
  <si>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</si>
  <si>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</si>
  <si>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</si>
  <si>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</si>
  <si>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</si>
  <si>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</si>
  <si>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</si>
  <si>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</si>
  <si>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</si>
  <si>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</si>
  <si>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</si>
  <si>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</si>
  <si>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</si>
  <si>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</si>
  <si>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</si>
  <si>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</si>
  <si>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</si>
  <si>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</si>
  <si>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</si>
  <si>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</si>
  <si>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</si>
  <si>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</si>
  <si>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</si>
  <si>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</si>
  <si>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</si>
  <si>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</si>
  <si>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</si>
  <si>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</si>
  <si>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</si>
  <si>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</si>
  <si>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</si>
  <si>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</si>
  <si>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</si>
  <si>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</si>
  <si>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</si>
  <si>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</si>
  <si>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</si>
  <si>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</si>
  <si>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</si>
  <si>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</si>
  <si>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</si>
  <si>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</si>
  <si>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</si>
  <si>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</si>
  <si>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</si>
  <si>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</si>
  <si>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</si>
  <si>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</si>
  <si>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</si>
  <si>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</si>
  <si>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</si>
  <si>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</si>
  <si>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</si>
  <si>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</si>
  <si>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</si>
  <si>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</si>
  <si>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</si>
  <si>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</si>
  <si>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</si>
  <si>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</si>
  <si>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</si>
  <si>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</si>
  <si>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</si>
  <si>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</si>
  <si>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</si>
  <si>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</si>
  <si>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</si>
  <si>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</si>
  <si>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</si>
  <si>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</si>
  <si>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</si>
  <si>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</si>
  <si>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</si>
  <si>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</si>
  <si>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</si>
  <si>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</si>
  <si>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</si>
  <si>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</si>
  <si>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</si>
  <si>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</si>
  <si>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</si>
  <si>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</si>
  <si>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</si>
  <si>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</si>
  <si>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</si>
  <si>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</si>
  <si>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</si>
  <si>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</si>
  <si>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</si>
  <si>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</si>
  <si>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</si>
  <si>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</si>
  <si>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</si>
  <si>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</si>
  <si>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</si>
  <si>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</si>
  <si>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</si>
  <si>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</si>
  <si>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</si>
  <si>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</si>
  <si>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</si>
  <si>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</si>
  <si>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</si>
  <si>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</si>
  <si>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</si>
  <si>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</si>
  <si>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</si>
  <si>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</si>
  <si>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</si>
  <si>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</si>
  <si>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</si>
  <si>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</si>
  <si>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</si>
  <si>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</si>
  <si>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</si>
  <si>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</si>
  <si>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</si>
  <si>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</si>
  <si>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</si>
  <si>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</si>
  <si>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</si>
  <si>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</si>
  <si>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</si>
  <si>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</si>
  <si>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</si>
  <si>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</si>
  <si>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</si>
  <si>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</si>
  <si>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</si>
  <si>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</si>
  <si>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</si>
  <si>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</si>
  <si>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</si>
  <si>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</si>
  <si>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</si>
  <si>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</si>
  <si>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</si>
  <si>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</si>
  <si>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</si>
  <si>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</si>
  <si>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</si>
  <si>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</si>
  <si>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</si>
  <si>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</si>
  <si>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</si>
  <si>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</si>
  <si>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</si>
  <si>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</si>
  <si>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</si>
  <si>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</si>
  <si>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</si>
  <si>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</si>
  <si>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</si>
  <si>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</si>
  <si>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</si>
  <si>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</si>
  <si>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</si>
  <si>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</si>
  <si>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</si>
  <si>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</si>
  <si>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</si>
  <si>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</si>
  <si>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</si>
  <si>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</si>
  <si>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</si>
  <si>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</si>
  <si>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</si>
  <si>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</si>
  <si>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</si>
  <si>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</si>
  <si>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</si>
  <si>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</si>
  <si>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</si>
  <si>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</si>
  <si>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</si>
  <si>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</si>
  <si>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</si>
  <si>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</si>
  <si>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</si>
  <si>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</si>
  <si>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</si>
  <si>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</si>
  <si>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</si>
  <si>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</si>
  <si>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</si>
  <si>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</si>
  <si>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令和5年</t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</si>
  <si>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</si>
  <si>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2020/21</t>
  </si>
  <si>
    <t>2021/22</t>
  </si>
  <si>
    <t>2022/23</t>
  </si>
  <si>
    <t>2023/24</t>
  </si>
  <si>
    <t>2025年</t>
    <phoneticPr fontId="5"/>
  </si>
  <si>
    <t>2025年</t>
    <rPh sb="4" eb="5">
      <t>ネン</t>
    </rPh>
    <phoneticPr fontId="2"/>
  </si>
  <si>
    <r>
      <t>2025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</si>
  <si>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2025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</si>
  <si>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rgb="FF000000"/>
        <rFont val="ＭＳ 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8"/>
        <color rgb="FF000000"/>
        <rFont val="ＭＳ ゴシック"/>
        <family val="3"/>
        <charset val="128"/>
      </rPr>
      <t>（2023年～2024年）</t>
    </r>
    <rPh sb="17" eb="18">
      <t>ネン</t>
    </rPh>
    <phoneticPr fontId="5"/>
  </si>
  <si>
    <t>令和7年</t>
    <phoneticPr fontId="4"/>
  </si>
  <si>
    <t>令和6年</t>
  </si>
  <si>
    <t>2024/25</t>
  </si>
  <si>
    <t>2025/26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</si>
  <si>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2025/26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</si>
</sst>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  <numFmt numFmtId="183" formatCode="m&quot;月&quot;"/>
    <numFmt numFmtId="184" formatCode="#,##0.00_ "/>
  </numFmts>
  <fonts count="31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  <font>
      <sz val="11"/>
      <color rgb="FF000000"/>
      <name val="ＭＳ ゴシック"/>
      <family val="3"/>
      <charset val="128"/>
    </font>
    <font>
      <sz val="11"/>
      <color rgb="FF000000"/>
      <name val="Segoe UI"/>
      <family val="3"/>
      <charset val="128"/>
    </font>
    <font>
      <sz val="8"/>
      <color rgb="FF000000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8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38" fontId="0" fillId="0" borderId="1" xfId="1" applyFont="1" applyBorder="1">
      <alignment vertical="center"/>
    </xf>
    <xf numFmtId="0" fontId="21" fillId="0" borderId="19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7" fontId="21" fillId="0" borderId="19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0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2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0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vertical="center" shrinkToFit="1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176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0" xfId="0" applyNumberFormat="1" applyFont="1">
      <alignment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0" xfId="0" applyNumberFormat="1" applyFont="1" applyBorder="1">
      <alignment vertical="center"/>
    </xf>
    <xf numFmtId="179" fontId="21" fillId="0" borderId="19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23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9" fontId="21" fillId="0" borderId="24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79" fontId="21" fillId="0" borderId="23" xfId="0" applyNumberFormat="1" applyFont="1" applyBorder="1">
      <alignment vertical="center"/>
    </xf>
    <xf numFmtId="177" fontId="21" fillId="0" borderId="24" xfId="0" applyNumberFormat="1" applyFont="1" applyBorder="1">
      <alignment vertical="center"/>
    </xf>
    <xf numFmtId="183" fontId="21" fillId="0" borderId="1" xfId="0" applyNumberFormat="1" applyFont="1" applyBorder="1" applyAlignment="1">
      <alignment horizontal="right" vertical="center"/>
    </xf>
    <xf numFmtId="183" fontId="21" fillId="0" borderId="6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1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horizontal="left" vertical="center"/>
    </xf>
    <xf numFmtId="181" fontId="0" fillId="0" borderId="10" xfId="0" applyNumberFormat="1" applyBorder="1">
      <alignment vertical="center"/>
    </xf>
    <xf numFmtId="183" fontId="21" fillId="0" borderId="1" xfId="0" applyNumberFormat="1" applyFont="1" applyBorder="1">
      <alignment vertical="center"/>
    </xf>
    <xf numFmtId="183" fontId="21" fillId="0" borderId="10" xfId="0" applyNumberFormat="1" applyFont="1" applyBorder="1">
      <alignment vertical="center"/>
    </xf>
    <xf numFmtId="178" fontId="21" fillId="0" borderId="0" xfId="0" applyNumberFormat="1" applyFont="1">
      <alignment vertical="center"/>
    </xf>
    <xf numFmtId="178" fontId="21" fillId="0" borderId="25" xfId="0" applyNumberFormat="1" applyFont="1" applyBorder="1">
      <alignment vertical="center"/>
    </xf>
    <xf numFmtId="178" fontId="21" fillId="0" borderId="4" xfId="0" applyNumberFormat="1" applyFont="1" applyBorder="1">
      <alignment vertical="center"/>
    </xf>
    <xf numFmtId="184" fontId="21" fillId="0" borderId="0" xfId="0" applyNumberFormat="1" applyFont="1">
      <alignment vertical="center"/>
    </xf>
    <xf numFmtId="184" fontId="21" fillId="0" borderId="25" xfId="0" applyNumberFormat="1" applyFont="1" applyBorder="1">
      <alignment vertical="center"/>
    </xf>
    <xf numFmtId="184" fontId="21" fillId="0" borderId="4" xfId="0" applyNumberFormat="1" applyFont="1" applyBorder="1">
      <alignment vertical="center"/>
    </xf>
    <xf numFmtId="184" fontId="21" fillId="3" borderId="25" xfId="0" applyNumberFormat="1" applyFont="1" applyFill="1" applyBorder="1">
      <alignment vertical="center"/>
    </xf>
    <xf numFmtId="184" fontId="21" fillId="3" borderId="0" xfId="0" applyNumberFormat="1" applyFont="1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年次別!$G$147:$G$266</c:f>
              <c:numCache>
                <c:formatCode>General</c:formatCode>
                <c:ptCount val="120"/>
                <c:pt idx="0">
                  <c:v>28.741379310344833</c:v>
                </c:pt>
                <c:pt idx="1">
                  <c:v>36.565517241379311</c:v>
                </c:pt>
                <c:pt idx="2">
                  <c:v>26.741379310344826</c:v>
                </c:pt>
                <c:pt idx="3">
                  <c:v>6.4137931034482758</c:v>
                </c:pt>
                <c:pt idx="4">
                  <c:v>2</c:v>
                </c:pt>
                <c:pt idx="5">
                  <c:v>1.5775862068965518</c:v>
                </c:pt>
                <c:pt idx="6">
                  <c:v>0.56896551724137934</c:v>
                </c:pt>
                <c:pt idx="7">
                  <c:v>0.68965517241379304</c:v>
                </c:pt>
                <c:pt idx="8">
                  <c:v>4.818965517241379</c:v>
                </c:pt>
                <c:pt idx="9">
                  <c:v>7.9068965517241381</c:v>
                </c:pt>
                <c:pt idx="10">
                  <c:v>11.288793103448278</c:v>
                </c:pt>
                <c:pt idx="11">
                  <c:v>7.7241379310206906</c:v>
                </c:pt>
                <c:pt idx="12">
                  <c:v>22.858620689655172</c:v>
                </c:pt>
                <c:pt idx="13">
                  <c:v>24.232758620689655</c:v>
                </c:pt>
                <c:pt idx="14">
                  <c:v>18.711206896551726</c:v>
                </c:pt>
                <c:pt idx="15">
                  <c:v>9.9458560193587413</c:v>
                </c:pt>
                <c:pt idx="16">
                  <c:v>7.3693889897156684</c:v>
                </c:pt>
                <c:pt idx="17">
                  <c:v>7.0818965517241379</c:v>
                </c:pt>
                <c:pt idx="18">
                  <c:v>9.8724137931034477</c:v>
                </c:pt>
                <c:pt idx="19">
                  <c:v>4.5646551724137936</c:v>
                </c:pt>
                <c:pt idx="20">
                  <c:v>4.8534482758620694</c:v>
                </c:pt>
                <c:pt idx="21">
                  <c:v>4.796551724137931</c:v>
                </c:pt>
                <c:pt idx="22">
                  <c:v>4.6896551724137936</c:v>
                </c:pt>
                <c:pt idx="23">
                  <c:v>15.711206896551724</c:v>
                </c:pt>
                <c:pt idx="24" formatCode="0.00">
                  <c:v>47.919303085299454</c:v>
                </c:pt>
                <c:pt idx="25" formatCode="0.00">
                  <c:v>44.184210526315795</c:v>
                </c:pt>
                <c:pt idx="26" formatCode="0.00">
                  <c:v>13.570175438596491</c:v>
                </c:pt>
                <c:pt idx="27" formatCode="0.00">
                  <c:v>3.5938596491228068</c:v>
                </c:pt>
                <c:pt idx="28" formatCode="0.00">
                  <c:v>1.8728070175438596</c:v>
                </c:pt>
                <c:pt idx="29" formatCode="0.00">
                  <c:v>1.9956140350877192</c:v>
                </c:pt>
                <c:pt idx="30" formatCode="0.00">
                  <c:v>2</c:v>
                </c:pt>
                <c:pt idx="31" formatCode="0.00">
                  <c:v>1.4396551724137931</c:v>
                </c:pt>
                <c:pt idx="32" formatCode="0.00">
                  <c:v>2.0646551724137931</c:v>
                </c:pt>
                <c:pt idx="33" formatCode="0.00">
                  <c:v>1.9448275862068964</c:v>
                </c:pt>
                <c:pt idx="34" formatCode="0.00">
                  <c:v>1.2655777374470658</c:v>
                </c:pt>
                <c:pt idx="35" formatCode="0.00">
                  <c:v>5.0775862068965516</c:v>
                </c:pt>
                <c:pt idx="36" formatCode="0.00">
                  <c:v>44.251724137931035</c:v>
                </c:pt>
                <c:pt idx="37" formatCode="0.00">
                  <c:v>20.426724137931032</c:v>
                </c:pt>
                <c:pt idx="38" formatCode="0.00">
                  <c:v>5.0862068965517242</c:v>
                </c:pt>
                <c:pt idx="39" formatCode="0.00">
                  <c:v>5.0178448275862069</c:v>
                </c:pt>
                <c:pt idx="40" formatCode="0.00">
                  <c:v>4.8318965517241379</c:v>
                </c:pt>
                <c:pt idx="41" formatCode="0.00">
                  <c:v>7.179310344827587</c:v>
                </c:pt>
                <c:pt idx="42" formatCode="0.00">
                  <c:v>8.5431034482758612</c:v>
                </c:pt>
                <c:pt idx="43" formatCode="0.00">
                  <c:v>18.140774349667272</c:v>
                </c:pt>
                <c:pt idx="44" formatCode="0.00">
                  <c:v>41.033575317604353</c:v>
                </c:pt>
                <c:pt idx="45" formatCode="0.00">
                  <c:v>11.814655172413794</c:v>
                </c:pt>
                <c:pt idx="46" formatCode="0.00">
                  <c:v>3.703448275862069</c:v>
                </c:pt>
                <c:pt idx="47" formatCode="0.00">
                  <c:v>8.0804597701149419</c:v>
                </c:pt>
                <c:pt idx="48" formatCode="0.00">
                  <c:v>19.368000000000002</c:v>
                </c:pt>
                <c:pt idx="49" formatCode="0.00">
                  <c:v>9.129999999999999</c:v>
                </c:pt>
                <c:pt idx="50" formatCode="0.00">
                  <c:v>1.3939999999999999</c:v>
                </c:pt>
                <c:pt idx="51" formatCode="0.00">
                  <c:v>0.14750000000000002</c:v>
                </c:pt>
                <c:pt idx="52" formatCode="0.00">
                  <c:v>5.0000000000000001E-3</c:v>
                </c:pt>
                <c:pt idx="53" formatCode="0.00">
                  <c:v>3.3999999999999996E-2</c:v>
                </c:pt>
                <c:pt idx="54" formatCode="0.00">
                  <c:v>3.5000000000000003E-2</c:v>
                </c:pt>
                <c:pt idx="55" formatCode="0.00">
                  <c:v>4.0000000000000001E-3</c:v>
                </c:pt>
                <c:pt idx="56" formatCode="0.00">
                  <c:v>1.4999999999999999E-2</c:v>
                </c:pt>
                <c:pt idx="57" formatCode="0.00">
                  <c:v>3.7500000000000006E-2</c:v>
                </c:pt>
                <c:pt idx="58" formatCode="0.00">
                  <c:v>0.02</c:v>
                </c:pt>
                <c:pt idx="59" formatCode="0.00">
                  <c:v>3.5000000000000003E-2</c:v>
                </c:pt>
                <c:pt idx="60" formatCode="0.00">
                  <c:v>1.2500000000000001E-2</c:v>
                </c:pt>
                <c:pt idx="61" formatCode="0.00">
                  <c:v>1.2500000000000001E-2</c:v>
                </c:pt>
                <c:pt idx="62" formatCode="0.00">
                  <c:v>1.2E-2</c:v>
                </c:pt>
                <c:pt idx="63" formatCode="0.00">
                  <c:v>1.4999999999999999E-2</c:v>
                </c:pt>
                <c:pt idx="64" formatCode="0.00">
                  <c:v>4.0000000000000001E-3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8.0000000000000002E-3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0.02</c:v>
                </c:pt>
                <c:pt idx="71" formatCode="0.00">
                  <c:v>1.4999999999999999E-2</c:v>
                </c:pt>
                <c:pt idx="72" formatCode="0.00">
                  <c:v>8.0000000000000002E-3</c:v>
                </c:pt>
                <c:pt idx="73" formatCode="0.00">
                  <c:v>0.01</c:v>
                </c:pt>
                <c:pt idx="74" formatCode="0.00">
                  <c:v>5.0000000000000001E-3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0.01</c:v>
                </c:pt>
                <c:pt idx="78" formatCode="0.00">
                  <c:v>0.14749999999999999</c:v>
                </c:pt>
                <c:pt idx="79" formatCode="0.00">
                  <c:v>0.47400000000000003</c:v>
                </c:pt>
                <c:pt idx="80" formatCode="0.00">
                  <c:v>0.46250000000000002</c:v>
                </c:pt>
                <c:pt idx="81" formatCode="0.00">
                  <c:v>6.6000000000000003E-2</c:v>
                </c:pt>
                <c:pt idx="82" formatCode="0.00">
                  <c:v>0.155</c:v>
                </c:pt>
                <c:pt idx="83" formatCode="0.00">
                  <c:v>3.4625000000000004</c:v>
                </c:pt>
                <c:pt idx="84" formatCode="0.00">
                  <c:v>35.768000000000001</c:v>
                </c:pt>
                <c:pt idx="85" formatCode="0.00">
                  <c:v>17.4025</c:v>
                </c:pt>
                <c:pt idx="86" formatCode="0.00">
                  <c:v>8.0525000000000002</c:v>
                </c:pt>
                <c:pt idx="87" formatCode="0.00">
                  <c:v>1.6575000000000002</c:v>
                </c:pt>
                <c:pt idx="88" formatCode="0.00">
                  <c:v>0.79</c:v>
                </c:pt>
                <c:pt idx="89" formatCode="0.00">
                  <c:v>0.67249999999999999</c:v>
                </c:pt>
                <c:pt idx="90" formatCode="0.00">
                  <c:v>2.4180000000000001</c:v>
                </c:pt>
                <c:pt idx="91" formatCode="0.00">
                  <c:v>5.45</c:v>
                </c:pt>
                <c:pt idx="92" formatCode="0.00">
                  <c:v>20.6675</c:v>
                </c:pt>
                <c:pt idx="93" formatCode="0.00">
                  <c:v>20.574000000000002</c:v>
                </c:pt>
                <c:pt idx="94" formatCode="0.00">
                  <c:v>10.952500000000001</c:v>
                </c:pt>
                <c:pt idx="95" formatCode="0.00">
                  <c:v>11.57</c:v>
                </c:pt>
                <c:pt idx="96" formatCode="0.00">
                  <c:v>29.227999999999998</c:v>
                </c:pt>
                <c:pt idx="97" formatCode="0.00">
                  <c:v>24.145</c:v>
                </c:pt>
                <c:pt idx="98" formatCode="0.00">
                  <c:v>11.895000000000001</c:v>
                </c:pt>
                <c:pt idx="99" formatCode="0.00">
                  <c:v>3.4819999999999993</c:v>
                </c:pt>
                <c:pt idx="100" formatCode="0.00">
                  <c:v>1.7674999999999998</c:v>
                </c:pt>
                <c:pt idx="101" formatCode="0.00">
                  <c:v>1.55</c:v>
                </c:pt>
                <c:pt idx="102" formatCode="0.00">
                  <c:v>7.944</c:v>
                </c:pt>
                <c:pt idx="103" formatCode="0.00">
                  <c:v>9.2124999999999986</c:v>
                </c:pt>
                <c:pt idx="104" formatCode="0.00">
                  <c:v>16.157999999999998</c:v>
                </c:pt>
                <c:pt idx="105" formatCode="0.00">
                  <c:v>13.015000000000001</c:v>
                </c:pt>
                <c:pt idx="106" formatCode="0.00">
                  <c:v>5.3824999999999994</c:v>
                </c:pt>
                <c:pt idx="107" formatCode="0.00">
                  <c:v>10.977499999999999</c:v>
                </c:pt>
                <c:pt idx="108" formatCode="0.00">
                  <c:v>27.357999999999997</c:v>
                </c:pt>
                <c:pt idx="109" formatCode="0.00">
                  <c:v>9.82</c:v>
                </c:pt>
                <c:pt idx="110" formatCode="0.00">
                  <c:v>4.2539999999999996</c:v>
                </c:pt>
                <c:pt idx="111" formatCode="0.00">
                  <c:v>2.6825000000000001</c:v>
                </c:pt>
                <c:pt idx="112" formatCode="0.00">
                  <c:v>2.98</c:v>
                </c:pt>
                <c:pt idx="113" formatCode="0.00">
                  <c:v>4.1480000000000006</c:v>
                </c:pt>
                <c:pt idx="114" formatCode="0.00">
                  <c:v>3.9725000000000001</c:v>
                </c:pt>
                <c:pt idx="115" formatCode="0.00">
                  <c:v>3.1550000000000002</c:v>
                </c:pt>
                <c:pt idx="116" formatCode="0.00">
                  <c:v>7.2720000000000002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年次別!$H$147:$H$266</c:f>
              <c:numCache>
                <c:formatCode>General</c:formatCode>
                <c:ptCount val="120"/>
                <c:pt idx="0">
                  <c:v>18.520000000000003</c:v>
                </c:pt>
                <c:pt idx="1">
                  <c:v>29.772000000000002</c:v>
                </c:pt>
                <c:pt idx="2">
                  <c:v>20.372499999999999</c:v>
                </c:pt>
                <c:pt idx="3">
                  <c:v>3.2625000000000002</c:v>
                </c:pt>
                <c:pt idx="4">
                  <c:v>0.32400000000000001</c:v>
                </c:pt>
                <c:pt idx="5">
                  <c:v>7.5000000000000011E-2</c:v>
                </c:pt>
                <c:pt idx="6">
                  <c:v>2.2500000000000003E-2</c:v>
                </c:pt>
                <c:pt idx="7">
                  <c:v>3.2000000000000001E-2</c:v>
                </c:pt>
                <c:pt idx="8">
                  <c:v>0.1525</c:v>
                </c:pt>
                <c:pt idx="9">
                  <c:v>0.33599999999999997</c:v>
                </c:pt>
                <c:pt idx="10">
                  <c:v>2.4550000000000001</c:v>
                </c:pt>
                <c:pt idx="11">
                  <c:v>5.4950000000000001</c:v>
                </c:pt>
                <c:pt idx="12">
                  <c:v>26.427999999999997</c:v>
                </c:pt>
                <c:pt idx="13">
                  <c:v>20.7575</c:v>
                </c:pt>
                <c:pt idx="14">
                  <c:v>8.99</c:v>
                </c:pt>
                <c:pt idx="15">
                  <c:v>4.0625</c:v>
                </c:pt>
                <c:pt idx="16">
                  <c:v>1.1119999999999999</c:v>
                </c:pt>
                <c:pt idx="17">
                  <c:v>0.25</c:v>
                </c:pt>
                <c:pt idx="18">
                  <c:v>0.192</c:v>
                </c:pt>
                <c:pt idx="19">
                  <c:v>0.15000000000000002</c:v>
                </c:pt>
                <c:pt idx="20">
                  <c:v>0.19750000000000001</c:v>
                </c:pt>
                <c:pt idx="21">
                  <c:v>0.29599999999999999</c:v>
                </c:pt>
                <c:pt idx="22">
                  <c:v>1.335</c:v>
                </c:pt>
                <c:pt idx="23">
                  <c:v>10.67</c:v>
                </c:pt>
                <c:pt idx="24" formatCode="0.00">
                  <c:v>40.272000000000006</c:v>
                </c:pt>
                <c:pt idx="25" formatCode="0.00">
                  <c:v>28.772500000000001</c:v>
                </c:pt>
                <c:pt idx="26" formatCode="0.00">
                  <c:v>7.3600000000000012</c:v>
                </c:pt>
                <c:pt idx="27" formatCode="0.00">
                  <c:v>1.4520000000000002</c:v>
                </c:pt>
                <c:pt idx="28" formatCode="0.00">
                  <c:v>0.32</c:v>
                </c:pt>
                <c:pt idx="29" formatCode="0.00">
                  <c:v>9.5000000000000001E-2</c:v>
                </c:pt>
                <c:pt idx="30" formatCode="0.00">
                  <c:v>6.4000000000000001E-2</c:v>
                </c:pt>
                <c:pt idx="31" formatCode="0.00">
                  <c:v>0.04</c:v>
                </c:pt>
                <c:pt idx="32" formatCode="0.00">
                  <c:v>0.125</c:v>
                </c:pt>
                <c:pt idx="33" formatCode="0.00">
                  <c:v>0.17599999999999999</c:v>
                </c:pt>
                <c:pt idx="34" formatCode="0.00">
                  <c:v>0.54500000000000004</c:v>
                </c:pt>
                <c:pt idx="35" formatCode="0.00">
                  <c:v>6.0675000000000008</c:v>
                </c:pt>
                <c:pt idx="36" formatCode="0.00">
                  <c:v>41.816000000000003</c:v>
                </c:pt>
                <c:pt idx="37" formatCode="0.00">
                  <c:v>13.422500000000001</c:v>
                </c:pt>
                <c:pt idx="38" formatCode="0.00">
                  <c:v>2.5440000000000005</c:v>
                </c:pt>
                <c:pt idx="39" formatCode="0.00">
                  <c:v>1.85</c:v>
                </c:pt>
                <c:pt idx="40" formatCode="0.00">
                  <c:v>0.69250000000000012</c:v>
                </c:pt>
                <c:pt idx="41" formatCode="0.00">
                  <c:v>0.22999999999999998</c:v>
                </c:pt>
                <c:pt idx="42" formatCode="0.00">
                  <c:v>0.1825</c:v>
                </c:pt>
                <c:pt idx="43" formatCode="0.00">
                  <c:v>0.37</c:v>
                </c:pt>
                <c:pt idx="44" formatCode="0.00">
                  <c:v>1.06</c:v>
                </c:pt>
                <c:pt idx="45" formatCode="0.00">
                  <c:v>0.84250000000000003</c:v>
                </c:pt>
                <c:pt idx="46" formatCode="0.00">
                  <c:v>4.2039999999999997</c:v>
                </c:pt>
                <c:pt idx="47" formatCode="0.00">
                  <c:v>20.026666666666667</c:v>
                </c:pt>
                <c:pt idx="48" formatCode="0.00">
                  <c:v>16.22</c:v>
                </c:pt>
                <c:pt idx="49" formatCode="0.00">
                  <c:v>6.8550000000000004</c:v>
                </c:pt>
                <c:pt idx="50" formatCode="0.00">
                  <c:v>1.0760000000000001</c:v>
                </c:pt>
                <c:pt idx="51" formatCode="0.00">
                  <c:v>4.2500000000000003E-2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5.0000000000000001E-3</c:v>
                </c:pt>
                <c:pt idx="58" formatCode="0.00">
                  <c:v>6.0000000000000001E-3</c:v>
                </c:pt>
                <c:pt idx="59" formatCode="0.00">
                  <c:v>0.01</c:v>
                </c:pt>
                <c:pt idx="60" formatCode="0.00">
                  <c:v>0.01</c:v>
                </c:pt>
                <c:pt idx="61" formatCode="0.00">
                  <c:v>1.2500000000000001E-2</c:v>
                </c:pt>
                <c:pt idx="62" formatCode="0.00">
                  <c:v>6.0000000000000001E-3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2.75E-2</c:v>
                </c:pt>
                <c:pt idx="79" formatCode="0.00">
                  <c:v>2.8000000000000004E-2</c:v>
                </c:pt>
                <c:pt idx="80" formatCode="0.00">
                  <c:v>0.02</c:v>
                </c:pt>
                <c:pt idx="81" formatCode="0.00">
                  <c:v>0.03</c:v>
                </c:pt>
                <c:pt idx="82" formatCode="0.00">
                  <c:v>0.1075</c:v>
                </c:pt>
                <c:pt idx="83" formatCode="0.00">
                  <c:v>1.0175000000000001</c:v>
                </c:pt>
                <c:pt idx="84" formatCode="0.00">
                  <c:v>8.9419999999999984</c:v>
                </c:pt>
                <c:pt idx="85" formatCode="0.00">
                  <c:v>11.74</c:v>
                </c:pt>
                <c:pt idx="86" formatCode="0.00">
                  <c:v>7.5049999999999999</c:v>
                </c:pt>
                <c:pt idx="87" formatCode="0.00">
                  <c:v>2.42</c:v>
                </c:pt>
                <c:pt idx="88" formatCode="0.00">
                  <c:v>1.6179999999999999</c:v>
                </c:pt>
                <c:pt idx="89" formatCode="0.00">
                  <c:v>1.2775000000000001</c:v>
                </c:pt>
                <c:pt idx="90" formatCode="0.00">
                  <c:v>1.6179999999999999</c:v>
                </c:pt>
                <c:pt idx="91" formatCode="0.00">
                  <c:v>1.51</c:v>
                </c:pt>
                <c:pt idx="92" formatCode="0.00">
                  <c:v>7.0425000000000004</c:v>
                </c:pt>
                <c:pt idx="93" formatCode="0.00">
                  <c:v>15.656000000000001</c:v>
                </c:pt>
                <c:pt idx="94" formatCode="0.00">
                  <c:v>23.5075</c:v>
                </c:pt>
                <c:pt idx="95" formatCode="0.00">
                  <c:v>27.11</c:v>
                </c:pt>
                <c:pt idx="96" formatCode="0.00">
                  <c:v>17.038</c:v>
                </c:pt>
                <c:pt idx="97" formatCode="0.00">
                  <c:v>18.822499999999998</c:v>
                </c:pt>
                <c:pt idx="98" formatCode="0.00">
                  <c:v>14.665000000000001</c:v>
                </c:pt>
                <c:pt idx="99" formatCode="0.00">
                  <c:v>2.2319999999999998</c:v>
                </c:pt>
                <c:pt idx="100" formatCode="0.00">
                  <c:v>0.26250000000000001</c:v>
                </c:pt>
                <c:pt idx="101" formatCode="0.00">
                  <c:v>0.16999999999999998</c:v>
                </c:pt>
                <c:pt idx="102" formatCode="0.00">
                  <c:v>0.35399999999999998</c:v>
                </c:pt>
                <c:pt idx="103" formatCode="0.00">
                  <c:v>0.33250000000000002</c:v>
                </c:pt>
                <c:pt idx="104" formatCode="0.00">
                  <c:v>0.58200000000000007</c:v>
                </c:pt>
                <c:pt idx="105" formatCode="0.00">
                  <c:v>0.88250000000000006</c:v>
                </c:pt>
                <c:pt idx="106" formatCode="0.00">
                  <c:v>2.54</c:v>
                </c:pt>
                <c:pt idx="107" formatCode="0.00">
                  <c:v>33.784999999999997</c:v>
                </c:pt>
                <c:pt idx="108" formatCode="0.00">
                  <c:v>20.830000000000002</c:v>
                </c:pt>
                <c:pt idx="109" formatCode="0.00">
                  <c:v>2.6275000000000004</c:v>
                </c:pt>
                <c:pt idx="110" formatCode="0.00">
                  <c:v>1.8559999999999999</c:v>
                </c:pt>
                <c:pt idx="111" formatCode="0.00">
                  <c:v>1.0674999999999999</c:v>
                </c:pt>
                <c:pt idx="112" formatCode="0.00">
                  <c:v>0.59750000000000003</c:v>
                </c:pt>
                <c:pt idx="113" formatCode="0.00">
                  <c:v>0.29799999999999999</c:v>
                </c:pt>
                <c:pt idx="114" formatCode="0.00">
                  <c:v>0.29250000000000004</c:v>
                </c:pt>
                <c:pt idx="115" formatCode="0.00">
                  <c:v>0.31000000000000005</c:v>
                </c:pt>
                <c:pt idx="116" formatCode="0.00">
                  <c:v>0.92400000000000004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年次別!$M$147:$M$266</c:f>
              <c:numCache>
                <c:formatCode>General</c:formatCode>
                <c:ptCount val="120"/>
                <c:pt idx="0">
                  <c:v>1.2279411764705883</c:v>
                </c:pt>
                <c:pt idx="1">
                  <c:v>1.2941176470588236</c:v>
                </c:pt>
                <c:pt idx="2">
                  <c:v>1.6260294117647058</c:v>
                </c:pt>
                <c:pt idx="3">
                  <c:v>0.89705882352941169</c:v>
                </c:pt>
                <c:pt idx="4">
                  <c:v>0.7</c:v>
                </c:pt>
                <c:pt idx="5">
                  <c:v>0.79411764705852939</c:v>
                </c:pt>
                <c:pt idx="6">
                  <c:v>0.74264705882352944</c:v>
                </c:pt>
                <c:pt idx="7">
                  <c:v>0.61764705882352944</c:v>
                </c:pt>
                <c:pt idx="8">
                  <c:v>0.79411764705882359</c:v>
                </c:pt>
                <c:pt idx="9">
                  <c:v>0.51764705882352946</c:v>
                </c:pt>
                <c:pt idx="10">
                  <c:v>1.25</c:v>
                </c:pt>
                <c:pt idx="11">
                  <c:v>0.6470588235294118</c:v>
                </c:pt>
                <c:pt idx="12">
                  <c:v>0.87058823529411777</c:v>
                </c:pt>
                <c:pt idx="13">
                  <c:v>1.2647058823529413</c:v>
                </c:pt>
                <c:pt idx="14">
                  <c:v>1.2058823529411766</c:v>
                </c:pt>
                <c:pt idx="15">
                  <c:v>1.1544117647058825</c:v>
                </c:pt>
                <c:pt idx="16">
                  <c:v>1.0411764705882354</c:v>
                </c:pt>
                <c:pt idx="17">
                  <c:v>0.88970588235294112</c:v>
                </c:pt>
                <c:pt idx="18">
                  <c:v>0.87647058823529422</c:v>
                </c:pt>
                <c:pt idx="19">
                  <c:v>0.83088235294117641</c:v>
                </c:pt>
                <c:pt idx="20">
                  <c:v>0.86029411764705876</c:v>
                </c:pt>
                <c:pt idx="21">
                  <c:v>0.75294117647058822</c:v>
                </c:pt>
                <c:pt idx="22">
                  <c:v>1.0073529411764706</c:v>
                </c:pt>
                <c:pt idx="23">
                  <c:v>1.3161764705882353</c:v>
                </c:pt>
                <c:pt idx="24" formatCode="0.00">
                  <c:v>1.4528235294117648</c:v>
                </c:pt>
                <c:pt idx="25" formatCode="0.00">
                  <c:v>1.8161764705882351</c:v>
                </c:pt>
                <c:pt idx="26" formatCode="0.00">
                  <c:v>2.2573529411764706</c:v>
                </c:pt>
                <c:pt idx="27" formatCode="0.00">
                  <c:v>1.9529411764705884</c:v>
                </c:pt>
                <c:pt idx="28" formatCode="0.00">
                  <c:v>1.5367647058823528</c:v>
                </c:pt>
                <c:pt idx="29" formatCode="0.00">
                  <c:v>1.3970588235294117</c:v>
                </c:pt>
                <c:pt idx="30" formatCode="0.00">
                  <c:v>1.3588235294117648</c:v>
                </c:pt>
                <c:pt idx="31" formatCode="0.00">
                  <c:v>0.99264705882352933</c:v>
                </c:pt>
                <c:pt idx="32" formatCode="0.00">
                  <c:v>1</c:v>
                </c:pt>
                <c:pt idx="33" formatCode="0.00">
                  <c:v>1</c:v>
                </c:pt>
                <c:pt idx="34" formatCode="0.00">
                  <c:v>1.25</c:v>
                </c:pt>
                <c:pt idx="35" formatCode="0.00">
                  <c:v>1.3308823529411764</c:v>
                </c:pt>
                <c:pt idx="36" formatCode="0.00">
                  <c:v>1.5352941176470589</c:v>
                </c:pt>
                <c:pt idx="37" formatCode="0.00">
                  <c:v>1.5808823529411764</c:v>
                </c:pt>
                <c:pt idx="38" formatCode="0.00">
                  <c:v>1.5294117647058822</c:v>
                </c:pt>
                <c:pt idx="39" formatCode="0.00">
                  <c:v>1.6764705882352942</c:v>
                </c:pt>
                <c:pt idx="40" formatCode="0.00">
                  <c:v>1.2720588235294117</c:v>
                </c:pt>
                <c:pt idx="41" formatCode="0.00">
                  <c:v>0.9647058823529413</c:v>
                </c:pt>
                <c:pt idx="42" formatCode="0.00">
                  <c:v>1.0147058823529411</c:v>
                </c:pt>
                <c:pt idx="43" formatCode="0.00">
                  <c:v>0.65294117647058825</c:v>
                </c:pt>
                <c:pt idx="44" formatCode="0.00">
                  <c:v>0.69117647058823528</c:v>
                </c:pt>
                <c:pt idx="45" formatCode="0.00">
                  <c:v>0.94852941176470584</c:v>
                </c:pt>
                <c:pt idx="46" formatCode="0.00">
                  <c:v>1.3470588235294119</c:v>
                </c:pt>
                <c:pt idx="47" formatCode="0.00">
                  <c:v>2.3627450980392157</c:v>
                </c:pt>
                <c:pt idx="48" formatCode="0.00">
                  <c:v>2.5739999999999998</c:v>
                </c:pt>
                <c:pt idx="49" formatCode="0.00">
                  <c:v>2.7199999999999998</c:v>
                </c:pt>
                <c:pt idx="50" formatCode="0.00">
                  <c:v>2.4180000000000001</c:v>
                </c:pt>
                <c:pt idx="51" formatCode="0.00">
                  <c:v>0.79500000000000004</c:v>
                </c:pt>
                <c:pt idx="52" formatCode="0.00">
                  <c:v>0.58000000000000007</c:v>
                </c:pt>
                <c:pt idx="53" formatCode="0.00">
                  <c:v>1.036</c:v>
                </c:pt>
                <c:pt idx="54" formatCode="0.00">
                  <c:v>1.3125</c:v>
                </c:pt>
                <c:pt idx="55" formatCode="0.00">
                  <c:v>0.72199999999999998</c:v>
                </c:pt>
                <c:pt idx="56" formatCode="0.00">
                  <c:v>0.83</c:v>
                </c:pt>
                <c:pt idx="57" formatCode="0.00">
                  <c:v>0.88250000000000006</c:v>
                </c:pt>
                <c:pt idx="58" formatCode="0.00">
                  <c:v>0.65399999999999991</c:v>
                </c:pt>
                <c:pt idx="59" formatCode="0.00">
                  <c:v>0.5</c:v>
                </c:pt>
                <c:pt idx="60" formatCode="0.00">
                  <c:v>0.46250000000000002</c:v>
                </c:pt>
                <c:pt idx="61" formatCode="0.00">
                  <c:v>0.75</c:v>
                </c:pt>
                <c:pt idx="62" formatCode="0.00">
                  <c:v>0.94800000000000006</c:v>
                </c:pt>
                <c:pt idx="63" formatCode="0.00">
                  <c:v>1.2124999999999999</c:v>
                </c:pt>
                <c:pt idx="64" formatCode="0.00">
                  <c:v>0.93</c:v>
                </c:pt>
                <c:pt idx="65" formatCode="0.00">
                  <c:v>0.81</c:v>
                </c:pt>
                <c:pt idx="66" formatCode="0.00">
                  <c:v>0.97750000000000004</c:v>
                </c:pt>
                <c:pt idx="67" formatCode="0.00">
                  <c:v>0.94800000000000006</c:v>
                </c:pt>
                <c:pt idx="68" formatCode="0.00">
                  <c:v>0.48499999999999999</c:v>
                </c:pt>
                <c:pt idx="69" formatCode="0.00">
                  <c:v>0.61250000000000004</c:v>
                </c:pt>
                <c:pt idx="70" formatCode="0.00">
                  <c:v>0.68200000000000005</c:v>
                </c:pt>
                <c:pt idx="71" formatCode="0.00">
                  <c:v>2.0225</c:v>
                </c:pt>
                <c:pt idx="72" formatCode="0.00">
                  <c:v>0.65999999999999992</c:v>
                </c:pt>
                <c:pt idx="73" formatCode="0.00">
                  <c:v>0.48749999999999999</c:v>
                </c:pt>
                <c:pt idx="74" formatCode="0.00">
                  <c:v>0.4975</c:v>
                </c:pt>
                <c:pt idx="75" formatCode="0.00">
                  <c:v>0.36749999999999994</c:v>
                </c:pt>
                <c:pt idx="76" formatCode="0.00">
                  <c:v>0.46400000000000008</c:v>
                </c:pt>
                <c:pt idx="77" formatCode="0.00">
                  <c:v>0.68500000000000005</c:v>
                </c:pt>
                <c:pt idx="78" formatCode="0.00">
                  <c:v>0.47749999999999998</c:v>
                </c:pt>
                <c:pt idx="79" formatCode="0.00">
                  <c:v>0.6</c:v>
                </c:pt>
                <c:pt idx="80" formatCode="0.00">
                  <c:v>0.52249999999999996</c:v>
                </c:pt>
                <c:pt idx="81" formatCode="0.00">
                  <c:v>0.378</c:v>
                </c:pt>
                <c:pt idx="82" formatCode="0.00">
                  <c:v>0.36</c:v>
                </c:pt>
                <c:pt idx="83" formatCode="0.00">
                  <c:v>0.7975000000000001</c:v>
                </c:pt>
                <c:pt idx="84" formatCode="0.00">
                  <c:v>0.59599999999999997</c:v>
                </c:pt>
                <c:pt idx="85" formatCode="0.00">
                  <c:v>0.99</c:v>
                </c:pt>
                <c:pt idx="86" formatCode="0.00">
                  <c:v>1.3499999999999999</c:v>
                </c:pt>
                <c:pt idx="87" formatCode="0.00">
                  <c:v>1.5575000000000001</c:v>
                </c:pt>
                <c:pt idx="88" formatCode="0.00">
                  <c:v>1.9219999999999999</c:v>
                </c:pt>
                <c:pt idx="89" formatCode="0.00">
                  <c:v>1.9175</c:v>
                </c:pt>
                <c:pt idx="90" formatCode="0.00">
                  <c:v>1.9299999999999997</c:v>
                </c:pt>
                <c:pt idx="91" formatCode="0.00">
                  <c:v>2.0875000000000004</c:v>
                </c:pt>
                <c:pt idx="92" formatCode="0.00">
                  <c:v>1.9049999999999998</c:v>
                </c:pt>
                <c:pt idx="93" formatCode="0.00">
                  <c:v>1.64</c:v>
                </c:pt>
                <c:pt idx="94" formatCode="0.00">
                  <c:v>2.4350000000000001</c:v>
                </c:pt>
                <c:pt idx="95" formatCode="0.00">
                  <c:v>3.8574999999999999</c:v>
                </c:pt>
                <c:pt idx="96" formatCode="0.00">
                  <c:v>4.5940000000000003</c:v>
                </c:pt>
                <c:pt idx="97" formatCode="0.00">
                  <c:v>5.3475000000000001</c:v>
                </c:pt>
                <c:pt idx="98" formatCode="0.00">
                  <c:v>4.1624999999999996</c:v>
                </c:pt>
                <c:pt idx="99" formatCode="0.00">
                  <c:v>3.0200000000000005</c:v>
                </c:pt>
                <c:pt idx="100" formatCode="0.00">
                  <c:v>2.7275</c:v>
                </c:pt>
                <c:pt idx="101" formatCode="0.00">
                  <c:v>2.75</c:v>
                </c:pt>
                <c:pt idx="102" formatCode="0.00">
                  <c:v>2.048</c:v>
                </c:pt>
                <c:pt idx="103" formatCode="0.00">
                  <c:v>2.0425</c:v>
                </c:pt>
                <c:pt idx="104" formatCode="0.00">
                  <c:v>2.1100000000000003</c:v>
                </c:pt>
                <c:pt idx="105" formatCode="0.00">
                  <c:v>1.6325000000000001</c:v>
                </c:pt>
                <c:pt idx="106" formatCode="0.00">
                  <c:v>1.47</c:v>
                </c:pt>
                <c:pt idx="107" formatCode="0.00">
                  <c:v>2.2250000000000001</c:v>
                </c:pt>
                <c:pt idx="108" formatCode="0.00">
                  <c:v>1.9280000000000002</c:v>
                </c:pt>
                <c:pt idx="109" formatCode="0.00">
                  <c:v>2.4624999999999995</c:v>
                </c:pt>
                <c:pt idx="110" formatCode="0.00">
                  <c:v>1.85</c:v>
                </c:pt>
                <c:pt idx="111" formatCode="0.00">
                  <c:v>1.4100000000000001</c:v>
                </c:pt>
                <c:pt idx="112" formatCode="0.00">
                  <c:v>1.1700000000000002</c:v>
                </c:pt>
                <c:pt idx="113" formatCode="0.00">
                  <c:v>1.73</c:v>
                </c:pt>
                <c:pt idx="114" formatCode="0.00">
                  <c:v>1.7100000000000002</c:v>
                </c:pt>
                <c:pt idx="115" formatCode="0.00">
                  <c:v>0.99</c:v>
                </c:pt>
                <c:pt idx="116" formatCode="0.00">
                  <c:v>1.1599999999999999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年次別!$N$147:$N$266</c:f>
              <c:numCache>
                <c:formatCode>General</c:formatCode>
                <c:ptCount val="120"/>
                <c:pt idx="0">
                  <c:v>3.64</c:v>
                </c:pt>
                <c:pt idx="1">
                  <c:v>2.5620000000000003</c:v>
                </c:pt>
                <c:pt idx="2">
                  <c:v>2.84</c:v>
                </c:pt>
                <c:pt idx="3">
                  <c:v>2.25</c:v>
                </c:pt>
                <c:pt idx="4">
                  <c:v>2.254</c:v>
                </c:pt>
                <c:pt idx="5">
                  <c:v>3.49</c:v>
                </c:pt>
                <c:pt idx="6">
                  <c:v>1.8674999999999999</c:v>
                </c:pt>
                <c:pt idx="7">
                  <c:v>1.1719999999999999</c:v>
                </c:pt>
                <c:pt idx="8">
                  <c:v>1.4875</c:v>
                </c:pt>
                <c:pt idx="9">
                  <c:v>1.278</c:v>
                </c:pt>
                <c:pt idx="10">
                  <c:v>2.8125000000000004</c:v>
                </c:pt>
                <c:pt idx="11">
                  <c:v>1.6425000000000001</c:v>
                </c:pt>
                <c:pt idx="12">
                  <c:v>1.798</c:v>
                </c:pt>
                <c:pt idx="13">
                  <c:v>2.3875000000000002</c:v>
                </c:pt>
                <c:pt idx="14">
                  <c:v>2.3250000000000002</c:v>
                </c:pt>
                <c:pt idx="15">
                  <c:v>2.3649999999999998</c:v>
                </c:pt>
                <c:pt idx="16">
                  <c:v>2.9479999999999995</c:v>
                </c:pt>
                <c:pt idx="17">
                  <c:v>3.3825000000000003</c:v>
                </c:pt>
                <c:pt idx="18">
                  <c:v>2.008</c:v>
                </c:pt>
                <c:pt idx="19">
                  <c:v>1.0999999999999999</c:v>
                </c:pt>
                <c:pt idx="20">
                  <c:v>1.4325000000000001</c:v>
                </c:pt>
                <c:pt idx="21">
                  <c:v>1.7559999999999998</c:v>
                </c:pt>
                <c:pt idx="22">
                  <c:v>2.5049999999999999</c:v>
                </c:pt>
                <c:pt idx="23">
                  <c:v>2.93</c:v>
                </c:pt>
                <c:pt idx="24" formatCode="0.00">
                  <c:v>2.1499999999999995</c:v>
                </c:pt>
                <c:pt idx="25" formatCode="0.00">
                  <c:v>2.4950000000000001</c:v>
                </c:pt>
                <c:pt idx="26" formatCode="0.00">
                  <c:v>2.415</c:v>
                </c:pt>
                <c:pt idx="27" formatCode="0.00">
                  <c:v>2.2160000000000002</c:v>
                </c:pt>
                <c:pt idx="28" formatCode="0.00">
                  <c:v>3.0300000000000002</c:v>
                </c:pt>
                <c:pt idx="29" formatCode="0.00">
                  <c:v>2.8725000000000001</c:v>
                </c:pt>
                <c:pt idx="30" formatCode="0.00">
                  <c:v>1.8220000000000003</c:v>
                </c:pt>
                <c:pt idx="31" formatCode="0.00">
                  <c:v>1.06</c:v>
                </c:pt>
                <c:pt idx="32" formatCode="0.00">
                  <c:v>1.28</c:v>
                </c:pt>
                <c:pt idx="33" formatCode="0.00">
                  <c:v>1.6519999999999999</c:v>
                </c:pt>
                <c:pt idx="34" formatCode="0.00">
                  <c:v>2.5074999999999998</c:v>
                </c:pt>
                <c:pt idx="35" formatCode="0.00">
                  <c:v>2.87</c:v>
                </c:pt>
                <c:pt idx="36" formatCode="0.00">
                  <c:v>1.9940000000000002</c:v>
                </c:pt>
                <c:pt idx="37" formatCode="0.00">
                  <c:v>2.4924999999999997</c:v>
                </c:pt>
                <c:pt idx="38" formatCode="0.00">
                  <c:v>2.4400000000000004</c:v>
                </c:pt>
                <c:pt idx="39" formatCode="0.00">
                  <c:v>2.1624999999999996</c:v>
                </c:pt>
                <c:pt idx="40" formatCode="0.00">
                  <c:v>2.5625</c:v>
                </c:pt>
                <c:pt idx="41" formatCode="0.00">
                  <c:v>2.4279999999999999</c:v>
                </c:pt>
                <c:pt idx="42" formatCode="0.00">
                  <c:v>1.5574999999999999</c:v>
                </c:pt>
                <c:pt idx="43" formatCode="0.00">
                  <c:v>1.1400000000000001</c:v>
                </c:pt>
                <c:pt idx="44" formatCode="0.00">
                  <c:v>1.52</c:v>
                </c:pt>
                <c:pt idx="45" formatCode="0.00">
                  <c:v>1.7349999999999999</c:v>
                </c:pt>
                <c:pt idx="46" formatCode="0.00">
                  <c:v>2.6559999999999997</c:v>
                </c:pt>
                <c:pt idx="47" formatCode="0.00">
                  <c:v>3.5166666666666662</c:v>
                </c:pt>
                <c:pt idx="48" formatCode="0.00">
                  <c:v>2.4579999999999997</c:v>
                </c:pt>
                <c:pt idx="49" formatCode="0.00">
                  <c:v>3.3675000000000002</c:v>
                </c:pt>
                <c:pt idx="50" formatCode="0.00">
                  <c:v>2.0020000000000002</c:v>
                </c:pt>
                <c:pt idx="51" formatCode="0.00">
                  <c:v>0.95250000000000001</c:v>
                </c:pt>
                <c:pt idx="52" formatCode="0.00">
                  <c:v>0.52249999999999996</c:v>
                </c:pt>
                <c:pt idx="53" formatCode="0.00">
                  <c:v>0.78400000000000003</c:v>
                </c:pt>
                <c:pt idx="54" formatCode="0.00">
                  <c:v>0.83749999999999991</c:v>
                </c:pt>
                <c:pt idx="55" formatCode="0.00">
                  <c:v>0.52200000000000002</c:v>
                </c:pt>
                <c:pt idx="56" formatCode="0.00">
                  <c:v>0.59250000000000003</c:v>
                </c:pt>
                <c:pt idx="57" formatCode="0.00">
                  <c:v>0.77500000000000013</c:v>
                </c:pt>
                <c:pt idx="58" formatCode="0.00">
                  <c:v>0.71799999999999997</c:v>
                </c:pt>
                <c:pt idx="59" formatCode="0.00">
                  <c:v>0.6775000000000001</c:v>
                </c:pt>
                <c:pt idx="60" formatCode="0.00">
                  <c:v>0.64</c:v>
                </c:pt>
                <c:pt idx="61" formatCode="0.00">
                  <c:v>0.73</c:v>
                </c:pt>
                <c:pt idx="62" formatCode="0.00">
                  <c:v>0.71399999999999997</c:v>
                </c:pt>
                <c:pt idx="63" formatCode="0.00">
                  <c:v>0.69</c:v>
                </c:pt>
                <c:pt idx="64" formatCode="0.00">
                  <c:v>0.59</c:v>
                </c:pt>
                <c:pt idx="65" formatCode="0.00">
                  <c:v>0.59</c:v>
                </c:pt>
                <c:pt idx="66" formatCode="0.00">
                  <c:v>0.51500000000000001</c:v>
                </c:pt>
                <c:pt idx="67" formatCode="0.00">
                  <c:v>0.378</c:v>
                </c:pt>
                <c:pt idx="68" formatCode="0.00">
                  <c:v>0.375</c:v>
                </c:pt>
                <c:pt idx="69" formatCode="0.00">
                  <c:v>0.50249999999999995</c:v>
                </c:pt>
                <c:pt idx="70" formatCode="0.00">
                  <c:v>0.54600000000000004</c:v>
                </c:pt>
                <c:pt idx="71" formatCode="0.00">
                  <c:v>0.63250000000000006</c:v>
                </c:pt>
                <c:pt idx="72" formatCode="0.00">
                  <c:v>0.46399999999999997</c:v>
                </c:pt>
                <c:pt idx="73" formatCode="0.00">
                  <c:v>0.28749999999999998</c:v>
                </c:pt>
                <c:pt idx="74" formatCode="0.00">
                  <c:v>0.24</c:v>
                </c:pt>
                <c:pt idx="75" formatCode="0.00">
                  <c:v>0.2475</c:v>
                </c:pt>
                <c:pt idx="76" formatCode="0.00">
                  <c:v>0.28399999999999997</c:v>
                </c:pt>
                <c:pt idx="77" formatCode="0.00">
                  <c:v>0.35</c:v>
                </c:pt>
                <c:pt idx="78" formatCode="0.00">
                  <c:v>0.34</c:v>
                </c:pt>
                <c:pt idx="79" formatCode="0.00">
                  <c:v>0.22999999999999998</c:v>
                </c:pt>
                <c:pt idx="80" formatCode="0.00">
                  <c:v>0.29499999999999998</c:v>
                </c:pt>
                <c:pt idx="81" formatCode="0.00">
                  <c:v>0.39200000000000002</c:v>
                </c:pt>
                <c:pt idx="82" formatCode="0.00">
                  <c:v>0.38500000000000001</c:v>
                </c:pt>
                <c:pt idx="83" formatCode="0.00">
                  <c:v>0.35250000000000004</c:v>
                </c:pt>
                <c:pt idx="84" formatCode="0.00">
                  <c:v>0.34399999999999997</c:v>
                </c:pt>
                <c:pt idx="85" formatCode="0.00">
                  <c:v>0.47499999999999998</c:v>
                </c:pt>
                <c:pt idx="86" formatCode="0.00">
                  <c:v>0.51</c:v>
                </c:pt>
                <c:pt idx="87" formatCode="0.00">
                  <c:v>0.67749999999999999</c:v>
                </c:pt>
                <c:pt idx="88" formatCode="0.00">
                  <c:v>1.2020000000000002</c:v>
                </c:pt>
                <c:pt idx="89" formatCode="0.00">
                  <c:v>1.63</c:v>
                </c:pt>
                <c:pt idx="90" formatCode="0.00">
                  <c:v>1.3340000000000001</c:v>
                </c:pt>
                <c:pt idx="91" formatCode="0.00">
                  <c:v>1.0699999999999998</c:v>
                </c:pt>
                <c:pt idx="92" formatCode="0.00">
                  <c:v>1.66</c:v>
                </c:pt>
                <c:pt idx="93" formatCode="0.00">
                  <c:v>2.5299999999999998</c:v>
                </c:pt>
                <c:pt idx="94" formatCode="0.00">
                  <c:v>3.79</c:v>
                </c:pt>
                <c:pt idx="95" formatCode="0.00">
                  <c:v>4.5925000000000002</c:v>
                </c:pt>
                <c:pt idx="96" formatCode="0.00">
                  <c:v>3.5640000000000001</c:v>
                </c:pt>
                <c:pt idx="97" formatCode="0.00">
                  <c:v>3.9675000000000002</c:v>
                </c:pt>
                <c:pt idx="98" formatCode="0.00">
                  <c:v>4.0324999999999998</c:v>
                </c:pt>
                <c:pt idx="99" formatCode="0.00">
                  <c:v>3.5620000000000003</c:v>
                </c:pt>
                <c:pt idx="100" formatCode="0.00">
                  <c:v>4.5824999999999996</c:v>
                </c:pt>
                <c:pt idx="101" formatCode="0.00">
                  <c:v>4.3025000000000002</c:v>
                </c:pt>
                <c:pt idx="102" formatCode="0.00">
                  <c:v>2.62</c:v>
                </c:pt>
                <c:pt idx="103" formatCode="0.00">
                  <c:v>1.5449999999999999</c:v>
                </c:pt>
                <c:pt idx="104" formatCode="0.00">
                  <c:v>1.8619999999999997</c:v>
                </c:pt>
                <c:pt idx="105" formatCode="0.00">
                  <c:v>1.8875000000000002</c:v>
                </c:pt>
                <c:pt idx="106" formatCode="0.00">
                  <c:v>2.1475</c:v>
                </c:pt>
                <c:pt idx="107" formatCode="0.00">
                  <c:v>2.5525000000000002</c:v>
                </c:pt>
                <c:pt idx="108" formatCode="0.00">
                  <c:v>1.81</c:v>
                </c:pt>
                <c:pt idx="109" formatCode="0.00">
                  <c:v>2.2374999999999998</c:v>
                </c:pt>
                <c:pt idx="110" formatCode="0.00">
                  <c:v>2.0439999999999996</c:v>
                </c:pt>
                <c:pt idx="111" formatCode="0.00">
                  <c:v>2.4699999999999998</c:v>
                </c:pt>
                <c:pt idx="112" formatCode="0.00">
                  <c:v>2.73</c:v>
                </c:pt>
                <c:pt idx="113" formatCode="0.00">
                  <c:v>2.758</c:v>
                </c:pt>
                <c:pt idx="114" formatCode="0.00">
                  <c:v>1.9724999999999999</c:v>
                </c:pt>
                <c:pt idx="115" formatCode="0.00">
                  <c:v>1.4075</c:v>
                </c:pt>
                <c:pt idx="116" formatCode="0.00">
                  <c:v>1.6760000000000002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83298904677695"/>
          <c:y val="0.18599938839005969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令和7年各保健所毎集計!$N$67:$BM$67</c:f>
              <c:numCache>
                <c:formatCode>0.00_);[Red]\(0.00\)</c:formatCode>
                <c:ptCount val="22"/>
                <c:pt idx="0">
                  <c:v>2.12</c:v>
                </c:pt>
                <c:pt idx="1">
                  <c:v>0.8</c:v>
                </c:pt>
                <c:pt idx="2">
                  <c:v>1.08</c:v>
                </c:pt>
                <c:pt idx="3">
                  <c:v>0.84</c:v>
                </c:pt>
                <c:pt idx="4">
                  <c:v>1.24</c:v>
                </c:pt>
                <c:pt idx="5">
                  <c:v>1.28</c:v>
                </c:pt>
                <c:pt idx="6">
                  <c:v>1.68</c:v>
                </c:pt>
                <c:pt idx="7">
                  <c:v>0.8</c:v>
                </c:pt>
                <c:pt idx="8">
                  <c:v>1.2</c:v>
                </c:pt>
                <c:pt idx="9">
                  <c:v>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令和7年各保健所毎集計!$C$68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令和7年各保健所毎集計!$N$68:$BM$68</c:f>
              <c:numCache>
                <c:formatCode>0.00_);[Red]\(0.00\)</c:formatCode>
                <c:ptCount val="22"/>
                <c:pt idx="0">
                  <c:v>1.79</c:v>
                </c:pt>
                <c:pt idx="1">
                  <c:v>1.74</c:v>
                </c:pt>
                <c:pt idx="2">
                  <c:v>0.97</c:v>
                </c:pt>
                <c:pt idx="3">
                  <c:v>1.34</c:v>
                </c:pt>
                <c:pt idx="4">
                  <c:v>1.58</c:v>
                </c:pt>
                <c:pt idx="5">
                  <c:v>1.75</c:v>
                </c:pt>
                <c:pt idx="6">
                  <c:v>1.88</c:v>
                </c:pt>
                <c:pt idx="7">
                  <c:v>1.45</c:v>
                </c:pt>
                <c:pt idx="8">
                  <c:v>1.49</c:v>
                </c:pt>
                <c:pt idx="9">
                  <c:v>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令和7年各保健所毎集計!$N$61:$BM$61</c:f>
              <c:numCache>
                <c:formatCode>0.00_);[Red]\(0.00\)</c:formatCode>
                <c:ptCount val="22"/>
                <c:pt idx="0">
                  <c:v>2.67</c:v>
                </c:pt>
                <c:pt idx="1">
                  <c:v>0.67</c:v>
                </c:pt>
                <c:pt idx="2">
                  <c:v>2.33</c:v>
                </c:pt>
                <c:pt idx="3">
                  <c:v>0.67</c:v>
                </c:pt>
                <c:pt idx="4">
                  <c:v>1.67</c:v>
                </c:pt>
                <c:pt idx="5">
                  <c:v>2</c:v>
                </c:pt>
                <c:pt idx="6">
                  <c:v>2</c:v>
                </c:pt>
                <c:pt idx="7">
                  <c:v>1.33</c:v>
                </c:pt>
                <c:pt idx="8">
                  <c:v>0.33</c:v>
                </c:pt>
                <c:pt idx="9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令和7年各保健所毎集計!$C$62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令和7年各保健所毎集計!$N$62:$BM$62</c:f>
              <c:numCache>
                <c:formatCode>0.00_);[Red]\(0.00\)</c:formatCode>
                <c:ptCount val="22"/>
                <c:pt idx="0">
                  <c:v>3.29</c:v>
                </c:pt>
                <c:pt idx="1">
                  <c:v>0.86</c:v>
                </c:pt>
                <c:pt idx="2">
                  <c:v>1.29</c:v>
                </c:pt>
                <c:pt idx="3">
                  <c:v>1</c:v>
                </c:pt>
                <c:pt idx="4">
                  <c:v>1.43</c:v>
                </c:pt>
                <c:pt idx="5">
                  <c:v>1.71</c:v>
                </c:pt>
                <c:pt idx="6">
                  <c:v>2.86</c:v>
                </c:pt>
                <c:pt idx="7">
                  <c:v>1.57</c:v>
                </c:pt>
                <c:pt idx="8">
                  <c:v>1.43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令和7年各保健所毎集計!$C$63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令和7年各保健所毎集計!$N$63:$BM$63</c:f>
              <c:numCache>
                <c:formatCode>0.00_);[Red]\(0.00\)</c:formatCode>
                <c:ptCount val="22"/>
                <c:pt idx="0">
                  <c:v>1.17</c:v>
                </c:pt>
                <c:pt idx="1">
                  <c:v>1</c:v>
                </c:pt>
                <c:pt idx="2">
                  <c:v>0.83</c:v>
                </c:pt>
                <c:pt idx="3">
                  <c:v>1</c:v>
                </c:pt>
                <c:pt idx="4">
                  <c:v>1.5</c:v>
                </c:pt>
                <c:pt idx="5">
                  <c:v>1</c:v>
                </c:pt>
                <c:pt idx="6">
                  <c:v>1.83</c:v>
                </c:pt>
                <c:pt idx="7">
                  <c:v>0.33</c:v>
                </c:pt>
                <c:pt idx="8">
                  <c:v>0.83</c:v>
                </c:pt>
                <c:pt idx="9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令和7年各保健所毎集計!$C$64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令和7年各保健所毎集計!$N$64:$BM$64</c:f>
              <c:numCache>
                <c:formatCode>0.00_);[Red]\(0.00\)</c:formatCode>
                <c:ptCount val="22"/>
                <c:pt idx="0">
                  <c:v>1.17</c:v>
                </c:pt>
                <c:pt idx="1">
                  <c:v>1</c:v>
                </c:pt>
                <c:pt idx="2">
                  <c:v>0.67</c:v>
                </c:pt>
                <c:pt idx="3">
                  <c:v>0.5</c:v>
                </c:pt>
                <c:pt idx="4">
                  <c:v>0.5</c:v>
                </c:pt>
                <c:pt idx="5">
                  <c:v>0.67</c:v>
                </c:pt>
                <c:pt idx="6">
                  <c:v>0.5</c:v>
                </c:pt>
                <c:pt idx="7">
                  <c:v>0.33</c:v>
                </c:pt>
                <c:pt idx="8">
                  <c:v>0.67</c:v>
                </c:pt>
                <c:pt idx="9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令和7年各保健所毎集計!$C$65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令和7年各保健所毎集計!$N$65:$BM$65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令和7年各保健所毎集計!$C$66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令和7年各保健所毎集計!$N$66:$BM$66</c:f>
              <c:numCache>
                <c:formatCode>0.00_);[Red]\(0.00\)</c:formatCode>
                <c:ptCount val="22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</c:v>
                </c:pt>
                <c:pt idx="6">
                  <c:v>0.5</c:v>
                </c:pt>
                <c:pt idx="7">
                  <c:v>0.5</c:v>
                </c:pt>
                <c:pt idx="8">
                  <c:v>4</c:v>
                </c:pt>
                <c:pt idx="9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675167434573002"/>
          <c:y val="0.17508107351024058"/>
          <c:w val="0.28308899354618211"/>
          <c:h val="0.253572554057985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26.875455207574657</c:v>
                </c:pt>
                <c:pt idx="1">
                  <c:v>31.536780772032046</c:v>
                </c:pt>
                <c:pt idx="2">
                  <c:v>26.365622723962129</c:v>
                </c:pt>
                <c:pt idx="3">
                  <c:v>9.1041514930808454</c:v>
                </c:pt>
                <c:pt idx="4">
                  <c:v>2.4034959941733427</c:v>
                </c:pt>
                <c:pt idx="5">
                  <c:v>2.0393299344501092</c:v>
                </c:pt>
                <c:pt idx="6">
                  <c:v>0.36416605972323379</c:v>
                </c:pt>
                <c:pt idx="7">
                  <c:v>0.50983248361252731</c:v>
                </c:pt>
                <c:pt idx="8">
                  <c:v>0.14566642388929352</c:v>
                </c:pt>
                <c:pt idx="9">
                  <c:v>0.21849963583394028</c:v>
                </c:pt>
                <c:pt idx="10">
                  <c:v>0</c:v>
                </c:pt>
                <c:pt idx="11">
                  <c:v>0.14566642388929352</c:v>
                </c:pt>
                <c:pt idx="12">
                  <c:v>0</c:v>
                </c:pt>
                <c:pt idx="13">
                  <c:v>0.29133284777858703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0.68807339449541294</c:v>
                </c:pt>
                <c:pt idx="1">
                  <c:v>18.577981651376145</c:v>
                </c:pt>
                <c:pt idx="2">
                  <c:v>49.77064220183486</c:v>
                </c:pt>
                <c:pt idx="3">
                  <c:v>11.926605504587156</c:v>
                </c:pt>
                <c:pt idx="4">
                  <c:v>5.2752293577981657</c:v>
                </c:pt>
                <c:pt idx="5">
                  <c:v>4.3577981651376145</c:v>
                </c:pt>
                <c:pt idx="6">
                  <c:v>5.2752293577981657</c:v>
                </c:pt>
                <c:pt idx="7">
                  <c:v>0.68807339449541294</c:v>
                </c:pt>
                <c:pt idx="8">
                  <c:v>1.1467889908256881</c:v>
                </c:pt>
                <c:pt idx="9">
                  <c:v>0.68807339449541294</c:v>
                </c:pt>
                <c:pt idx="10">
                  <c:v>0.45871559633027525</c:v>
                </c:pt>
                <c:pt idx="11">
                  <c:v>0.45871559633027525</c:v>
                </c:pt>
                <c:pt idx="12">
                  <c:v>0.22935779816513763</c:v>
                </c:pt>
                <c:pt idx="13">
                  <c:v>0.45871559633027525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0.16602102933038185</c:v>
                </c:pt>
                <c:pt idx="1">
                  <c:v>0.83010514665190926</c:v>
                </c:pt>
                <c:pt idx="2">
                  <c:v>5.2019922523519648</c:v>
                </c:pt>
                <c:pt idx="3">
                  <c:v>8.9097952407304923</c:v>
                </c:pt>
                <c:pt idx="4">
                  <c:v>11.621472053126729</c:v>
                </c:pt>
                <c:pt idx="5">
                  <c:v>12.562257885998893</c:v>
                </c:pt>
                <c:pt idx="6">
                  <c:v>11.842833425567239</c:v>
                </c:pt>
                <c:pt idx="7">
                  <c:v>11.178749308245711</c:v>
                </c:pt>
                <c:pt idx="8">
                  <c:v>7.9136690647482011</c:v>
                </c:pt>
                <c:pt idx="9">
                  <c:v>6.4194798007747647</c:v>
                </c:pt>
                <c:pt idx="10">
                  <c:v>5.70005534034311</c:v>
                </c:pt>
                <c:pt idx="11">
                  <c:v>12.008854454897619</c:v>
                </c:pt>
                <c:pt idx="12">
                  <c:v>0.71942446043165476</c:v>
                </c:pt>
                <c:pt idx="13">
                  <c:v>4.9252905368013282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令和7年各保健所毎集計!$N$83:$BM$83</c:f>
              <c:numCache>
                <c:formatCode>0.00_);[Red]\(0.00\)</c:formatCode>
                <c:ptCount val="22"/>
                <c:pt idx="0">
                  <c:v>4.12</c:v>
                </c:pt>
                <c:pt idx="1">
                  <c:v>4.84</c:v>
                </c:pt>
                <c:pt idx="2">
                  <c:v>2.76</c:v>
                </c:pt>
                <c:pt idx="3">
                  <c:v>4.76</c:v>
                </c:pt>
                <c:pt idx="4">
                  <c:v>3.76</c:v>
                </c:pt>
                <c:pt idx="5">
                  <c:v>4.28</c:v>
                </c:pt>
                <c:pt idx="6">
                  <c:v>4.72</c:v>
                </c:pt>
                <c:pt idx="7">
                  <c:v>3.16</c:v>
                </c:pt>
                <c:pt idx="8">
                  <c:v>3.6</c:v>
                </c:pt>
                <c:pt idx="9">
                  <c:v>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令和7年各保健所毎集計!$C$84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令和7年各保健所毎集計!$N$84:$BM$84</c:f>
              <c:numCache>
                <c:formatCode>0.00_);[Red]\(0.00\)</c:formatCode>
                <c:ptCount val="22"/>
                <c:pt idx="0">
                  <c:v>4.7699999999999996</c:v>
                </c:pt>
                <c:pt idx="1">
                  <c:v>4.59</c:v>
                </c:pt>
                <c:pt idx="2">
                  <c:v>2.46</c:v>
                </c:pt>
                <c:pt idx="3">
                  <c:v>4.08</c:v>
                </c:pt>
                <c:pt idx="4">
                  <c:v>4.33</c:v>
                </c:pt>
                <c:pt idx="5">
                  <c:v>4.66</c:v>
                </c:pt>
                <c:pt idx="6">
                  <c:v>4.8099999999999996</c:v>
                </c:pt>
                <c:pt idx="7">
                  <c:v>3.9</c:v>
                </c:pt>
                <c:pt idx="8">
                  <c:v>3.67</c:v>
                </c:pt>
                <c:pt idx="9">
                  <c:v>4.05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令和7年各保健所毎集計!$N$77:$BM$77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0.33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0.33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令和7年各保健所毎集計!$C$78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令和7年各保健所毎集計!$N$78:$BM$78</c:f>
              <c:numCache>
                <c:formatCode>0.00_);[Red]\(0.00\)</c:formatCode>
                <c:ptCount val="22"/>
                <c:pt idx="0">
                  <c:v>2.14</c:v>
                </c:pt>
                <c:pt idx="1">
                  <c:v>4.57</c:v>
                </c:pt>
                <c:pt idx="2">
                  <c:v>1.57</c:v>
                </c:pt>
                <c:pt idx="3">
                  <c:v>1.57</c:v>
                </c:pt>
                <c:pt idx="4">
                  <c:v>2.71</c:v>
                </c:pt>
                <c:pt idx="5">
                  <c:v>2.57</c:v>
                </c:pt>
                <c:pt idx="6">
                  <c:v>3.86</c:v>
                </c:pt>
                <c:pt idx="7">
                  <c:v>1.1399999999999999</c:v>
                </c:pt>
                <c:pt idx="8">
                  <c:v>2.57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令和7年各保健所毎集計!$C$79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令和7年各保健所毎集計!$N$79:$BM$79</c:f>
              <c:numCache>
                <c:formatCode>0.00_);[Red]\(0.00\)</c:formatCode>
                <c:ptCount val="22"/>
                <c:pt idx="0">
                  <c:v>5.67</c:v>
                </c:pt>
                <c:pt idx="1">
                  <c:v>5.67</c:v>
                </c:pt>
                <c:pt idx="2">
                  <c:v>4</c:v>
                </c:pt>
                <c:pt idx="3">
                  <c:v>5.33</c:v>
                </c:pt>
                <c:pt idx="4">
                  <c:v>4.17</c:v>
                </c:pt>
                <c:pt idx="5">
                  <c:v>7.33</c:v>
                </c:pt>
                <c:pt idx="6">
                  <c:v>6.5</c:v>
                </c:pt>
                <c:pt idx="7">
                  <c:v>5.17</c:v>
                </c:pt>
                <c:pt idx="8">
                  <c:v>4.17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令和7年各保健所毎集計!$C$80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令和7年各保健所毎集計!$N$80:$BM$80</c:f>
              <c:numCache>
                <c:formatCode>0.00_);[Red]\(0.00\)</c:formatCode>
                <c:ptCount val="22"/>
                <c:pt idx="0">
                  <c:v>8.67</c:v>
                </c:pt>
                <c:pt idx="1">
                  <c:v>7.83</c:v>
                </c:pt>
                <c:pt idx="2">
                  <c:v>4.83</c:v>
                </c:pt>
                <c:pt idx="3">
                  <c:v>12</c:v>
                </c:pt>
                <c:pt idx="4">
                  <c:v>7.67</c:v>
                </c:pt>
                <c:pt idx="5">
                  <c:v>6.5</c:v>
                </c:pt>
                <c:pt idx="6">
                  <c:v>7</c:v>
                </c:pt>
                <c:pt idx="7">
                  <c:v>4.83</c:v>
                </c:pt>
                <c:pt idx="8">
                  <c:v>7.33</c:v>
                </c:pt>
                <c:pt idx="9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令和7年各保健所毎集計!$C$81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令和7年各保健所毎集計!$N$81:$BM$81</c:f>
              <c:numCache>
                <c:formatCode>0.00_);[Red]\(0.00\)</c:formatCode>
                <c:ptCount val="22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令和7年各保健所毎集計!$C$82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令和7年各保健所毎集計!$N$82:$BM$82</c:f>
              <c:numCache>
                <c:formatCode>0.00_);[Red]\(0.00\)</c:formatCode>
                <c:ptCount val="22"/>
                <c:pt idx="0">
                  <c:v>0.5</c:v>
                </c:pt>
                <c:pt idx="1">
                  <c:v>2</c:v>
                </c:pt>
                <c:pt idx="2">
                  <c:v>2</c:v>
                </c:pt>
                <c:pt idx="3">
                  <c:v>1.5</c:v>
                </c:pt>
                <c:pt idx="4">
                  <c:v>1</c:v>
                </c:pt>
                <c:pt idx="5">
                  <c:v>2</c:v>
                </c:pt>
                <c:pt idx="6">
                  <c:v>3.5</c:v>
                </c:pt>
                <c:pt idx="7">
                  <c:v>5.5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929406087684714"/>
          <c:y val="0.17070343963185972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1.5840572304547778</c:v>
                </c:pt>
                <c:pt idx="1">
                  <c:v>11.165048543689322</c:v>
                </c:pt>
                <c:pt idx="2">
                  <c:v>15.53398058252427</c:v>
                </c:pt>
                <c:pt idx="3">
                  <c:v>8.1246806336228925</c:v>
                </c:pt>
                <c:pt idx="4">
                  <c:v>6.6683699540112409</c:v>
                </c:pt>
                <c:pt idx="5">
                  <c:v>5.2631578947368416</c:v>
                </c:pt>
                <c:pt idx="6">
                  <c:v>5.314256515074093</c:v>
                </c:pt>
                <c:pt idx="7">
                  <c:v>5.212059274399591</c:v>
                </c:pt>
                <c:pt idx="8">
                  <c:v>4.0623403168114463</c:v>
                </c:pt>
                <c:pt idx="9">
                  <c:v>3.9090444557996937</c:v>
                </c:pt>
                <c:pt idx="10">
                  <c:v>3.7557485947879408</c:v>
                </c:pt>
                <c:pt idx="11">
                  <c:v>7.256004087889627</c:v>
                </c:pt>
                <c:pt idx="12">
                  <c:v>2.1205927439959122</c:v>
                </c:pt>
                <c:pt idx="13">
                  <c:v>20.030659172202352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年次別!$Q$147:$Q$266</c:f>
              <c:numCache>
                <c:formatCode>General</c:formatCode>
                <c:ptCount val="120"/>
                <c:pt idx="0">
                  <c:v>0.74264705882352944</c:v>
                </c:pt>
                <c:pt idx="1">
                  <c:v>0.44117647058823534</c:v>
                </c:pt>
                <c:pt idx="2">
                  <c:v>0.74382352941176477</c:v>
                </c:pt>
                <c:pt idx="3">
                  <c:v>0.55882352941176472</c:v>
                </c:pt>
                <c:pt idx="4">
                  <c:v>0.3529411764705882</c:v>
                </c:pt>
                <c:pt idx="5">
                  <c:v>0.51470588235294124</c:v>
                </c:pt>
                <c:pt idx="6">
                  <c:v>0.35294117647058826</c:v>
                </c:pt>
                <c:pt idx="7">
                  <c:v>0.31764705882352945</c:v>
                </c:pt>
                <c:pt idx="8">
                  <c:v>0.37499999999999994</c:v>
                </c:pt>
                <c:pt idx="9">
                  <c:v>0.2</c:v>
                </c:pt>
                <c:pt idx="10">
                  <c:v>0.47058823529411764</c:v>
                </c:pt>
                <c:pt idx="11">
                  <c:v>0.33088235294117646</c:v>
                </c:pt>
                <c:pt idx="12">
                  <c:v>0.37647058823529417</c:v>
                </c:pt>
                <c:pt idx="13">
                  <c:v>0.65441176470588236</c:v>
                </c:pt>
                <c:pt idx="14">
                  <c:v>1.0220588235294117</c:v>
                </c:pt>
                <c:pt idx="15">
                  <c:v>0.58823529411764708</c:v>
                </c:pt>
                <c:pt idx="16">
                  <c:v>0.3235294117647059</c:v>
                </c:pt>
                <c:pt idx="17">
                  <c:v>0.26470588235294118</c:v>
                </c:pt>
                <c:pt idx="18">
                  <c:v>0.32352941176470584</c:v>
                </c:pt>
                <c:pt idx="19">
                  <c:v>0.31617647058823534</c:v>
                </c:pt>
                <c:pt idx="20">
                  <c:v>0.39705882352941174</c:v>
                </c:pt>
                <c:pt idx="21">
                  <c:v>0.41764705882352943</c:v>
                </c:pt>
                <c:pt idx="22">
                  <c:v>0.25735294117647056</c:v>
                </c:pt>
                <c:pt idx="23">
                  <c:v>0.58088235294117652</c:v>
                </c:pt>
                <c:pt idx="24" formatCode="0.00">
                  <c:v>0.57682352941176462</c:v>
                </c:pt>
                <c:pt idx="25" formatCode="0.00">
                  <c:v>0.46323529411764708</c:v>
                </c:pt>
                <c:pt idx="26" formatCode="0.00">
                  <c:v>0.94852941176470584</c:v>
                </c:pt>
                <c:pt idx="27" formatCode="0.00">
                  <c:v>0.48235294117647054</c:v>
                </c:pt>
                <c:pt idx="28" formatCode="0.00">
                  <c:v>0.375</c:v>
                </c:pt>
                <c:pt idx="29" formatCode="0.00">
                  <c:v>0.36029411764705882</c:v>
                </c:pt>
                <c:pt idx="30" formatCode="0.00">
                  <c:v>0.25882352941176473</c:v>
                </c:pt>
                <c:pt idx="31" formatCode="0.00">
                  <c:v>0.33088235294117646</c:v>
                </c:pt>
                <c:pt idx="32" formatCode="0.00">
                  <c:v>0.63235294117647056</c:v>
                </c:pt>
                <c:pt idx="33" formatCode="0.00">
                  <c:v>0.47647058823529409</c:v>
                </c:pt>
                <c:pt idx="34" formatCode="0.00">
                  <c:v>0.41911764705882354</c:v>
                </c:pt>
                <c:pt idx="35" formatCode="0.00">
                  <c:v>0.60294117647058831</c:v>
                </c:pt>
                <c:pt idx="36" formatCode="0.00">
                  <c:v>0.56470588235294117</c:v>
                </c:pt>
                <c:pt idx="37" formatCode="0.00">
                  <c:v>0.55882352941176472</c:v>
                </c:pt>
                <c:pt idx="38" formatCode="0.00">
                  <c:v>0.31764705882352945</c:v>
                </c:pt>
                <c:pt idx="39" formatCode="0.00">
                  <c:v>0.35294117647058826</c:v>
                </c:pt>
                <c:pt idx="40" formatCode="0.00">
                  <c:v>0.34558823529411764</c:v>
                </c:pt>
                <c:pt idx="41" formatCode="0.00">
                  <c:v>0.20588235294117646</c:v>
                </c:pt>
                <c:pt idx="42" formatCode="0.00">
                  <c:v>0.51470588235294124</c:v>
                </c:pt>
                <c:pt idx="43" formatCode="0.00">
                  <c:v>0.25294117647058822</c:v>
                </c:pt>
                <c:pt idx="44" formatCode="0.00">
                  <c:v>0.26470588235294118</c:v>
                </c:pt>
                <c:pt idx="45" formatCode="0.00">
                  <c:v>0.34558823529411764</c:v>
                </c:pt>
                <c:pt idx="46" formatCode="0.00">
                  <c:v>0.39411764705882357</c:v>
                </c:pt>
                <c:pt idx="47" formatCode="0.00">
                  <c:v>0.68627450980392146</c:v>
                </c:pt>
                <c:pt idx="48" formatCode="0.00">
                  <c:v>0.68599999999999994</c:v>
                </c:pt>
                <c:pt idx="49" formatCode="0.00">
                  <c:v>0.87750000000000006</c:v>
                </c:pt>
                <c:pt idx="50" formatCode="0.00">
                  <c:v>0.52400000000000002</c:v>
                </c:pt>
                <c:pt idx="51" formatCode="0.00">
                  <c:v>0.15</c:v>
                </c:pt>
                <c:pt idx="52" formatCode="0.00">
                  <c:v>0.2225</c:v>
                </c:pt>
                <c:pt idx="53" formatCode="0.00">
                  <c:v>0.06</c:v>
                </c:pt>
                <c:pt idx="54" formatCode="0.00">
                  <c:v>0.15</c:v>
                </c:pt>
                <c:pt idx="55" formatCode="0.00">
                  <c:v>0.09</c:v>
                </c:pt>
                <c:pt idx="56" formatCode="0.00">
                  <c:v>0.13500000000000001</c:v>
                </c:pt>
                <c:pt idx="57" formatCode="0.00">
                  <c:v>0.16999999999999998</c:v>
                </c:pt>
                <c:pt idx="58" formatCode="0.00">
                  <c:v>0.124</c:v>
                </c:pt>
                <c:pt idx="59" formatCode="0.00">
                  <c:v>0.20750000000000002</c:v>
                </c:pt>
                <c:pt idx="60" formatCode="0.00">
                  <c:v>0.26500000000000001</c:v>
                </c:pt>
                <c:pt idx="61" formatCode="0.00">
                  <c:v>0.33749999999999997</c:v>
                </c:pt>
                <c:pt idx="62" formatCode="0.00">
                  <c:v>0.27999999999999997</c:v>
                </c:pt>
                <c:pt idx="63" formatCode="0.00">
                  <c:v>0.17</c:v>
                </c:pt>
                <c:pt idx="64" formatCode="0.00">
                  <c:v>0.14399999999999999</c:v>
                </c:pt>
                <c:pt idx="65" formatCode="0.00">
                  <c:v>0.16250000000000001</c:v>
                </c:pt>
                <c:pt idx="66" formatCode="0.00">
                  <c:v>0.105</c:v>
                </c:pt>
                <c:pt idx="67" formatCode="0.00">
                  <c:v>8.4000000000000005E-2</c:v>
                </c:pt>
                <c:pt idx="68" formatCode="0.00">
                  <c:v>0.1575</c:v>
                </c:pt>
                <c:pt idx="69" formatCode="0.00">
                  <c:v>8.249999999999999E-2</c:v>
                </c:pt>
                <c:pt idx="70" formatCode="0.00">
                  <c:v>0.13200000000000001</c:v>
                </c:pt>
                <c:pt idx="71" formatCode="0.00">
                  <c:v>0.16499999999999998</c:v>
                </c:pt>
                <c:pt idx="72" formatCode="0.00">
                  <c:v>0.12000000000000002</c:v>
                </c:pt>
                <c:pt idx="73" formatCode="0.00">
                  <c:v>6.7500000000000004E-2</c:v>
                </c:pt>
                <c:pt idx="74" formatCode="0.00">
                  <c:v>0.13500000000000001</c:v>
                </c:pt>
                <c:pt idx="75" formatCode="0.00">
                  <c:v>0.14249999999999999</c:v>
                </c:pt>
                <c:pt idx="76" formatCode="0.00">
                  <c:v>6.6000000000000003E-2</c:v>
                </c:pt>
                <c:pt idx="77" formatCode="0.00">
                  <c:v>0.105</c:v>
                </c:pt>
                <c:pt idx="78" formatCode="0.00">
                  <c:v>7.4999999999999997E-2</c:v>
                </c:pt>
                <c:pt idx="79" formatCode="0.00">
                  <c:v>9.0000000000000011E-2</c:v>
                </c:pt>
                <c:pt idx="80" formatCode="0.00">
                  <c:v>7.4999999999999997E-2</c:v>
                </c:pt>
                <c:pt idx="81" formatCode="0.00">
                  <c:v>0.10200000000000001</c:v>
                </c:pt>
                <c:pt idx="82" formatCode="0.00">
                  <c:v>0.22500000000000001</c:v>
                </c:pt>
                <c:pt idx="83" formatCode="0.00">
                  <c:v>0.13500000000000001</c:v>
                </c:pt>
                <c:pt idx="84" formatCode="0.00">
                  <c:v>0.12000000000000002</c:v>
                </c:pt>
                <c:pt idx="85" formatCode="0.00">
                  <c:v>7.0000000000000007E-2</c:v>
                </c:pt>
                <c:pt idx="86" formatCode="0.00">
                  <c:v>0.09</c:v>
                </c:pt>
                <c:pt idx="87" formatCode="0.00">
                  <c:v>9.2500000000000013E-2</c:v>
                </c:pt>
                <c:pt idx="88" formatCode="0.00">
                  <c:v>7.1999999999999995E-2</c:v>
                </c:pt>
                <c:pt idx="89" formatCode="0.00">
                  <c:v>7.0000000000000007E-2</c:v>
                </c:pt>
                <c:pt idx="90" formatCode="0.00">
                  <c:v>4.1999999999999996E-2</c:v>
                </c:pt>
                <c:pt idx="91" formatCode="0.00">
                  <c:v>5.2499999999999998E-2</c:v>
                </c:pt>
                <c:pt idx="92" formatCode="0.00">
                  <c:v>3.7499999999999999E-2</c:v>
                </c:pt>
                <c:pt idx="93" formatCode="0.00">
                  <c:v>0.11400000000000002</c:v>
                </c:pt>
                <c:pt idx="94" formatCode="0.00">
                  <c:v>0.13500000000000001</c:v>
                </c:pt>
                <c:pt idx="95" formatCode="0.00">
                  <c:v>0.155</c:v>
                </c:pt>
                <c:pt idx="96" formatCode="0.00">
                  <c:v>0.26600000000000001</c:v>
                </c:pt>
                <c:pt idx="97" formatCode="0.00">
                  <c:v>0.22500000000000003</c:v>
                </c:pt>
                <c:pt idx="98" formatCode="0.00">
                  <c:v>0.22749999999999998</c:v>
                </c:pt>
                <c:pt idx="99" formatCode="0.00">
                  <c:v>0.32</c:v>
                </c:pt>
                <c:pt idx="100" formatCode="0.00">
                  <c:v>0.30000000000000004</c:v>
                </c:pt>
                <c:pt idx="101" formatCode="0.00">
                  <c:v>0.16</c:v>
                </c:pt>
                <c:pt idx="102" formatCode="0.00">
                  <c:v>0.252</c:v>
                </c:pt>
                <c:pt idx="103" formatCode="0.00">
                  <c:v>0.12</c:v>
                </c:pt>
                <c:pt idx="104" formatCode="0.00">
                  <c:v>0.14000000000000001</c:v>
                </c:pt>
                <c:pt idx="105" formatCode="0.00">
                  <c:v>7.4999999999999997E-2</c:v>
                </c:pt>
                <c:pt idx="106" formatCode="0.00">
                  <c:v>0.20500000000000002</c:v>
                </c:pt>
                <c:pt idx="107" formatCode="0.00">
                  <c:v>0.24249999999999999</c:v>
                </c:pt>
                <c:pt idx="108" formatCode="0.00">
                  <c:v>0.5</c:v>
                </c:pt>
                <c:pt idx="109" formatCode="0.00">
                  <c:v>0.88250000000000006</c:v>
                </c:pt>
                <c:pt idx="110" formatCode="0.00">
                  <c:v>0.77400000000000002</c:v>
                </c:pt>
                <c:pt idx="111" formatCode="0.00">
                  <c:v>0.89999999999999991</c:v>
                </c:pt>
                <c:pt idx="112" formatCode="0.00">
                  <c:v>0.77</c:v>
                </c:pt>
                <c:pt idx="113" formatCode="0.00">
                  <c:v>0.76</c:v>
                </c:pt>
                <c:pt idx="114" formatCode="0.00">
                  <c:v>0.27</c:v>
                </c:pt>
                <c:pt idx="115" formatCode="0.00">
                  <c:v>0.19999999999999998</c:v>
                </c:pt>
                <c:pt idx="116" formatCode="0.00">
                  <c:v>0.312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年次別!$R$147:$R$266</c:f>
              <c:numCache>
                <c:formatCode>General</c:formatCode>
                <c:ptCount val="120"/>
                <c:pt idx="0">
                  <c:v>0.65500000000000003</c:v>
                </c:pt>
                <c:pt idx="1">
                  <c:v>0.29199999999999998</c:v>
                </c:pt>
                <c:pt idx="2">
                  <c:v>0.42249999999999999</c:v>
                </c:pt>
                <c:pt idx="3">
                  <c:v>0.35</c:v>
                </c:pt>
                <c:pt idx="4">
                  <c:v>0.374</c:v>
                </c:pt>
                <c:pt idx="5">
                  <c:v>0.54999999999999993</c:v>
                </c:pt>
                <c:pt idx="6">
                  <c:v>0.32500000000000001</c:v>
                </c:pt>
                <c:pt idx="7">
                  <c:v>0.252</c:v>
                </c:pt>
                <c:pt idx="8">
                  <c:v>0.27500000000000002</c:v>
                </c:pt>
                <c:pt idx="9">
                  <c:v>0.25</c:v>
                </c:pt>
                <c:pt idx="10">
                  <c:v>0.71250000000000002</c:v>
                </c:pt>
                <c:pt idx="11">
                  <c:v>0.4425</c:v>
                </c:pt>
                <c:pt idx="12">
                  <c:v>0.39400000000000002</c:v>
                </c:pt>
                <c:pt idx="13">
                  <c:v>0.31750000000000006</c:v>
                </c:pt>
                <c:pt idx="14">
                  <c:v>0.35750000000000004</c:v>
                </c:pt>
                <c:pt idx="15">
                  <c:v>0.32999999999999996</c:v>
                </c:pt>
                <c:pt idx="16">
                  <c:v>0.43600000000000005</c:v>
                </c:pt>
                <c:pt idx="17">
                  <c:v>0.42249999999999999</c:v>
                </c:pt>
                <c:pt idx="18">
                  <c:v>0.32</c:v>
                </c:pt>
                <c:pt idx="19">
                  <c:v>0.21999999999999997</c:v>
                </c:pt>
                <c:pt idx="20">
                  <c:v>0.21000000000000002</c:v>
                </c:pt>
                <c:pt idx="21">
                  <c:v>0.312</c:v>
                </c:pt>
                <c:pt idx="22">
                  <c:v>0.52</c:v>
                </c:pt>
                <c:pt idx="23">
                  <c:v>0.55249999999999999</c:v>
                </c:pt>
                <c:pt idx="24" formatCode="0.00">
                  <c:v>0.33</c:v>
                </c:pt>
                <c:pt idx="25" formatCode="0.00">
                  <c:v>0.2175</c:v>
                </c:pt>
                <c:pt idx="26" formatCode="0.00">
                  <c:v>0.26750000000000002</c:v>
                </c:pt>
                <c:pt idx="27" formatCode="0.00">
                  <c:v>0.25</c:v>
                </c:pt>
                <c:pt idx="28" formatCode="0.00">
                  <c:v>0.53749999999999998</c:v>
                </c:pt>
                <c:pt idx="29" formatCode="0.00">
                  <c:v>0.40749999999999997</c:v>
                </c:pt>
                <c:pt idx="30" formatCode="0.00">
                  <c:v>0.28399999999999997</c:v>
                </c:pt>
                <c:pt idx="31" formatCode="0.00">
                  <c:v>0.20250000000000001</c:v>
                </c:pt>
                <c:pt idx="32" formatCode="0.00">
                  <c:v>0.2225</c:v>
                </c:pt>
                <c:pt idx="33" formatCode="0.00">
                  <c:v>0.27400000000000002</c:v>
                </c:pt>
                <c:pt idx="34" formatCode="0.00">
                  <c:v>0.47</c:v>
                </c:pt>
                <c:pt idx="35" formatCode="0.00">
                  <c:v>0.62749999999999995</c:v>
                </c:pt>
                <c:pt idx="36" formatCode="0.00">
                  <c:v>0.374</c:v>
                </c:pt>
                <c:pt idx="37" formatCode="0.00">
                  <c:v>0.28250000000000003</c:v>
                </c:pt>
                <c:pt idx="38" formatCode="0.00">
                  <c:v>0.33400000000000002</c:v>
                </c:pt>
                <c:pt idx="39" formatCode="0.00">
                  <c:v>0.29499999999999998</c:v>
                </c:pt>
                <c:pt idx="40" formatCode="0.00">
                  <c:v>0.39749999999999996</c:v>
                </c:pt>
                <c:pt idx="41" formatCode="0.00">
                  <c:v>0.40199999999999997</c:v>
                </c:pt>
                <c:pt idx="42" formatCode="0.00">
                  <c:v>0.3125</c:v>
                </c:pt>
                <c:pt idx="43" formatCode="0.00">
                  <c:v>0.21200000000000002</c:v>
                </c:pt>
                <c:pt idx="44" formatCode="0.00">
                  <c:v>0.2225</c:v>
                </c:pt>
                <c:pt idx="45" formatCode="0.00">
                  <c:v>0.26250000000000001</c:v>
                </c:pt>
                <c:pt idx="46" formatCode="0.00">
                  <c:v>0.46600000000000003</c:v>
                </c:pt>
                <c:pt idx="47" formatCode="0.00">
                  <c:v>0.64333333333333342</c:v>
                </c:pt>
                <c:pt idx="48" formatCode="0.00">
                  <c:v>0.4</c:v>
                </c:pt>
                <c:pt idx="49" formatCode="0.00">
                  <c:v>0.38500000000000001</c:v>
                </c:pt>
                <c:pt idx="50" formatCode="0.00">
                  <c:v>0.28399999999999997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9.6000000000000016E-2</c:v>
                </c:pt>
                <c:pt idx="54" formatCode="0.00">
                  <c:v>0.11</c:v>
                </c:pt>
                <c:pt idx="55" formatCode="0.00">
                  <c:v>0.10599999999999998</c:v>
                </c:pt>
                <c:pt idx="56" formatCode="0.00">
                  <c:v>0.11499999999999999</c:v>
                </c:pt>
                <c:pt idx="57" formatCode="0.00">
                  <c:v>0.14750000000000002</c:v>
                </c:pt>
                <c:pt idx="58" formatCode="0.00">
                  <c:v>0.20800000000000002</c:v>
                </c:pt>
                <c:pt idx="59" formatCode="0.00">
                  <c:v>0.17250000000000001</c:v>
                </c:pt>
                <c:pt idx="60" formatCode="0.00">
                  <c:v>0.13500000000000001</c:v>
                </c:pt>
                <c:pt idx="61" formatCode="0.00">
                  <c:v>0.11249999999999999</c:v>
                </c:pt>
                <c:pt idx="62" formatCode="0.00">
                  <c:v>0.11599999999999999</c:v>
                </c:pt>
                <c:pt idx="63" formatCode="0.00">
                  <c:v>0.10999999999999999</c:v>
                </c:pt>
                <c:pt idx="64" formatCode="0.00">
                  <c:v>0.11799999999999999</c:v>
                </c:pt>
                <c:pt idx="65" formatCode="0.00">
                  <c:v>0.10749999999999998</c:v>
                </c:pt>
                <c:pt idx="66" formatCode="0.00">
                  <c:v>0.09</c:v>
                </c:pt>
                <c:pt idx="67" formatCode="0.00">
                  <c:v>0.08</c:v>
                </c:pt>
                <c:pt idx="68" formatCode="0.00">
                  <c:v>8.0000000000000016E-2</c:v>
                </c:pt>
                <c:pt idx="69" formatCode="0.00">
                  <c:v>0.08</c:v>
                </c:pt>
                <c:pt idx="70" formatCode="0.00">
                  <c:v>0.13</c:v>
                </c:pt>
                <c:pt idx="71" formatCode="0.00">
                  <c:v>0.14499999999999999</c:v>
                </c:pt>
                <c:pt idx="72" formatCode="0.00">
                  <c:v>9.4E-2</c:v>
                </c:pt>
                <c:pt idx="73" formatCode="0.00">
                  <c:v>6.25E-2</c:v>
                </c:pt>
                <c:pt idx="74" formatCode="0.00">
                  <c:v>0.06</c:v>
                </c:pt>
                <c:pt idx="75" formatCode="0.00">
                  <c:v>7.0000000000000007E-2</c:v>
                </c:pt>
                <c:pt idx="76" formatCode="0.00">
                  <c:v>8.2000000000000003E-2</c:v>
                </c:pt>
                <c:pt idx="77" formatCode="0.00">
                  <c:v>8.249999999999999E-2</c:v>
                </c:pt>
                <c:pt idx="78" formatCode="0.00">
                  <c:v>7.2500000000000009E-2</c:v>
                </c:pt>
                <c:pt idx="79" formatCode="0.00">
                  <c:v>5.3999999999999992E-2</c:v>
                </c:pt>
                <c:pt idx="80" formatCode="0.00">
                  <c:v>5.5E-2</c:v>
                </c:pt>
                <c:pt idx="81" formatCode="0.00">
                  <c:v>7.5999999999999998E-2</c:v>
                </c:pt>
                <c:pt idx="82" formatCode="0.00">
                  <c:v>0.11749999999999999</c:v>
                </c:pt>
                <c:pt idx="83" formatCode="0.00">
                  <c:v>9.7500000000000003E-2</c:v>
                </c:pt>
                <c:pt idx="84" formatCode="0.00">
                  <c:v>7.5999999999999998E-2</c:v>
                </c:pt>
                <c:pt idx="85" formatCode="0.00">
                  <c:v>6.7500000000000004E-2</c:v>
                </c:pt>
                <c:pt idx="86" formatCode="0.00">
                  <c:v>7.2500000000000009E-2</c:v>
                </c:pt>
                <c:pt idx="87" formatCode="0.00">
                  <c:v>9.2499999999999999E-2</c:v>
                </c:pt>
                <c:pt idx="88" formatCode="0.00">
                  <c:v>0.10400000000000001</c:v>
                </c:pt>
                <c:pt idx="89" formatCode="0.00">
                  <c:v>0.1225</c:v>
                </c:pt>
                <c:pt idx="90" formatCode="0.00">
                  <c:v>0.10600000000000001</c:v>
                </c:pt>
                <c:pt idx="91" formatCode="0.00">
                  <c:v>8.2500000000000004E-2</c:v>
                </c:pt>
                <c:pt idx="92" formatCode="0.00">
                  <c:v>9.5000000000000001E-2</c:v>
                </c:pt>
                <c:pt idx="93" formatCode="0.00">
                  <c:v>9.6000000000000002E-2</c:v>
                </c:pt>
                <c:pt idx="94" formatCode="0.00">
                  <c:v>0.13750000000000001</c:v>
                </c:pt>
                <c:pt idx="95" formatCode="0.00">
                  <c:v>0.16</c:v>
                </c:pt>
                <c:pt idx="96" formatCode="0.00">
                  <c:v>0.14200000000000002</c:v>
                </c:pt>
                <c:pt idx="97" formatCode="0.00">
                  <c:v>0.13</c:v>
                </c:pt>
                <c:pt idx="98" formatCode="0.00">
                  <c:v>0.13500000000000001</c:v>
                </c:pt>
                <c:pt idx="99" formatCode="0.00">
                  <c:v>0.14000000000000001</c:v>
                </c:pt>
                <c:pt idx="100" formatCode="0.00">
                  <c:v>0.20749999999999999</c:v>
                </c:pt>
                <c:pt idx="101" formatCode="0.00">
                  <c:v>0.22499999999999998</c:v>
                </c:pt>
                <c:pt idx="102" formatCode="0.00">
                  <c:v>0.188</c:v>
                </c:pt>
                <c:pt idx="103" formatCode="0.00">
                  <c:v>0.13</c:v>
                </c:pt>
                <c:pt idx="104" formatCode="0.00">
                  <c:v>0.13600000000000001</c:v>
                </c:pt>
                <c:pt idx="105" formatCode="0.00">
                  <c:v>0.16250000000000001</c:v>
                </c:pt>
                <c:pt idx="106" formatCode="0.00">
                  <c:v>0.22750000000000001</c:v>
                </c:pt>
                <c:pt idx="107" formatCode="0.00">
                  <c:v>0.30499999999999999</c:v>
                </c:pt>
                <c:pt idx="108" formatCode="0.00">
                  <c:v>0.22399999999999998</c:v>
                </c:pt>
                <c:pt idx="109" formatCode="0.00">
                  <c:v>0.26250000000000001</c:v>
                </c:pt>
                <c:pt idx="110" formatCode="0.00">
                  <c:v>0.28600000000000003</c:v>
                </c:pt>
                <c:pt idx="111" formatCode="0.00">
                  <c:v>0.39500000000000002</c:v>
                </c:pt>
                <c:pt idx="112" formatCode="0.00">
                  <c:v>0.55499999999999994</c:v>
                </c:pt>
                <c:pt idx="113" formatCode="0.00">
                  <c:v>0.49400000000000005</c:v>
                </c:pt>
                <c:pt idx="114" formatCode="0.00">
                  <c:v>0.37000000000000005</c:v>
                </c:pt>
                <c:pt idx="115" formatCode="0.00">
                  <c:v>0.22749999999999998</c:v>
                </c:pt>
                <c:pt idx="116" formatCode="0.00">
                  <c:v>0.20200000000000001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令和7年各保健所毎集計!$N$19:$BM$19</c:f>
              <c:numCache>
                <c:formatCode>0.00_);[Red]\(0.00\)</c:formatCode>
                <c:ptCount val="22"/>
                <c:pt idx="0">
                  <c:v>3.93</c:v>
                </c:pt>
                <c:pt idx="1">
                  <c:v>3.93</c:v>
                </c:pt>
                <c:pt idx="2">
                  <c:v>3.64</c:v>
                </c:pt>
                <c:pt idx="3">
                  <c:v>2.76</c:v>
                </c:pt>
                <c:pt idx="4">
                  <c:v>2.29</c:v>
                </c:pt>
                <c:pt idx="5">
                  <c:v>3.16</c:v>
                </c:pt>
                <c:pt idx="6">
                  <c:v>4.93</c:v>
                </c:pt>
                <c:pt idx="7">
                  <c:v>7.11</c:v>
                </c:pt>
                <c:pt idx="8">
                  <c:v>8.98</c:v>
                </c:pt>
                <c:pt idx="9">
                  <c:v>12.18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令和7年各保健所毎集計!$C$20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令和7年各保健所毎集計!$N$20:$BM$20</c:f>
              <c:numCache>
                <c:formatCode>0.00_);[Red]\(0.00\)</c:formatCode>
                <c:ptCount val="22"/>
                <c:pt idx="0">
                  <c:v>0.3</c:v>
                </c:pt>
                <c:pt idx="1">
                  <c:v>0.3</c:v>
                </c:pt>
                <c:pt idx="2">
                  <c:v>0.28000000000000003</c:v>
                </c:pt>
                <c:pt idx="3">
                  <c:v>0.31</c:v>
                </c:pt>
                <c:pt idx="4">
                  <c:v>0.35</c:v>
                </c:pt>
                <c:pt idx="5">
                  <c:v>0.5</c:v>
                </c:pt>
                <c:pt idx="6">
                  <c:v>0.72</c:v>
                </c:pt>
                <c:pt idx="7">
                  <c:v>0.8</c:v>
                </c:pt>
                <c:pt idx="8">
                  <c:v>1.04</c:v>
                </c:pt>
                <c:pt idx="9">
                  <c:v>1.56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令和7年各保健所毎集計!$N$99:$BM$99</c:f>
              <c:numCache>
                <c:formatCode>0.00_);[Red]\(0.00\)</c:formatCode>
                <c:ptCount val="22"/>
                <c:pt idx="0">
                  <c:v>0.24</c:v>
                </c:pt>
                <c:pt idx="1">
                  <c:v>0.12</c:v>
                </c:pt>
                <c:pt idx="2">
                  <c:v>0.12</c:v>
                </c:pt>
                <c:pt idx="3">
                  <c:v>0.44</c:v>
                </c:pt>
                <c:pt idx="4">
                  <c:v>0.12</c:v>
                </c:pt>
                <c:pt idx="5">
                  <c:v>0.2</c:v>
                </c:pt>
                <c:pt idx="6">
                  <c:v>0.32</c:v>
                </c:pt>
                <c:pt idx="7">
                  <c:v>0.4</c:v>
                </c:pt>
                <c:pt idx="8">
                  <c:v>0.28000000000000003</c:v>
                </c:pt>
                <c:pt idx="9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令和7年各保健所毎集計!$C$100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令和7年各保健所毎集計!$N$100:$BM$100</c:f>
              <c:numCache>
                <c:formatCode>0.00_);[Red]\(0.00\)</c:formatCode>
                <c:ptCount val="22"/>
                <c:pt idx="0">
                  <c:v>0.31</c:v>
                </c:pt>
                <c:pt idx="1">
                  <c:v>0.26</c:v>
                </c:pt>
                <c:pt idx="2">
                  <c:v>0.2</c:v>
                </c:pt>
                <c:pt idx="3">
                  <c:v>0.26</c:v>
                </c:pt>
                <c:pt idx="4">
                  <c:v>0.19</c:v>
                </c:pt>
                <c:pt idx="5">
                  <c:v>0.22</c:v>
                </c:pt>
                <c:pt idx="6">
                  <c:v>0.19</c:v>
                </c:pt>
                <c:pt idx="7">
                  <c:v>0.2</c:v>
                </c:pt>
                <c:pt idx="8">
                  <c:v>0.22</c:v>
                </c:pt>
                <c:pt idx="9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3945222753947615"/>
          <c:y val="0.15999337927131271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令和7年各保健所毎集計!$N$93:$BM$93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0.67</c:v>
                </c:pt>
                <c:pt idx="4">
                  <c:v>0</c:v>
                </c:pt>
                <c:pt idx="5">
                  <c:v>0</c:v>
                </c:pt>
                <c:pt idx="6">
                  <c:v>0.33</c:v>
                </c:pt>
                <c:pt idx="7">
                  <c:v>0.33</c:v>
                </c:pt>
                <c:pt idx="8">
                  <c:v>0.33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令和7年各保健所毎集計!$C$94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令和7年各保健所毎集計!$N$94:$BM$94</c:f>
              <c:numCache>
                <c:formatCode>0.00_);[Red]\(0.00\)</c:formatCode>
                <c:ptCount val="22"/>
                <c:pt idx="0">
                  <c:v>0.71</c:v>
                </c:pt>
                <c:pt idx="1">
                  <c:v>0.28999999999999998</c:v>
                </c:pt>
                <c:pt idx="2">
                  <c:v>0.14000000000000001</c:v>
                </c:pt>
                <c:pt idx="3">
                  <c:v>0.56999999999999995</c:v>
                </c:pt>
                <c:pt idx="4">
                  <c:v>0.14000000000000001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0.71</c:v>
                </c:pt>
                <c:pt idx="8">
                  <c:v>0.71</c:v>
                </c:pt>
                <c:pt idx="9">
                  <c:v>1.1399999999999999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令和7年各保健所毎集計!$C$95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令和7年各保健所毎集計!$N$95:$BM$95</c:f>
              <c:numCache>
                <c:formatCode>0.00_);[Red]\(0.00\)</c:formatCode>
                <c:ptCount val="22"/>
                <c:pt idx="0">
                  <c:v>0.17</c:v>
                </c:pt>
                <c:pt idx="1">
                  <c:v>0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0.17</c:v>
                </c:pt>
                <c:pt idx="7">
                  <c:v>0.33</c:v>
                </c:pt>
                <c:pt idx="8">
                  <c:v>0.17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令和7年各保健所毎集計!$C$96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令和7年各保健所毎集計!$N$96:$BM$96</c:f>
              <c:numCache>
                <c:formatCode>0.00_);[Red]\(0.00\)</c:formatCode>
                <c:ptCount val="2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0.17</c:v>
                </c:pt>
                <c:pt idx="7">
                  <c:v>0.17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令和7年各保健所毎集計!$C$97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令和7年各保健所毎集計!$N$97:$BM$97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令和7年各保健所毎集計!$C$98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令和7年各保健所毎集計!$N$98:$BM$98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1067161740913631"/>
          <c:y val="0.1714213091764302"/>
          <c:w val="0.2559969698418072"/>
          <c:h val="0.222707971176391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0.90361445783132521</c:v>
                </c:pt>
                <c:pt idx="1">
                  <c:v>3.6144578313253009</c:v>
                </c:pt>
                <c:pt idx="2">
                  <c:v>10.542168674698797</c:v>
                </c:pt>
                <c:pt idx="3">
                  <c:v>9.3373493975903603</c:v>
                </c:pt>
                <c:pt idx="4">
                  <c:v>9.1867469879518069</c:v>
                </c:pt>
                <c:pt idx="5">
                  <c:v>9.1867469879518069</c:v>
                </c:pt>
                <c:pt idx="6">
                  <c:v>7.6807228915662646</c:v>
                </c:pt>
                <c:pt idx="7">
                  <c:v>10.542168674698797</c:v>
                </c:pt>
                <c:pt idx="8">
                  <c:v>9.0361445783132535</c:v>
                </c:pt>
                <c:pt idx="9">
                  <c:v>7.9819277108433724</c:v>
                </c:pt>
                <c:pt idx="10">
                  <c:v>7.2289156626506017</c:v>
                </c:pt>
                <c:pt idx="11">
                  <c:v>13.102409638554215</c:v>
                </c:pt>
                <c:pt idx="12">
                  <c:v>0.60240963855421692</c:v>
                </c:pt>
                <c:pt idx="13">
                  <c:v>1.0542168674698795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年次別!$S$147:$S$266</c:f>
              <c:numCache>
                <c:formatCode>General</c:formatCode>
                <c:ptCount val="120"/>
                <c:pt idx="0">
                  <c:v>2.9411764705882353E-2</c:v>
                </c:pt>
                <c:pt idx="1">
                  <c:v>5.2941176470588235E-2</c:v>
                </c:pt>
                <c:pt idx="2">
                  <c:v>8.1323529411764711E-2</c:v>
                </c:pt>
                <c:pt idx="3">
                  <c:v>0.7720588235294118</c:v>
                </c:pt>
                <c:pt idx="4">
                  <c:v>2.276470588235294</c:v>
                </c:pt>
                <c:pt idx="5">
                  <c:v>7.3161764705882355</c:v>
                </c:pt>
                <c:pt idx="6">
                  <c:v>2.625</c:v>
                </c:pt>
                <c:pt idx="7">
                  <c:v>2.5882352941176472</c:v>
                </c:pt>
                <c:pt idx="8">
                  <c:v>1.4779411764705881</c:v>
                </c:pt>
                <c:pt idx="9">
                  <c:v>0.46470588235294119</c:v>
                </c:pt>
                <c:pt idx="10">
                  <c:v>0.23529411764705885</c:v>
                </c:pt>
                <c:pt idx="11">
                  <c:v>5.1470588235294122E-2</c:v>
                </c:pt>
                <c:pt idx="12">
                  <c:v>2.9411764705882353E-2</c:v>
                </c:pt>
                <c:pt idx="13">
                  <c:v>8.8235294117647065E-2</c:v>
                </c:pt>
                <c:pt idx="14">
                  <c:v>8.0882352941176461E-2</c:v>
                </c:pt>
                <c:pt idx="15">
                  <c:v>6.6176470588235295E-2</c:v>
                </c:pt>
                <c:pt idx="16">
                  <c:v>0.26470588235294118</c:v>
                </c:pt>
                <c:pt idx="17">
                  <c:v>1.1985294117647058</c:v>
                </c:pt>
                <c:pt idx="18">
                  <c:v>1.6764705882352942</c:v>
                </c:pt>
                <c:pt idx="19">
                  <c:v>3.7132352941176472</c:v>
                </c:pt>
                <c:pt idx="20">
                  <c:v>3.2941176470588234</c:v>
                </c:pt>
                <c:pt idx="21">
                  <c:v>1.7647058823529413</c:v>
                </c:pt>
                <c:pt idx="22">
                  <c:v>1.6102941176470589</c:v>
                </c:pt>
                <c:pt idx="23">
                  <c:v>1.3235294117647058</c:v>
                </c:pt>
                <c:pt idx="24" formatCode="0.00">
                  <c:v>0.6765882352941176</c:v>
                </c:pt>
                <c:pt idx="25" formatCode="0.00">
                  <c:v>0.56617647058823528</c:v>
                </c:pt>
                <c:pt idx="26" formatCode="0.00">
                  <c:v>0.4264705882352941</c:v>
                </c:pt>
                <c:pt idx="27" formatCode="0.00">
                  <c:v>0.41176470588235298</c:v>
                </c:pt>
                <c:pt idx="28" formatCode="0.00">
                  <c:v>1.2132352941176472</c:v>
                </c:pt>
                <c:pt idx="29" formatCode="0.00">
                  <c:v>1.7426470588235294</c:v>
                </c:pt>
                <c:pt idx="30" formatCode="0.00">
                  <c:v>2.6235294117647059</c:v>
                </c:pt>
                <c:pt idx="31" formatCode="0.00">
                  <c:v>3.2941176470588234</c:v>
                </c:pt>
                <c:pt idx="32" formatCode="0.00">
                  <c:v>3.2867647058823528</c:v>
                </c:pt>
                <c:pt idx="33" formatCode="0.00">
                  <c:v>2.611764705882353</c:v>
                </c:pt>
                <c:pt idx="34" formatCode="0.00">
                  <c:v>1.4558823529411764</c:v>
                </c:pt>
                <c:pt idx="35" formatCode="0.00">
                  <c:v>0.67647058823529416</c:v>
                </c:pt>
                <c:pt idx="36" formatCode="0.00">
                  <c:v>0.39411764705882352</c:v>
                </c:pt>
                <c:pt idx="37" formatCode="0.00">
                  <c:v>0.33823529411764702</c:v>
                </c:pt>
                <c:pt idx="38" formatCode="0.00">
                  <c:v>0.35882352941176465</c:v>
                </c:pt>
                <c:pt idx="39" formatCode="0.00">
                  <c:v>1.4264705882352944</c:v>
                </c:pt>
                <c:pt idx="40" formatCode="0.00">
                  <c:v>1.9264705882352942</c:v>
                </c:pt>
                <c:pt idx="41" formatCode="0.00">
                  <c:v>1.5823529411764707</c:v>
                </c:pt>
                <c:pt idx="42" formatCode="0.00">
                  <c:v>3.2720588235294121</c:v>
                </c:pt>
                <c:pt idx="43" formatCode="0.00">
                  <c:v>4.1764705882352935</c:v>
                </c:pt>
                <c:pt idx="44" formatCode="0.00">
                  <c:v>1.463235294117647</c:v>
                </c:pt>
                <c:pt idx="45" formatCode="0.00">
                  <c:v>0.55147058823529416</c:v>
                </c:pt>
                <c:pt idx="46" formatCode="0.00">
                  <c:v>0.30000000000000004</c:v>
                </c:pt>
                <c:pt idx="47" formatCode="0.00">
                  <c:v>0.25490196078431371</c:v>
                </c:pt>
                <c:pt idx="48" formatCode="0.00">
                  <c:v>0.17200000000000001</c:v>
                </c:pt>
                <c:pt idx="49" formatCode="0.00">
                  <c:v>9.7500000000000003E-2</c:v>
                </c:pt>
                <c:pt idx="50" formatCode="0.00">
                  <c:v>0.10200000000000001</c:v>
                </c:pt>
                <c:pt idx="51" formatCode="0.00">
                  <c:v>7.4999999999999997E-3</c:v>
                </c:pt>
                <c:pt idx="52" formatCode="0.00">
                  <c:v>0.10500000000000001</c:v>
                </c:pt>
                <c:pt idx="53" formatCode="0.00">
                  <c:v>0.10800000000000001</c:v>
                </c:pt>
                <c:pt idx="54" formatCode="0.00">
                  <c:v>0.20250000000000001</c:v>
                </c:pt>
                <c:pt idx="55" formatCode="0.00">
                  <c:v>0.32800000000000001</c:v>
                </c:pt>
                <c:pt idx="56" formatCode="0.00">
                  <c:v>0.97</c:v>
                </c:pt>
                <c:pt idx="57" formatCode="0.00">
                  <c:v>1.7849999999999999</c:v>
                </c:pt>
                <c:pt idx="58" formatCode="0.00">
                  <c:v>1.046</c:v>
                </c:pt>
                <c:pt idx="59" formatCode="0.00">
                  <c:v>0.59750000000000003</c:v>
                </c:pt>
                <c:pt idx="60" formatCode="0.00">
                  <c:v>0.30249999999999999</c:v>
                </c:pt>
                <c:pt idx="61" formatCode="0.00">
                  <c:v>0.10499999999999998</c:v>
                </c:pt>
                <c:pt idx="62" formatCode="0.00">
                  <c:v>0.09</c:v>
                </c:pt>
                <c:pt idx="63" formatCode="0.00">
                  <c:v>2.2499999999999999E-2</c:v>
                </c:pt>
                <c:pt idx="64" formatCode="0.00">
                  <c:v>4.8000000000000001E-2</c:v>
                </c:pt>
                <c:pt idx="65" formatCode="0.00">
                  <c:v>0.03</c:v>
                </c:pt>
                <c:pt idx="66" formatCode="0.00">
                  <c:v>6.7500000000000004E-2</c:v>
                </c:pt>
                <c:pt idx="67" formatCode="0.00">
                  <c:v>0.06</c:v>
                </c:pt>
                <c:pt idx="68" formatCode="0.00">
                  <c:v>0.03</c:v>
                </c:pt>
                <c:pt idx="69" formatCode="0.00">
                  <c:v>0.33250000000000002</c:v>
                </c:pt>
                <c:pt idx="70" formatCode="0.00">
                  <c:v>1.504</c:v>
                </c:pt>
                <c:pt idx="71" formatCode="0.00">
                  <c:v>2.3525</c:v>
                </c:pt>
                <c:pt idx="72" formatCode="0.00">
                  <c:v>1.1120000000000001</c:v>
                </c:pt>
                <c:pt idx="73" formatCode="0.00">
                  <c:v>0.45250000000000001</c:v>
                </c:pt>
                <c:pt idx="74" formatCode="0.00">
                  <c:v>1.2575000000000001</c:v>
                </c:pt>
                <c:pt idx="75" formatCode="0.00">
                  <c:v>2.0674999999999999</c:v>
                </c:pt>
                <c:pt idx="76" formatCode="0.00">
                  <c:v>3.5120000000000005</c:v>
                </c:pt>
                <c:pt idx="77" formatCode="0.00">
                  <c:v>3.1849999999999996</c:v>
                </c:pt>
                <c:pt idx="78" formatCode="0.00">
                  <c:v>3.1625000000000001</c:v>
                </c:pt>
                <c:pt idx="79" formatCode="0.00">
                  <c:v>1.4179999999999999</c:v>
                </c:pt>
                <c:pt idx="80" formatCode="0.00">
                  <c:v>0.78499999999999992</c:v>
                </c:pt>
                <c:pt idx="81" formatCode="0.00">
                  <c:v>0.79600000000000004</c:v>
                </c:pt>
                <c:pt idx="82" formatCode="0.00">
                  <c:v>1.2025000000000001</c:v>
                </c:pt>
                <c:pt idx="83" formatCode="0.00">
                  <c:v>0.83499999999999996</c:v>
                </c:pt>
                <c:pt idx="84" formatCode="0.00">
                  <c:v>0.78800000000000003</c:v>
                </c:pt>
                <c:pt idx="85" formatCode="0.00">
                  <c:v>2.1574999999999998</c:v>
                </c:pt>
                <c:pt idx="86" formatCode="0.00">
                  <c:v>3.3049999999999997</c:v>
                </c:pt>
                <c:pt idx="87" formatCode="0.00">
                  <c:v>5.0474999999999994</c:v>
                </c:pt>
                <c:pt idx="88" formatCode="0.00">
                  <c:v>1.986</c:v>
                </c:pt>
                <c:pt idx="89" formatCode="0.00">
                  <c:v>0.54</c:v>
                </c:pt>
                <c:pt idx="90" formatCode="0.00">
                  <c:v>0.192</c:v>
                </c:pt>
                <c:pt idx="91" formatCode="0.00">
                  <c:v>0.16750000000000001</c:v>
                </c:pt>
                <c:pt idx="92" formatCode="0.00">
                  <c:v>0.96750000000000003</c:v>
                </c:pt>
                <c:pt idx="93" formatCode="0.00">
                  <c:v>1.6</c:v>
                </c:pt>
                <c:pt idx="94" formatCode="0.00">
                  <c:v>1.1525000000000001</c:v>
                </c:pt>
                <c:pt idx="95" formatCode="0.00">
                  <c:v>0.88749999999999996</c:v>
                </c:pt>
                <c:pt idx="96" formatCode="0.00">
                  <c:v>0.14799999999999999</c:v>
                </c:pt>
                <c:pt idx="97" formatCode="0.00">
                  <c:v>5.5E-2</c:v>
                </c:pt>
                <c:pt idx="98" formatCode="0.00">
                  <c:v>0.15000000000000002</c:v>
                </c:pt>
                <c:pt idx="99" formatCode="0.00">
                  <c:v>0.7</c:v>
                </c:pt>
                <c:pt idx="100" formatCode="0.00">
                  <c:v>2.2399999999999998</c:v>
                </c:pt>
                <c:pt idx="101" formatCode="0.00">
                  <c:v>2.9175000000000004</c:v>
                </c:pt>
                <c:pt idx="102" formatCode="0.00">
                  <c:v>2.1719999999999997</c:v>
                </c:pt>
                <c:pt idx="103" formatCode="0.00">
                  <c:v>1.45</c:v>
                </c:pt>
                <c:pt idx="104" formatCode="0.00">
                  <c:v>2.8939999999999997</c:v>
                </c:pt>
                <c:pt idx="105" formatCode="0.00">
                  <c:v>9.3975000000000009</c:v>
                </c:pt>
                <c:pt idx="106" formatCode="0.00">
                  <c:v>7.0549999999999997</c:v>
                </c:pt>
                <c:pt idx="107" formatCode="0.00">
                  <c:v>1.9300000000000002</c:v>
                </c:pt>
                <c:pt idx="108" formatCode="0.00">
                  <c:v>0.126</c:v>
                </c:pt>
                <c:pt idx="109" formatCode="0.00">
                  <c:v>0.10250000000000001</c:v>
                </c:pt>
                <c:pt idx="110" formatCode="0.00">
                  <c:v>0.15</c:v>
                </c:pt>
                <c:pt idx="111" formatCode="0.00">
                  <c:v>0.2</c:v>
                </c:pt>
                <c:pt idx="112" formatCode="0.00">
                  <c:v>0.47</c:v>
                </c:pt>
                <c:pt idx="113" formatCode="0.00">
                  <c:v>0.45999999999999996</c:v>
                </c:pt>
                <c:pt idx="114" formatCode="0.00">
                  <c:v>0.65</c:v>
                </c:pt>
                <c:pt idx="115" formatCode="0.00">
                  <c:v>0.78</c:v>
                </c:pt>
                <c:pt idx="116" formatCode="0.00">
                  <c:v>1.6079999999999999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年次別!$T$147:$T$266</c:f>
              <c:numCache>
                <c:formatCode>General</c:formatCode>
                <c:ptCount val="120"/>
                <c:pt idx="0">
                  <c:v>5.2499999999999998E-2</c:v>
                </c:pt>
                <c:pt idx="1">
                  <c:v>0.02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0.12000000000000002</c:v>
                </c:pt>
                <c:pt idx="5">
                  <c:v>0.53500000000000003</c:v>
                </c:pt>
                <c:pt idx="6">
                  <c:v>0.72499999999999998</c:v>
                </c:pt>
                <c:pt idx="7">
                  <c:v>0.62600000000000011</c:v>
                </c:pt>
                <c:pt idx="8">
                  <c:v>1.0175000000000001</c:v>
                </c:pt>
                <c:pt idx="9">
                  <c:v>0.82</c:v>
                </c:pt>
                <c:pt idx="10">
                  <c:v>0.82250000000000001</c:v>
                </c:pt>
                <c:pt idx="11">
                  <c:v>0.26500000000000001</c:v>
                </c:pt>
                <c:pt idx="12">
                  <c:v>0.17</c:v>
                </c:pt>
                <c:pt idx="13">
                  <c:v>0.13250000000000001</c:v>
                </c:pt>
                <c:pt idx="14">
                  <c:v>0.11749999999999999</c:v>
                </c:pt>
                <c:pt idx="15">
                  <c:v>0.30249999999999999</c:v>
                </c:pt>
                <c:pt idx="16">
                  <c:v>0.82599999999999996</c:v>
                </c:pt>
                <c:pt idx="17">
                  <c:v>2.4050000000000002</c:v>
                </c:pt>
                <c:pt idx="18">
                  <c:v>8.4740000000000002</c:v>
                </c:pt>
                <c:pt idx="19">
                  <c:v>6.1224999999999996</c:v>
                </c:pt>
                <c:pt idx="20">
                  <c:v>3.2749999999999999</c:v>
                </c:pt>
                <c:pt idx="21">
                  <c:v>1.8960000000000001</c:v>
                </c:pt>
                <c:pt idx="22">
                  <c:v>1.2149999999999999</c:v>
                </c:pt>
                <c:pt idx="23">
                  <c:v>0.69750000000000001</c:v>
                </c:pt>
                <c:pt idx="24" formatCode="0.00">
                  <c:v>0.19600000000000001</c:v>
                </c:pt>
                <c:pt idx="25" formatCode="0.00">
                  <c:v>0.1225</c:v>
                </c:pt>
                <c:pt idx="26" formatCode="0.00">
                  <c:v>0.14000000000000001</c:v>
                </c:pt>
                <c:pt idx="27" formatCode="0.00">
                  <c:v>0.21400000000000002</c:v>
                </c:pt>
                <c:pt idx="28" formatCode="0.00">
                  <c:v>0.73499999999999999</c:v>
                </c:pt>
                <c:pt idx="29" formatCode="0.00">
                  <c:v>1.2949999999999999</c:v>
                </c:pt>
                <c:pt idx="30" formatCode="0.00">
                  <c:v>1.8320000000000001</c:v>
                </c:pt>
                <c:pt idx="31" formatCode="0.00">
                  <c:v>1.1325000000000001</c:v>
                </c:pt>
                <c:pt idx="32" formatCode="0.00">
                  <c:v>1.0349999999999999</c:v>
                </c:pt>
                <c:pt idx="33" formatCode="0.00">
                  <c:v>0.94200000000000017</c:v>
                </c:pt>
                <c:pt idx="34" formatCode="0.00">
                  <c:v>0.70750000000000002</c:v>
                </c:pt>
                <c:pt idx="35" formatCode="0.00">
                  <c:v>0.51249999999999996</c:v>
                </c:pt>
                <c:pt idx="36" formatCode="0.00">
                  <c:v>0.13600000000000001</c:v>
                </c:pt>
                <c:pt idx="37" formatCode="0.00">
                  <c:v>0.12</c:v>
                </c:pt>
                <c:pt idx="38" formatCode="0.00">
                  <c:v>0.16200000000000003</c:v>
                </c:pt>
                <c:pt idx="39" formatCode="0.00">
                  <c:v>0.39250000000000002</c:v>
                </c:pt>
                <c:pt idx="40" formatCode="0.00">
                  <c:v>1.2150000000000001</c:v>
                </c:pt>
                <c:pt idx="41" formatCode="0.00">
                  <c:v>5.6959999999999997</c:v>
                </c:pt>
                <c:pt idx="42" formatCode="0.00">
                  <c:v>12.1525</c:v>
                </c:pt>
                <c:pt idx="43" formatCode="0.00">
                  <c:v>3.7659999999999996</c:v>
                </c:pt>
                <c:pt idx="44" formatCode="0.00">
                  <c:v>2.1575000000000002</c:v>
                </c:pt>
                <c:pt idx="45" formatCode="0.00">
                  <c:v>1.5125</c:v>
                </c:pt>
                <c:pt idx="46" formatCode="0.00">
                  <c:v>1.1259999999999999</c:v>
                </c:pt>
                <c:pt idx="47" formatCode="0.00">
                  <c:v>0.69999999999999984</c:v>
                </c:pt>
                <c:pt idx="48" formatCode="0.00">
                  <c:v>0.158</c:v>
                </c:pt>
                <c:pt idx="49" formatCode="0.00">
                  <c:v>0.11749999999999999</c:v>
                </c:pt>
                <c:pt idx="50" formatCode="0.00">
                  <c:v>7.5999999999999998E-2</c:v>
                </c:pt>
                <c:pt idx="51" formatCode="0.00">
                  <c:v>4.2500000000000003E-2</c:v>
                </c:pt>
                <c:pt idx="52" formatCode="0.00">
                  <c:v>5.5000000000000007E-2</c:v>
                </c:pt>
                <c:pt idx="53" formatCode="0.00">
                  <c:v>0.12</c:v>
                </c:pt>
                <c:pt idx="54" formatCode="0.00">
                  <c:v>0.13250000000000001</c:v>
                </c:pt>
                <c:pt idx="55" formatCode="0.00">
                  <c:v>0.15</c:v>
                </c:pt>
                <c:pt idx="56" formatCode="0.00">
                  <c:v>0.12</c:v>
                </c:pt>
                <c:pt idx="57" formatCode="0.00">
                  <c:v>0.125</c:v>
                </c:pt>
                <c:pt idx="58" formatCode="0.00">
                  <c:v>0.11200000000000002</c:v>
                </c:pt>
                <c:pt idx="59" formatCode="0.00">
                  <c:v>8.7499999999999994E-2</c:v>
                </c:pt>
                <c:pt idx="60" formatCode="0.00">
                  <c:v>4.5000000000000005E-2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2.2499999999999999E-2</c:v>
                </c:pt>
                <c:pt idx="64" formatCode="0.00">
                  <c:v>6.0000000000000012E-2</c:v>
                </c:pt>
                <c:pt idx="65" formatCode="0.00">
                  <c:v>0.11749999999999999</c:v>
                </c:pt>
                <c:pt idx="66" formatCode="0.00">
                  <c:v>0.16499999999999998</c:v>
                </c:pt>
                <c:pt idx="67" formatCode="0.00">
                  <c:v>0.35599999999999998</c:v>
                </c:pt>
                <c:pt idx="68" formatCode="0.00">
                  <c:v>0.89749999999999996</c:v>
                </c:pt>
                <c:pt idx="69" formatCode="0.00">
                  <c:v>1.5950000000000002</c:v>
                </c:pt>
                <c:pt idx="70" formatCode="0.00">
                  <c:v>1.448</c:v>
                </c:pt>
                <c:pt idx="71" formatCode="0.00">
                  <c:v>0.86749999999999994</c:v>
                </c:pt>
                <c:pt idx="72" formatCode="0.00">
                  <c:v>0.29399999999999998</c:v>
                </c:pt>
                <c:pt idx="73" formatCode="0.00">
                  <c:v>0.09</c:v>
                </c:pt>
                <c:pt idx="74" formatCode="0.00">
                  <c:v>0.06</c:v>
                </c:pt>
                <c:pt idx="75" formatCode="0.00">
                  <c:v>0.10500000000000001</c:v>
                </c:pt>
                <c:pt idx="76" formatCode="0.00">
                  <c:v>0.17199999999999999</c:v>
                </c:pt>
                <c:pt idx="77" formatCode="0.00">
                  <c:v>0.54749999999999999</c:v>
                </c:pt>
                <c:pt idx="78" formatCode="0.00">
                  <c:v>2.11</c:v>
                </c:pt>
                <c:pt idx="79" formatCode="0.00">
                  <c:v>3.1459999999999999</c:v>
                </c:pt>
                <c:pt idx="80" formatCode="0.00">
                  <c:v>2.8574999999999999</c:v>
                </c:pt>
                <c:pt idx="81" formatCode="0.00">
                  <c:v>1.1739999999999999</c:v>
                </c:pt>
                <c:pt idx="82" formatCode="0.00">
                  <c:v>0.52500000000000002</c:v>
                </c:pt>
                <c:pt idx="83" formatCode="0.00">
                  <c:v>0.29749999999999999</c:v>
                </c:pt>
                <c:pt idx="84" formatCode="0.00">
                  <c:v>9.8000000000000004E-2</c:v>
                </c:pt>
                <c:pt idx="85" formatCode="0.00">
                  <c:v>7.5000000000000011E-2</c:v>
                </c:pt>
                <c:pt idx="86" formatCode="0.00">
                  <c:v>7.5000000000000011E-2</c:v>
                </c:pt>
                <c:pt idx="87" formatCode="0.00">
                  <c:v>0.15250000000000002</c:v>
                </c:pt>
                <c:pt idx="88" formatCode="0.00">
                  <c:v>0.28599999999999998</c:v>
                </c:pt>
                <c:pt idx="89" formatCode="0.00">
                  <c:v>0.81</c:v>
                </c:pt>
                <c:pt idx="90" formatCode="0.00">
                  <c:v>1.2020000000000002</c:v>
                </c:pt>
                <c:pt idx="91" formatCode="0.00">
                  <c:v>0.9850000000000001</c:v>
                </c:pt>
                <c:pt idx="92" formatCode="0.00">
                  <c:v>1.4900000000000002</c:v>
                </c:pt>
                <c:pt idx="93" formatCode="0.00">
                  <c:v>1.0820000000000001</c:v>
                </c:pt>
                <c:pt idx="94" formatCode="0.00">
                  <c:v>0.65</c:v>
                </c:pt>
                <c:pt idx="95" formatCode="0.00">
                  <c:v>0.39500000000000002</c:v>
                </c:pt>
                <c:pt idx="96" formatCode="0.00">
                  <c:v>0.17200000000000001</c:v>
                </c:pt>
                <c:pt idx="97" formatCode="0.00">
                  <c:v>0.1925</c:v>
                </c:pt>
                <c:pt idx="98" formatCode="0.00">
                  <c:v>0.185</c:v>
                </c:pt>
                <c:pt idx="99" formatCode="0.00">
                  <c:v>0.434</c:v>
                </c:pt>
                <c:pt idx="100" formatCode="0.00">
                  <c:v>1.8525</c:v>
                </c:pt>
                <c:pt idx="101" formatCode="0.00">
                  <c:v>5.83</c:v>
                </c:pt>
                <c:pt idx="102" formatCode="0.00">
                  <c:v>11.604000000000001</c:v>
                </c:pt>
                <c:pt idx="103" formatCode="0.00">
                  <c:v>5.4249999999999998</c:v>
                </c:pt>
                <c:pt idx="104" formatCode="0.00">
                  <c:v>7.9419999999999984</c:v>
                </c:pt>
                <c:pt idx="105" formatCode="0.00">
                  <c:v>8.9775000000000009</c:v>
                </c:pt>
                <c:pt idx="106" formatCode="0.00">
                  <c:v>4.0075000000000003</c:v>
                </c:pt>
                <c:pt idx="107" formatCode="0.00">
                  <c:v>1.175</c:v>
                </c:pt>
                <c:pt idx="108" formatCode="0.00">
                  <c:v>0.11599999999999999</c:v>
                </c:pt>
                <c:pt idx="109" formatCode="0.00">
                  <c:v>6.25E-2</c:v>
                </c:pt>
                <c:pt idx="110" formatCode="0.00">
                  <c:v>4.5999999999999999E-2</c:v>
                </c:pt>
                <c:pt idx="111" formatCode="0.00">
                  <c:v>7.7500000000000013E-2</c:v>
                </c:pt>
                <c:pt idx="112" formatCode="0.00">
                  <c:v>0.13750000000000001</c:v>
                </c:pt>
                <c:pt idx="113" formatCode="0.00">
                  <c:v>0.34199999999999997</c:v>
                </c:pt>
                <c:pt idx="114" formatCode="0.00">
                  <c:v>0.59499999999999997</c:v>
                </c:pt>
                <c:pt idx="115" formatCode="0.00">
                  <c:v>0.47499999999999998</c:v>
                </c:pt>
                <c:pt idx="116" formatCode="0.00">
                  <c:v>0.48200000000000004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令和7年各保健所毎集計!$N$115:$BM$115</c:f>
              <c:numCache>
                <c:formatCode>0.00_);[Red]\(0.00\)</c:formatCode>
                <c:ptCount val="22"/>
                <c:pt idx="0">
                  <c:v>0.6</c:v>
                </c:pt>
                <c:pt idx="1">
                  <c:v>0.92</c:v>
                </c:pt>
                <c:pt idx="2">
                  <c:v>0.52</c:v>
                </c:pt>
                <c:pt idx="3">
                  <c:v>0.68</c:v>
                </c:pt>
                <c:pt idx="4">
                  <c:v>1</c:v>
                </c:pt>
                <c:pt idx="5">
                  <c:v>1.6</c:v>
                </c:pt>
                <c:pt idx="6">
                  <c:v>1.48</c:v>
                </c:pt>
                <c:pt idx="7">
                  <c:v>1.24</c:v>
                </c:pt>
                <c:pt idx="8">
                  <c:v>1.64</c:v>
                </c:pt>
                <c:pt idx="9">
                  <c:v>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令和7年各保健所毎集計!$C$116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令和7年各保健所毎集計!$N$116:$BM$116</c:f>
              <c:numCache>
                <c:formatCode>0.00_);[Red]\(0.00\)</c:formatCode>
                <c:ptCount val="22"/>
                <c:pt idx="0">
                  <c:v>0.63</c:v>
                </c:pt>
                <c:pt idx="1">
                  <c:v>0.57999999999999996</c:v>
                </c:pt>
                <c:pt idx="2">
                  <c:v>0.35</c:v>
                </c:pt>
                <c:pt idx="3">
                  <c:v>0.46</c:v>
                </c:pt>
                <c:pt idx="4">
                  <c:v>0.51</c:v>
                </c:pt>
                <c:pt idx="5">
                  <c:v>0.56999999999999995</c:v>
                </c:pt>
                <c:pt idx="6">
                  <c:v>0.59</c:v>
                </c:pt>
                <c:pt idx="7">
                  <c:v>0.46</c:v>
                </c:pt>
                <c:pt idx="8">
                  <c:v>0.4</c:v>
                </c:pt>
                <c:pt idx="9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令和7年各保健所毎集計!$N$109:$BM$109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0.67</c:v>
                </c:pt>
                <c:pt idx="5">
                  <c:v>0.67</c:v>
                </c:pt>
                <c:pt idx="6">
                  <c:v>1</c:v>
                </c:pt>
                <c:pt idx="7">
                  <c:v>1.33</c:v>
                </c:pt>
                <c:pt idx="8">
                  <c:v>1.33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令和7年各保健所毎集計!$C$110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令和7年各保健所毎集計!$N$110:$BM$110</c:f>
              <c:numCache>
                <c:formatCode>0.00_);[Red]\(0.00\)</c:formatCode>
                <c:ptCount val="22"/>
                <c:pt idx="0">
                  <c:v>0.71</c:v>
                </c:pt>
                <c:pt idx="1">
                  <c:v>1.29</c:v>
                </c:pt>
                <c:pt idx="2">
                  <c:v>0.71</c:v>
                </c:pt>
                <c:pt idx="3">
                  <c:v>0.86</c:v>
                </c:pt>
                <c:pt idx="4">
                  <c:v>1.86</c:v>
                </c:pt>
                <c:pt idx="5">
                  <c:v>2.14</c:v>
                </c:pt>
                <c:pt idx="6">
                  <c:v>2.14</c:v>
                </c:pt>
                <c:pt idx="7">
                  <c:v>1.71</c:v>
                </c:pt>
                <c:pt idx="8">
                  <c:v>1.43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令和7年各保健所毎集計!$C$111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令和7年各保健所毎集計!$N$111:$BM$111</c:f>
              <c:numCache>
                <c:formatCode>0.00_);[Red]\(0.00\)</c:formatCode>
                <c:ptCount val="22"/>
                <c:pt idx="0">
                  <c:v>0.33</c:v>
                </c:pt>
                <c:pt idx="1">
                  <c:v>0.5</c:v>
                </c:pt>
                <c:pt idx="2">
                  <c:v>0.67</c:v>
                </c:pt>
                <c:pt idx="3">
                  <c:v>0.67</c:v>
                </c:pt>
                <c:pt idx="4">
                  <c:v>1.17</c:v>
                </c:pt>
                <c:pt idx="5">
                  <c:v>1.67</c:v>
                </c:pt>
                <c:pt idx="6">
                  <c:v>1.5</c:v>
                </c:pt>
                <c:pt idx="7">
                  <c:v>0.83</c:v>
                </c:pt>
                <c:pt idx="8">
                  <c:v>1.5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令和7年各保健所毎集計!$C$112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令和7年各保健所毎集計!$N$112:$BM$112</c:f>
              <c:numCache>
                <c:formatCode>0.00_);[Red]\(0.00\)</c:formatCode>
                <c:ptCount val="22"/>
                <c:pt idx="0">
                  <c:v>0.33</c:v>
                </c:pt>
                <c:pt idx="1">
                  <c:v>0.67</c:v>
                </c:pt>
                <c:pt idx="2">
                  <c:v>0.17</c:v>
                </c:pt>
                <c:pt idx="3">
                  <c:v>1</c:v>
                </c:pt>
                <c:pt idx="4">
                  <c:v>0.33</c:v>
                </c:pt>
                <c:pt idx="5">
                  <c:v>2</c:v>
                </c:pt>
                <c:pt idx="6">
                  <c:v>1.5</c:v>
                </c:pt>
                <c:pt idx="7">
                  <c:v>1.67</c:v>
                </c:pt>
                <c:pt idx="8">
                  <c:v>2.67</c:v>
                </c:pt>
                <c:pt idx="9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令和7年各保健所毎集計!$C$113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令和7年各保健所毎集計!$N$113:$BM$113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令和7年各保健所毎集計!$C$114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令和7年各保健所毎集計!$N$114:$BM$114</c:f>
              <c:numCache>
                <c:formatCode>0.00_);[Red]\(0.00\)</c:formatCode>
                <c:ptCount val="22"/>
                <c:pt idx="0">
                  <c:v>3</c:v>
                </c:pt>
                <c:pt idx="1">
                  <c:v>3.5</c:v>
                </c:pt>
                <c:pt idx="2">
                  <c:v>1.5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376840241653148"/>
          <c:y val="0.18838384365883185"/>
          <c:w val="0.26435740414702158"/>
          <c:h val="0.39764150005744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1.5238095238095237</c:v>
                </c:pt>
                <c:pt idx="1">
                  <c:v>22.095238095238095</c:v>
                </c:pt>
                <c:pt idx="2">
                  <c:v>53.142857142857146</c:v>
                </c:pt>
                <c:pt idx="3">
                  <c:v>11.619047619047619</c:v>
                </c:pt>
                <c:pt idx="4">
                  <c:v>2.666666666666667</c:v>
                </c:pt>
                <c:pt idx="5">
                  <c:v>2.4761904761904763</c:v>
                </c:pt>
                <c:pt idx="6">
                  <c:v>1.7142857142857144</c:v>
                </c:pt>
                <c:pt idx="7">
                  <c:v>1.3333333333333335</c:v>
                </c:pt>
                <c:pt idx="8">
                  <c:v>1.1428571428571428</c:v>
                </c:pt>
                <c:pt idx="9">
                  <c:v>0.38095238095238093</c:v>
                </c:pt>
                <c:pt idx="10">
                  <c:v>0.38095238095238093</c:v>
                </c:pt>
                <c:pt idx="11">
                  <c:v>1.1428571428571428</c:v>
                </c:pt>
                <c:pt idx="12">
                  <c:v>0</c:v>
                </c:pt>
                <c:pt idx="13">
                  <c:v>0.38095238095238093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年次別!$U$147:$U$266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0.1</c:v>
                </c:pt>
                <c:pt idx="2">
                  <c:v>0.25794117647058823</c:v>
                </c:pt>
                <c:pt idx="3">
                  <c:v>0.10294117647058823</c:v>
                </c:pt>
                <c:pt idx="4">
                  <c:v>9.4117647058823528E-2</c:v>
                </c:pt>
                <c:pt idx="5">
                  <c:v>0.11029411764705882</c:v>
                </c:pt>
                <c:pt idx="6">
                  <c:v>7.3529411764705885E-2</c:v>
                </c:pt>
                <c:pt idx="7">
                  <c:v>2.3529411764705882E-2</c:v>
                </c:pt>
                <c:pt idx="8">
                  <c:v>1.4705882352941176E-2</c:v>
                </c:pt>
                <c:pt idx="9">
                  <c:v>2.9411764705882349E-2</c:v>
                </c:pt>
                <c:pt idx="10">
                  <c:v>2.2058823529411763E-2</c:v>
                </c:pt>
                <c:pt idx="11">
                  <c:v>7.3529411764705881E-3</c:v>
                </c:pt>
                <c:pt idx="12">
                  <c:v>4.7058823529411764E-2</c:v>
                </c:pt>
                <c:pt idx="13">
                  <c:v>1.4705882352941176E-2</c:v>
                </c:pt>
                <c:pt idx="14">
                  <c:v>4.4117647058823525E-2</c:v>
                </c:pt>
                <c:pt idx="15">
                  <c:v>6.6176470588235295E-2</c:v>
                </c:pt>
                <c:pt idx="16">
                  <c:v>5.8823529411764705E-2</c:v>
                </c:pt>
                <c:pt idx="17">
                  <c:v>2.2058823529411763E-2</c:v>
                </c:pt>
                <c:pt idx="18">
                  <c:v>5.8823529411764705E-3</c:v>
                </c:pt>
                <c:pt idx="19">
                  <c:v>5.1470588235294122E-2</c:v>
                </c:pt>
                <c:pt idx="20">
                  <c:v>1.4705882352941176E-2</c:v>
                </c:pt>
                <c:pt idx="21">
                  <c:v>3.5294117647058823E-2</c:v>
                </c:pt>
                <c:pt idx="22">
                  <c:v>2.2058823529411763E-2</c:v>
                </c:pt>
                <c:pt idx="23">
                  <c:v>2.2058823529411763E-2</c:v>
                </c:pt>
                <c:pt idx="24" formatCode="0.00">
                  <c:v>0</c:v>
                </c:pt>
                <c:pt idx="25" formatCode="0.00">
                  <c:v>2.9411764705882353E-2</c:v>
                </c:pt>
                <c:pt idx="26" formatCode="0.00">
                  <c:v>0.10294117647058823</c:v>
                </c:pt>
                <c:pt idx="27" formatCode="0.00">
                  <c:v>6.4705882352941183E-2</c:v>
                </c:pt>
                <c:pt idx="28" formatCode="0.00">
                  <c:v>8.0882352941176475E-2</c:v>
                </c:pt>
                <c:pt idx="29" formatCode="0.00">
                  <c:v>1.4705882352941176E-2</c:v>
                </c:pt>
                <c:pt idx="30" formatCode="0.00">
                  <c:v>4.11764705882353E-2</c:v>
                </c:pt>
                <c:pt idx="31" formatCode="0.00">
                  <c:v>8.0882352941176475E-2</c:v>
                </c:pt>
                <c:pt idx="32" formatCode="0.00">
                  <c:v>0.11764705882352941</c:v>
                </c:pt>
                <c:pt idx="33" formatCode="0.00">
                  <c:v>0.27647058823529413</c:v>
                </c:pt>
                <c:pt idx="34" formatCode="0.00">
                  <c:v>0.44117647058823528</c:v>
                </c:pt>
                <c:pt idx="35" formatCode="0.00">
                  <c:v>0.61029411764705876</c:v>
                </c:pt>
                <c:pt idx="36" formatCode="0.00">
                  <c:v>1.0411764705882354</c:v>
                </c:pt>
                <c:pt idx="37" formatCode="0.00">
                  <c:v>1.4779411764705883</c:v>
                </c:pt>
                <c:pt idx="38" formatCode="0.00">
                  <c:v>1.0647058823529414</c:v>
                </c:pt>
                <c:pt idx="39" formatCode="0.00">
                  <c:v>0.77205882352941169</c:v>
                </c:pt>
                <c:pt idx="40" formatCode="0.00">
                  <c:v>0.7720588235294118</c:v>
                </c:pt>
                <c:pt idx="41" formatCode="0.00">
                  <c:v>0.5</c:v>
                </c:pt>
                <c:pt idx="42" formatCode="0.00">
                  <c:v>0.29411764705882354</c:v>
                </c:pt>
                <c:pt idx="43" formatCode="0.00">
                  <c:v>0.32941176470588235</c:v>
                </c:pt>
                <c:pt idx="44" formatCode="0.00">
                  <c:v>0.27941176470588236</c:v>
                </c:pt>
                <c:pt idx="45" formatCode="0.00">
                  <c:v>0.15441176470588236</c:v>
                </c:pt>
                <c:pt idx="46" formatCode="0.00">
                  <c:v>8.8235294117647051E-2</c:v>
                </c:pt>
                <c:pt idx="47" formatCode="0.00">
                  <c:v>0.1372549019607843</c:v>
                </c:pt>
                <c:pt idx="48" formatCode="0.00">
                  <c:v>7.8E-2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7.4999999999999997E-3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1.4999999999999999E-2</c:v>
                </c:pt>
                <c:pt idx="55" formatCode="0.00">
                  <c:v>2.4E-2</c:v>
                </c:pt>
                <c:pt idx="56" formatCode="0.00">
                  <c:v>7.4999999999999997E-3</c:v>
                </c:pt>
                <c:pt idx="57" formatCode="0.00">
                  <c:v>0.03</c:v>
                </c:pt>
                <c:pt idx="58" formatCode="0.00">
                  <c:v>6.0000000000000001E-3</c:v>
                </c:pt>
                <c:pt idx="59" formatCode="0.00">
                  <c:v>2.2499999999999999E-2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6.0000000000000001E-3</c:v>
                </c:pt>
                <c:pt idx="65" formatCode="0.00">
                  <c:v>2.2499999999999999E-2</c:v>
                </c:pt>
                <c:pt idx="66" formatCode="0.00">
                  <c:v>7.4999999999999997E-3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7.4999999999999997E-3</c:v>
                </c:pt>
                <c:pt idx="72" formatCode="0.00">
                  <c:v>0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2.2499999999999999E-2</c:v>
                </c:pt>
                <c:pt idx="76" formatCode="0.00">
                  <c:v>6.0000000000000001E-3</c:v>
                </c:pt>
                <c:pt idx="77" formatCode="0.00">
                  <c:v>0.03</c:v>
                </c:pt>
                <c:pt idx="78" formatCode="0.00">
                  <c:v>0</c:v>
                </c:pt>
                <c:pt idx="79" formatCode="0.00">
                  <c:v>1.2E-2</c:v>
                </c:pt>
                <c:pt idx="80" formatCode="0.00">
                  <c:v>7.4999999999999997E-3</c:v>
                </c:pt>
                <c:pt idx="81" formatCode="0.00">
                  <c:v>0</c:v>
                </c:pt>
                <c:pt idx="82" formatCode="0.00">
                  <c:v>7.4999999999999997E-3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2.2499999999999999E-2</c:v>
                </c:pt>
                <c:pt idx="86" formatCode="0.00">
                  <c:v>1.4999999999999999E-2</c:v>
                </c:pt>
                <c:pt idx="87" formatCode="0.00">
                  <c:v>1.4999999999999999E-2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5.2000000000000005E-2</c:v>
                </c:pt>
                <c:pt idx="91" formatCode="0.00">
                  <c:v>0</c:v>
                </c:pt>
                <c:pt idx="92" formatCode="0.00">
                  <c:v>1.4999999999999999E-2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4.7500000000000001E-2</c:v>
                </c:pt>
                <c:pt idx="96" formatCode="0.00">
                  <c:v>1.7999999999999999E-2</c:v>
                </c:pt>
                <c:pt idx="97" formatCode="0.00">
                  <c:v>7.4999999999999997E-3</c:v>
                </c:pt>
                <c:pt idx="98" formatCode="0.00">
                  <c:v>1.4999999999999999E-2</c:v>
                </c:pt>
                <c:pt idx="99" formatCode="0.00">
                  <c:v>0</c:v>
                </c:pt>
                <c:pt idx="100" formatCode="0.00">
                  <c:v>7.4999999999999997E-3</c:v>
                </c:pt>
                <c:pt idx="101" formatCode="0.00">
                  <c:v>0</c:v>
                </c:pt>
                <c:pt idx="102" formatCode="0.00">
                  <c:v>6.0000000000000001E-3</c:v>
                </c:pt>
                <c:pt idx="103" formatCode="0.00">
                  <c:v>2.2499999999999999E-2</c:v>
                </c:pt>
                <c:pt idx="104" formatCode="0.00">
                  <c:v>2.4E-2</c:v>
                </c:pt>
                <c:pt idx="105" formatCode="0.00">
                  <c:v>0.22499999999999998</c:v>
                </c:pt>
                <c:pt idx="106" formatCode="0.00">
                  <c:v>0.29749999999999999</c:v>
                </c:pt>
                <c:pt idx="107" formatCode="0.00">
                  <c:v>0.28250000000000003</c:v>
                </c:pt>
                <c:pt idx="108" formatCode="0.00">
                  <c:v>0.32599999999999996</c:v>
                </c:pt>
                <c:pt idx="109" formatCode="0.00">
                  <c:v>0.32750000000000001</c:v>
                </c:pt>
                <c:pt idx="110" formatCode="0.00">
                  <c:v>0.58000000000000007</c:v>
                </c:pt>
                <c:pt idx="111" formatCode="0.00">
                  <c:v>0.43</c:v>
                </c:pt>
                <c:pt idx="112" formatCode="0.00">
                  <c:v>0.44999999999999996</c:v>
                </c:pt>
                <c:pt idx="113" formatCode="0.00">
                  <c:v>0.77400000000000002</c:v>
                </c:pt>
                <c:pt idx="114" formatCode="0.00">
                  <c:v>1.5</c:v>
                </c:pt>
                <c:pt idx="115" formatCode="0.00">
                  <c:v>1.54</c:v>
                </c:pt>
                <c:pt idx="116" formatCode="0.00">
                  <c:v>1.464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年次別!$V$147:$V$266</c:f>
              <c:numCache>
                <c:formatCode>General</c:formatCode>
                <c:ptCount val="120"/>
                <c:pt idx="0">
                  <c:v>0.94249999999999989</c:v>
                </c:pt>
                <c:pt idx="1">
                  <c:v>0.38200000000000001</c:v>
                </c:pt>
                <c:pt idx="2">
                  <c:v>0.45250000000000001</c:v>
                </c:pt>
                <c:pt idx="3">
                  <c:v>0.34500000000000003</c:v>
                </c:pt>
                <c:pt idx="4">
                  <c:v>0.30999999999999994</c:v>
                </c:pt>
                <c:pt idx="5">
                  <c:v>0.52749999999999997</c:v>
                </c:pt>
                <c:pt idx="6">
                  <c:v>0.28250000000000003</c:v>
                </c:pt>
                <c:pt idx="7">
                  <c:v>0.16200000000000003</c:v>
                </c:pt>
                <c:pt idx="8">
                  <c:v>0.125</c:v>
                </c:pt>
                <c:pt idx="9">
                  <c:v>8.2000000000000003E-2</c:v>
                </c:pt>
                <c:pt idx="10">
                  <c:v>0.1525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7.5000000000000011E-2</c:v>
                </c:pt>
                <c:pt idx="16">
                  <c:v>8.4000000000000005E-2</c:v>
                </c:pt>
                <c:pt idx="17">
                  <c:v>9.7500000000000003E-2</c:v>
                </c:pt>
                <c:pt idx="18">
                  <c:v>8.7999999999999995E-2</c:v>
                </c:pt>
                <c:pt idx="19">
                  <c:v>5.7500000000000002E-2</c:v>
                </c:pt>
                <c:pt idx="20">
                  <c:v>5.5E-2</c:v>
                </c:pt>
                <c:pt idx="21">
                  <c:v>5.4000000000000006E-2</c:v>
                </c:pt>
                <c:pt idx="22">
                  <c:v>7.5000000000000011E-2</c:v>
                </c:pt>
                <c:pt idx="23">
                  <c:v>0.08</c:v>
                </c:pt>
                <c:pt idx="24" formatCode="0.00">
                  <c:v>7.5999999999999998E-2</c:v>
                </c:pt>
                <c:pt idx="25" formatCode="0.00">
                  <c:v>0.06</c:v>
                </c:pt>
                <c:pt idx="26" formatCode="0.00">
                  <c:v>6.5000000000000002E-2</c:v>
                </c:pt>
                <c:pt idx="27" formatCode="0.00">
                  <c:v>8.5999999999999993E-2</c:v>
                </c:pt>
                <c:pt idx="28" formatCode="0.00">
                  <c:v>0.20250000000000001</c:v>
                </c:pt>
                <c:pt idx="29" formatCode="0.00">
                  <c:v>0.3125</c:v>
                </c:pt>
                <c:pt idx="30" formatCode="0.00">
                  <c:v>0.29400000000000004</c:v>
                </c:pt>
                <c:pt idx="31" formatCode="0.00">
                  <c:v>0.26250000000000001</c:v>
                </c:pt>
                <c:pt idx="32" formatCode="0.00">
                  <c:v>0.30500000000000005</c:v>
                </c:pt>
                <c:pt idx="33" formatCode="0.00">
                  <c:v>0.42400000000000004</c:v>
                </c:pt>
                <c:pt idx="34" formatCode="0.00">
                  <c:v>0.6925</c:v>
                </c:pt>
                <c:pt idx="35" formatCode="0.00">
                  <c:v>0.86499999999999999</c:v>
                </c:pt>
                <c:pt idx="36" formatCode="0.00">
                  <c:v>0.77200000000000002</c:v>
                </c:pt>
                <c:pt idx="37" formatCode="0.00">
                  <c:v>0.55749999999999988</c:v>
                </c:pt>
                <c:pt idx="38" formatCode="0.00">
                  <c:v>0.54800000000000004</c:v>
                </c:pt>
                <c:pt idx="39" formatCode="0.00">
                  <c:v>0.60750000000000004</c:v>
                </c:pt>
                <c:pt idx="40" formatCode="0.00">
                  <c:v>0.77750000000000008</c:v>
                </c:pt>
                <c:pt idx="41" formatCode="0.00">
                  <c:v>0.82799999999999996</c:v>
                </c:pt>
                <c:pt idx="42" formatCode="0.00">
                  <c:v>0.86250000000000004</c:v>
                </c:pt>
                <c:pt idx="43" formatCode="0.00">
                  <c:v>0.60199999999999998</c:v>
                </c:pt>
                <c:pt idx="44" formatCode="0.00">
                  <c:v>0.58250000000000002</c:v>
                </c:pt>
                <c:pt idx="45" formatCode="0.00">
                  <c:v>0.53500000000000003</c:v>
                </c:pt>
                <c:pt idx="46" formatCode="0.00">
                  <c:v>0.56799999999999995</c:v>
                </c:pt>
                <c:pt idx="47" formatCode="0.00">
                  <c:v>0.60666666666666658</c:v>
                </c:pt>
                <c:pt idx="48" formatCode="0.00">
                  <c:v>0.46200000000000002</c:v>
                </c:pt>
                <c:pt idx="49" formatCode="0.00">
                  <c:v>0.315</c:v>
                </c:pt>
                <c:pt idx="50" formatCode="0.00">
                  <c:v>0.22199999999999998</c:v>
                </c:pt>
                <c:pt idx="51" formatCode="0.00">
                  <c:v>0.11250000000000002</c:v>
                </c:pt>
                <c:pt idx="52" formatCode="0.00">
                  <c:v>0.05</c:v>
                </c:pt>
                <c:pt idx="53" formatCode="0.00">
                  <c:v>2.4E-2</c:v>
                </c:pt>
                <c:pt idx="54" formatCode="0.00">
                  <c:v>0.02</c:v>
                </c:pt>
                <c:pt idx="55" formatCode="0.00">
                  <c:v>1.2E-2</c:v>
                </c:pt>
                <c:pt idx="56" formatCode="0.00">
                  <c:v>1.2500000000000001E-2</c:v>
                </c:pt>
                <c:pt idx="57" formatCode="0.00">
                  <c:v>1.5000000000000001E-2</c:v>
                </c:pt>
                <c:pt idx="58" formatCode="0.00">
                  <c:v>0.01</c:v>
                </c:pt>
                <c:pt idx="59" formatCode="0.00">
                  <c:v>1.2500000000000001E-2</c:v>
                </c:pt>
                <c:pt idx="60" formatCode="0.00">
                  <c:v>1.2500000000000001E-2</c:v>
                </c:pt>
                <c:pt idx="61" formatCode="0.00">
                  <c:v>1.5000000000000001E-2</c:v>
                </c:pt>
                <c:pt idx="62" formatCode="0.00">
                  <c:v>1.6E-2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1.2500000000000001E-2</c:v>
                </c:pt>
                <c:pt idx="66" formatCode="0.00">
                  <c:v>0.01</c:v>
                </c:pt>
                <c:pt idx="67" formatCode="0.00">
                  <c:v>0.01</c:v>
                </c:pt>
                <c:pt idx="68" formatCode="0.00">
                  <c:v>0.01</c:v>
                </c:pt>
                <c:pt idx="69" formatCode="0.00">
                  <c:v>1.2500000000000001E-2</c:v>
                </c:pt>
                <c:pt idx="70" formatCode="0.00">
                  <c:v>0.01</c:v>
                </c:pt>
                <c:pt idx="71" formatCode="0.00">
                  <c:v>0.01</c:v>
                </c:pt>
                <c:pt idx="72" formatCode="0.00">
                  <c:v>1.2E-2</c:v>
                </c:pt>
                <c:pt idx="73" formatCode="0.00">
                  <c:v>1.2500000000000001E-2</c:v>
                </c:pt>
                <c:pt idx="74" formatCode="0.00">
                  <c:v>1.2500000000000001E-2</c:v>
                </c:pt>
                <c:pt idx="75" formatCode="0.00">
                  <c:v>0.01</c:v>
                </c:pt>
                <c:pt idx="76" formatCode="0.00">
                  <c:v>0.01</c:v>
                </c:pt>
                <c:pt idx="77" formatCode="0.00">
                  <c:v>1.2500000000000001E-2</c:v>
                </c:pt>
                <c:pt idx="78" formatCode="0.00">
                  <c:v>1.2500000000000001E-2</c:v>
                </c:pt>
                <c:pt idx="79" formatCode="0.00">
                  <c:v>0.01</c:v>
                </c:pt>
                <c:pt idx="80" formatCode="0.00">
                  <c:v>1.5000000000000001E-2</c:v>
                </c:pt>
                <c:pt idx="81" formatCode="0.00">
                  <c:v>1.2E-2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0.01</c:v>
                </c:pt>
                <c:pt idx="88" formatCode="0.00">
                  <c:v>1.4000000000000002E-2</c:v>
                </c:pt>
                <c:pt idx="89" formatCode="0.00">
                  <c:v>2.5000000000000001E-2</c:v>
                </c:pt>
                <c:pt idx="90" formatCode="0.00">
                  <c:v>1.7999999999999999E-2</c:v>
                </c:pt>
                <c:pt idx="91" formatCode="0.00">
                  <c:v>1.2500000000000001E-2</c:v>
                </c:pt>
                <c:pt idx="92" formatCode="0.00">
                  <c:v>0.02</c:v>
                </c:pt>
                <c:pt idx="93" formatCode="0.00">
                  <c:v>1.3999999999999999E-2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1.8000000000000002E-2</c:v>
                </c:pt>
                <c:pt idx="97" formatCode="0.00">
                  <c:v>0.02</c:v>
                </c:pt>
                <c:pt idx="98" formatCode="0.00">
                  <c:v>2.2499999999999999E-2</c:v>
                </c:pt>
                <c:pt idx="99" formatCode="0.00">
                  <c:v>0.03</c:v>
                </c:pt>
                <c:pt idx="100" formatCode="0.00">
                  <c:v>4.7500000000000001E-2</c:v>
                </c:pt>
                <c:pt idx="101" formatCode="0.00">
                  <c:v>0.09</c:v>
                </c:pt>
                <c:pt idx="102" formatCode="0.00">
                  <c:v>0.10600000000000001</c:v>
                </c:pt>
                <c:pt idx="103" formatCode="0.00">
                  <c:v>0.13</c:v>
                </c:pt>
                <c:pt idx="104" formatCode="0.00">
                  <c:v>0.20400000000000001</c:v>
                </c:pt>
                <c:pt idx="105" formatCode="0.00">
                  <c:v>0.32000000000000006</c:v>
                </c:pt>
                <c:pt idx="106" formatCode="0.00">
                  <c:v>0.58000000000000007</c:v>
                </c:pt>
                <c:pt idx="107" formatCode="0.00">
                  <c:v>0.91999999999999993</c:v>
                </c:pt>
                <c:pt idx="108" formatCode="0.00">
                  <c:v>0.78800000000000003</c:v>
                </c:pt>
                <c:pt idx="109" formatCode="0.00">
                  <c:v>0.59</c:v>
                </c:pt>
                <c:pt idx="110" formatCode="0.00">
                  <c:v>0.7</c:v>
                </c:pt>
                <c:pt idx="111" formatCode="0.00">
                  <c:v>1.21</c:v>
                </c:pt>
                <c:pt idx="112" formatCode="0.00">
                  <c:v>1.7574999999999998</c:v>
                </c:pt>
                <c:pt idx="113" formatCode="0.00">
                  <c:v>2.258</c:v>
                </c:pt>
                <c:pt idx="114" formatCode="0.00">
                  <c:v>1.9925000000000002</c:v>
                </c:pt>
                <c:pt idx="115" formatCode="0.00">
                  <c:v>1.8324999999999996</c:v>
                </c:pt>
                <c:pt idx="116" formatCode="0.00">
                  <c:v>1.44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7432981975534831"/>
          <c:y val="0.2005856784340994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令和7年各保健所毎集計!$N$131:$BM$131</c:f>
              <c:numCache>
                <c:formatCode>0.00_);[Red]\(0.00\)</c:formatCode>
                <c:ptCount val="22"/>
                <c:pt idx="0">
                  <c:v>1.84</c:v>
                </c:pt>
                <c:pt idx="1">
                  <c:v>2</c:v>
                </c:pt>
                <c:pt idx="2">
                  <c:v>1.1599999999999999</c:v>
                </c:pt>
                <c:pt idx="3">
                  <c:v>1.56</c:v>
                </c:pt>
                <c:pt idx="4">
                  <c:v>1.44</c:v>
                </c:pt>
                <c:pt idx="5">
                  <c:v>1.52</c:v>
                </c:pt>
                <c:pt idx="6">
                  <c:v>1.72</c:v>
                </c:pt>
                <c:pt idx="7">
                  <c:v>1.52</c:v>
                </c:pt>
                <c:pt idx="8">
                  <c:v>1.68</c:v>
                </c:pt>
                <c:pt idx="9">
                  <c:v>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令和7年各保健所毎集計!$C$132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令和7年各保健所毎集計!$N$132:$BM$132</c:f>
              <c:numCache>
                <c:formatCode>0.00_);[Red]\(0.00\)</c:formatCode>
                <c:ptCount val="22"/>
                <c:pt idx="0">
                  <c:v>1.95</c:v>
                </c:pt>
                <c:pt idx="1">
                  <c:v>2.0699999999999998</c:v>
                </c:pt>
                <c:pt idx="2">
                  <c:v>1.1599999999999999</c:v>
                </c:pt>
                <c:pt idx="3">
                  <c:v>2.0699999999999998</c:v>
                </c:pt>
                <c:pt idx="4">
                  <c:v>2.0299999999999998</c:v>
                </c:pt>
                <c:pt idx="5">
                  <c:v>1.84</c:v>
                </c:pt>
                <c:pt idx="6">
                  <c:v>1.68</c:v>
                </c:pt>
                <c:pt idx="7">
                  <c:v>1.23</c:v>
                </c:pt>
                <c:pt idx="8">
                  <c:v>1.22</c:v>
                </c:pt>
                <c:pt idx="9">
                  <c:v>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9462435008408"/>
          <c:y val="0.18733623544884165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令和7年各保健所毎集計!$N$125:$BM$125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令和7年各保健所毎集計!$C$126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令和7年各保健所毎集計!$N$126:$BM$126</c:f>
              <c:numCache>
                <c:formatCode>0.00_);[Red]\(0.00\)</c:formatCode>
                <c:ptCount val="22"/>
                <c:pt idx="0">
                  <c:v>5</c:v>
                </c:pt>
                <c:pt idx="1">
                  <c:v>5</c:v>
                </c:pt>
                <c:pt idx="2">
                  <c:v>2.4300000000000002</c:v>
                </c:pt>
                <c:pt idx="3">
                  <c:v>2.86</c:v>
                </c:pt>
                <c:pt idx="4">
                  <c:v>3.29</c:v>
                </c:pt>
                <c:pt idx="5">
                  <c:v>3</c:v>
                </c:pt>
                <c:pt idx="6">
                  <c:v>2</c:v>
                </c:pt>
                <c:pt idx="7">
                  <c:v>2.14</c:v>
                </c:pt>
                <c:pt idx="8">
                  <c:v>1.43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令和7年各保健所毎集計!$C$127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令和7年各保健所毎集計!$N$127:$BM$127</c:f>
              <c:numCache>
                <c:formatCode>0.00_);[Red]\(0.00\)</c:formatCode>
                <c:ptCount val="22"/>
                <c:pt idx="0">
                  <c:v>1</c:v>
                </c:pt>
                <c:pt idx="1">
                  <c:v>1</c:v>
                </c:pt>
                <c:pt idx="2">
                  <c:v>1.33</c:v>
                </c:pt>
                <c:pt idx="3">
                  <c:v>1.33</c:v>
                </c:pt>
                <c:pt idx="4">
                  <c:v>1.33</c:v>
                </c:pt>
                <c:pt idx="5">
                  <c:v>1.33</c:v>
                </c:pt>
                <c:pt idx="6">
                  <c:v>2</c:v>
                </c:pt>
                <c:pt idx="7">
                  <c:v>1</c:v>
                </c:pt>
                <c:pt idx="8">
                  <c:v>2.33</c:v>
                </c:pt>
                <c:pt idx="9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令和7年各保健所毎集計!$C$128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令和7年各保健所毎集計!$N$128:$BM$128</c:f>
              <c:numCache>
                <c:formatCode>0.00_);[Red]\(0.00\)</c:formatCode>
                <c:ptCount val="22"/>
                <c:pt idx="0">
                  <c:v>0.83</c:v>
                </c:pt>
                <c:pt idx="1">
                  <c:v>0.67</c:v>
                </c:pt>
                <c:pt idx="2">
                  <c:v>0.17</c:v>
                </c:pt>
                <c:pt idx="3">
                  <c:v>1.17</c:v>
                </c:pt>
                <c:pt idx="4">
                  <c:v>0.5</c:v>
                </c:pt>
                <c:pt idx="5">
                  <c:v>0.5</c:v>
                </c:pt>
                <c:pt idx="6">
                  <c:v>2.17</c:v>
                </c:pt>
                <c:pt idx="7">
                  <c:v>1.17</c:v>
                </c:pt>
                <c:pt idx="8">
                  <c:v>1.33</c:v>
                </c:pt>
                <c:pt idx="9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令和7年各保健所毎集計!$C$129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令和7年各保健所毎集計!$N$129:$BM$129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令和7年各保健所毎集計!$C$130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令和7年各保健所毎集計!$N$130:$BM$130</c:f>
              <c:numCache>
                <c:formatCode>0.00_);[Red]\(0.00\)</c:formatCode>
                <c:ptCount val="22"/>
                <c:pt idx="0">
                  <c:v>0</c:v>
                </c:pt>
                <c:pt idx="1">
                  <c:v>2.5</c:v>
                </c:pt>
                <c:pt idx="2">
                  <c:v>1.5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2</c:v>
                </c:pt>
                <c:pt idx="7">
                  <c:v>5</c:v>
                </c:pt>
                <c:pt idx="8">
                  <c:v>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525357932525941"/>
          <c:y val="0.179017462293137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令和7年各保健所毎集計!$N$13:$BM$13</c:f>
              <c:numCache>
                <c:formatCode>0.00_);[Red]\(0.00\)</c:formatCode>
                <c:ptCount val="22"/>
                <c:pt idx="0">
                  <c:v>3.2</c:v>
                </c:pt>
                <c:pt idx="1">
                  <c:v>0.8</c:v>
                </c:pt>
                <c:pt idx="2">
                  <c:v>1.6</c:v>
                </c:pt>
                <c:pt idx="3">
                  <c:v>1.2</c:v>
                </c:pt>
                <c:pt idx="4">
                  <c:v>1</c:v>
                </c:pt>
                <c:pt idx="5">
                  <c:v>2</c:v>
                </c:pt>
                <c:pt idx="6">
                  <c:v>2.6</c:v>
                </c:pt>
                <c:pt idx="7">
                  <c:v>4.2</c:v>
                </c:pt>
                <c:pt idx="8">
                  <c:v>3.6</c:v>
                </c:pt>
                <c:pt idx="9">
                  <c:v>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令和7年各保健所毎集計!$C$14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令和7年各保健所毎集計!$N$14:$BM$14</c:f>
              <c:numCache>
                <c:formatCode>0.00_);[Red]\(0.00\)</c:formatCode>
                <c:ptCount val="22"/>
                <c:pt idx="0">
                  <c:v>2.62</c:v>
                </c:pt>
                <c:pt idx="1">
                  <c:v>3.15</c:v>
                </c:pt>
                <c:pt idx="2">
                  <c:v>3</c:v>
                </c:pt>
                <c:pt idx="3">
                  <c:v>4.46</c:v>
                </c:pt>
                <c:pt idx="4">
                  <c:v>2.69</c:v>
                </c:pt>
                <c:pt idx="5">
                  <c:v>6.15</c:v>
                </c:pt>
                <c:pt idx="6">
                  <c:v>10.92</c:v>
                </c:pt>
                <c:pt idx="7">
                  <c:v>14.77</c:v>
                </c:pt>
                <c:pt idx="8">
                  <c:v>15.85</c:v>
                </c:pt>
                <c:pt idx="9">
                  <c:v>25.85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令和7年各保健所毎集計!$C$15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令和7年各保健所毎集計!$N$15:$BM$15</c:f>
              <c:numCache>
                <c:formatCode>0.00_);[Red]\(0.00\)</c:formatCode>
                <c:ptCount val="22"/>
                <c:pt idx="0">
                  <c:v>5.4</c:v>
                </c:pt>
                <c:pt idx="1">
                  <c:v>4.5999999999999996</c:v>
                </c:pt>
                <c:pt idx="2">
                  <c:v>4.0999999999999996</c:v>
                </c:pt>
                <c:pt idx="3">
                  <c:v>2.2000000000000002</c:v>
                </c:pt>
                <c:pt idx="4">
                  <c:v>1.9</c:v>
                </c:pt>
                <c:pt idx="5">
                  <c:v>1.7</c:v>
                </c:pt>
                <c:pt idx="6">
                  <c:v>2.6</c:v>
                </c:pt>
                <c:pt idx="7">
                  <c:v>4.4000000000000004</c:v>
                </c:pt>
                <c:pt idx="8">
                  <c:v>8.6</c:v>
                </c:pt>
                <c:pt idx="9">
                  <c:v>8.3000000000000007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令和7年各保健所毎集計!$C$16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令和7年各保健所毎集計!$N$16:$BM$16</c:f>
              <c:numCache>
                <c:formatCode>0.00_);[Red]\(0.00\)</c:formatCode>
                <c:ptCount val="22"/>
                <c:pt idx="0">
                  <c:v>5.92</c:v>
                </c:pt>
                <c:pt idx="1">
                  <c:v>7</c:v>
                </c:pt>
                <c:pt idx="2">
                  <c:v>6</c:v>
                </c:pt>
                <c:pt idx="3">
                  <c:v>3.08</c:v>
                </c:pt>
                <c:pt idx="4">
                  <c:v>3.08</c:v>
                </c:pt>
                <c:pt idx="5">
                  <c:v>1.75</c:v>
                </c:pt>
                <c:pt idx="6">
                  <c:v>2.75</c:v>
                </c:pt>
                <c:pt idx="7">
                  <c:v>4.08</c:v>
                </c:pt>
                <c:pt idx="8">
                  <c:v>5.33</c:v>
                </c:pt>
                <c:pt idx="9">
                  <c:v>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令和7年各保健所毎集計!$C$17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令和7年各保健所毎集計!$N$17:$BM$17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0.5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令和7年各保健所毎集計!$C$18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令和7年各保健所毎集計!$N$18:$BM$18</c:f>
              <c:numCache>
                <c:formatCode>0.00_);[Red]\(0.00\)</c:formatCode>
                <c:ptCount val="22"/>
                <c:pt idx="0">
                  <c:v>0.67</c:v>
                </c:pt>
                <c:pt idx="1">
                  <c:v>0.33</c:v>
                </c:pt>
                <c:pt idx="2">
                  <c:v>1.33</c:v>
                </c:pt>
                <c:pt idx="3">
                  <c:v>0.33</c:v>
                </c:pt>
                <c:pt idx="4">
                  <c:v>2</c:v>
                </c:pt>
                <c:pt idx="5">
                  <c:v>4.67</c:v>
                </c:pt>
                <c:pt idx="6">
                  <c:v>2.33</c:v>
                </c:pt>
                <c:pt idx="7">
                  <c:v>4.67</c:v>
                </c:pt>
                <c:pt idx="8">
                  <c:v>9.67</c:v>
                </c:pt>
                <c:pt idx="9">
                  <c:v>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3524622980581"/>
          <c:y val="0.17021396059669758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0.23310023310023309</c:v>
                </c:pt>
                <c:pt idx="1">
                  <c:v>1.8648018648018647</c:v>
                </c:pt>
                <c:pt idx="2">
                  <c:v>9.44055944055944</c:v>
                </c:pt>
                <c:pt idx="3">
                  <c:v>11.305361305361306</c:v>
                </c:pt>
                <c:pt idx="4">
                  <c:v>13.636363636363635</c:v>
                </c:pt>
                <c:pt idx="5">
                  <c:v>18.88111888111888</c:v>
                </c:pt>
                <c:pt idx="6">
                  <c:v>15.734265734265735</c:v>
                </c:pt>
                <c:pt idx="7">
                  <c:v>9.44055944055944</c:v>
                </c:pt>
                <c:pt idx="8">
                  <c:v>6.9930069930069934</c:v>
                </c:pt>
                <c:pt idx="9">
                  <c:v>4.3123543123543122</c:v>
                </c:pt>
                <c:pt idx="10">
                  <c:v>3.263403263403263</c:v>
                </c:pt>
                <c:pt idx="11">
                  <c:v>3.4965034965034967</c:v>
                </c:pt>
                <c:pt idx="12">
                  <c:v>0.23310023310023309</c:v>
                </c:pt>
                <c:pt idx="13">
                  <c:v>1.1655011655011656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年次別!$W$147:$W$266</c:f>
              <c:numCache>
                <c:formatCode>General</c:formatCode>
                <c:ptCount val="120"/>
                <c:pt idx="0">
                  <c:v>0.25</c:v>
                </c:pt>
                <c:pt idx="1">
                  <c:v>0.14705882352941177</c:v>
                </c:pt>
                <c:pt idx="2">
                  <c:v>0.20735294117647057</c:v>
                </c:pt>
                <c:pt idx="3">
                  <c:v>0.25735294117647062</c:v>
                </c:pt>
                <c:pt idx="4">
                  <c:v>0.25294117647058822</c:v>
                </c:pt>
                <c:pt idx="5">
                  <c:v>0.3529411764705882</c:v>
                </c:pt>
                <c:pt idx="6">
                  <c:v>0.22058823529411764</c:v>
                </c:pt>
                <c:pt idx="7">
                  <c:v>0.38235294117647056</c:v>
                </c:pt>
                <c:pt idx="8">
                  <c:v>0.45588235294117641</c:v>
                </c:pt>
                <c:pt idx="9">
                  <c:v>0.31764705882352945</c:v>
                </c:pt>
                <c:pt idx="10">
                  <c:v>0.27941176470588236</c:v>
                </c:pt>
                <c:pt idx="11">
                  <c:v>0.13235294117647056</c:v>
                </c:pt>
                <c:pt idx="12">
                  <c:v>0.25882352941176467</c:v>
                </c:pt>
                <c:pt idx="13">
                  <c:v>0.1764705882352941</c:v>
                </c:pt>
                <c:pt idx="14">
                  <c:v>0.1985294117647059</c:v>
                </c:pt>
                <c:pt idx="15">
                  <c:v>0.40441176470588236</c:v>
                </c:pt>
                <c:pt idx="16">
                  <c:v>0.34705882352941181</c:v>
                </c:pt>
                <c:pt idx="17">
                  <c:v>0.28676470588235292</c:v>
                </c:pt>
                <c:pt idx="18">
                  <c:v>0.3294117647058824</c:v>
                </c:pt>
                <c:pt idx="19">
                  <c:v>0.45588235294117652</c:v>
                </c:pt>
                <c:pt idx="20">
                  <c:v>0.40441176470588236</c:v>
                </c:pt>
                <c:pt idx="21">
                  <c:v>0.33529411764705885</c:v>
                </c:pt>
                <c:pt idx="22">
                  <c:v>0.38235294117647062</c:v>
                </c:pt>
                <c:pt idx="23">
                  <c:v>0.25735294117647056</c:v>
                </c:pt>
                <c:pt idx="24" formatCode="0.00">
                  <c:v>0.24023529411764705</c:v>
                </c:pt>
                <c:pt idx="25" formatCode="0.00">
                  <c:v>0.25</c:v>
                </c:pt>
                <c:pt idx="26" formatCode="0.00">
                  <c:v>0.44117647058823528</c:v>
                </c:pt>
                <c:pt idx="27" formatCode="0.00">
                  <c:v>0.61764705882352944</c:v>
                </c:pt>
                <c:pt idx="28" formatCode="0.00">
                  <c:v>0.69852941176470584</c:v>
                </c:pt>
                <c:pt idx="29" formatCode="0.00">
                  <c:v>0.36764705882352944</c:v>
                </c:pt>
                <c:pt idx="30" formatCode="0.00">
                  <c:v>0.44117647058823534</c:v>
                </c:pt>
                <c:pt idx="31" formatCode="0.00">
                  <c:v>0.375</c:v>
                </c:pt>
                <c:pt idx="32" formatCode="0.00">
                  <c:v>0.54411764705882359</c:v>
                </c:pt>
                <c:pt idx="33" formatCode="0.00">
                  <c:v>0.3235294117647059</c:v>
                </c:pt>
                <c:pt idx="34" formatCode="0.00">
                  <c:v>0.32352941176470584</c:v>
                </c:pt>
                <c:pt idx="35" formatCode="0.00">
                  <c:v>0.375</c:v>
                </c:pt>
                <c:pt idx="36" formatCode="0.00">
                  <c:v>0.3235294117647059</c:v>
                </c:pt>
                <c:pt idx="37" formatCode="0.00">
                  <c:v>0.33088235294117652</c:v>
                </c:pt>
                <c:pt idx="38" formatCode="0.00">
                  <c:v>0.41764705882352943</c:v>
                </c:pt>
                <c:pt idx="39" formatCode="0.00">
                  <c:v>0.55882352941176472</c:v>
                </c:pt>
                <c:pt idx="40" formatCode="0.00">
                  <c:v>0.49264705882352944</c:v>
                </c:pt>
                <c:pt idx="41" formatCode="0.00">
                  <c:v>0.37647058823529411</c:v>
                </c:pt>
                <c:pt idx="42" formatCode="0.00">
                  <c:v>0.33088235294117652</c:v>
                </c:pt>
                <c:pt idx="43" formatCode="0.00">
                  <c:v>0.47058823529411764</c:v>
                </c:pt>
                <c:pt idx="44" formatCode="0.00">
                  <c:v>0.2720588235294118</c:v>
                </c:pt>
                <c:pt idx="45" formatCode="0.00">
                  <c:v>0.30147058823529416</c:v>
                </c:pt>
                <c:pt idx="46" formatCode="0.00">
                  <c:v>0.31176470588235294</c:v>
                </c:pt>
                <c:pt idx="47" formatCode="0.00">
                  <c:v>0.31372549019607843</c:v>
                </c:pt>
                <c:pt idx="48" formatCode="0.00">
                  <c:v>0.27</c:v>
                </c:pt>
                <c:pt idx="49" formatCode="0.00">
                  <c:v>0.24249999999999999</c:v>
                </c:pt>
                <c:pt idx="50" formatCode="0.00">
                  <c:v>0.21400000000000002</c:v>
                </c:pt>
                <c:pt idx="51" formatCode="0.00">
                  <c:v>0.185</c:v>
                </c:pt>
                <c:pt idx="52" formatCode="0.00">
                  <c:v>0.25</c:v>
                </c:pt>
                <c:pt idx="53" formatCode="0.00">
                  <c:v>0.58399999999999996</c:v>
                </c:pt>
                <c:pt idx="54" formatCode="0.00">
                  <c:v>0.49249999999999999</c:v>
                </c:pt>
                <c:pt idx="55" formatCode="0.00">
                  <c:v>0.23599999999999999</c:v>
                </c:pt>
                <c:pt idx="56" formatCode="0.00">
                  <c:v>0.3</c:v>
                </c:pt>
                <c:pt idx="57" formatCode="0.00">
                  <c:v>0.32750000000000001</c:v>
                </c:pt>
                <c:pt idx="58" formatCode="0.00">
                  <c:v>0.254</c:v>
                </c:pt>
                <c:pt idx="59" formatCode="0.00">
                  <c:v>0.19500000000000001</c:v>
                </c:pt>
                <c:pt idx="60" formatCode="0.00">
                  <c:v>0.16499999999999998</c:v>
                </c:pt>
                <c:pt idx="61" formatCode="0.00">
                  <c:v>0.255</c:v>
                </c:pt>
                <c:pt idx="62" formatCode="0.00">
                  <c:v>0.16799999999999998</c:v>
                </c:pt>
                <c:pt idx="63" formatCode="0.00">
                  <c:v>0.38</c:v>
                </c:pt>
                <c:pt idx="64" formatCode="0.00">
                  <c:v>0.318</c:v>
                </c:pt>
                <c:pt idx="65" formatCode="0.00">
                  <c:v>0.29249999999999998</c:v>
                </c:pt>
                <c:pt idx="66" formatCode="0.00">
                  <c:v>0.48499999999999999</c:v>
                </c:pt>
                <c:pt idx="67" formatCode="0.00">
                  <c:v>0.26400000000000001</c:v>
                </c:pt>
                <c:pt idx="68" formatCode="0.00">
                  <c:v>0.28500000000000003</c:v>
                </c:pt>
                <c:pt idx="69" formatCode="0.00">
                  <c:v>0.26500000000000001</c:v>
                </c:pt>
                <c:pt idx="70" formatCode="0.00">
                  <c:v>0.22999999999999998</c:v>
                </c:pt>
                <c:pt idx="71" formatCode="0.00">
                  <c:v>0.23500000000000001</c:v>
                </c:pt>
                <c:pt idx="72" formatCode="0.00">
                  <c:v>0.19600000000000001</c:v>
                </c:pt>
                <c:pt idx="73" formatCode="0.00">
                  <c:v>0.18</c:v>
                </c:pt>
                <c:pt idx="74" formatCode="0.00">
                  <c:v>0.27999999999999997</c:v>
                </c:pt>
                <c:pt idx="75" formatCode="0.00">
                  <c:v>0.27250000000000002</c:v>
                </c:pt>
                <c:pt idx="76" formatCode="0.00">
                  <c:v>0.22599999999999998</c:v>
                </c:pt>
                <c:pt idx="77" formatCode="0.00">
                  <c:v>0.21500000000000002</c:v>
                </c:pt>
                <c:pt idx="78" formatCode="0.00">
                  <c:v>0.2225</c:v>
                </c:pt>
                <c:pt idx="79" formatCode="0.00">
                  <c:v>0.17399999999999999</c:v>
                </c:pt>
                <c:pt idx="80" formatCode="0.00">
                  <c:v>0.26500000000000001</c:v>
                </c:pt>
                <c:pt idx="81" formatCode="0.00">
                  <c:v>0.22199999999999998</c:v>
                </c:pt>
                <c:pt idx="82" formatCode="0.00">
                  <c:v>0.255</c:v>
                </c:pt>
                <c:pt idx="83" formatCode="0.00">
                  <c:v>0.21</c:v>
                </c:pt>
                <c:pt idx="84" formatCode="0.00">
                  <c:v>0.156</c:v>
                </c:pt>
                <c:pt idx="85" formatCode="0.00">
                  <c:v>0.19749999999999998</c:v>
                </c:pt>
                <c:pt idx="86" formatCode="0.00">
                  <c:v>0.1925</c:v>
                </c:pt>
                <c:pt idx="87" formatCode="0.00">
                  <c:v>0.25750000000000001</c:v>
                </c:pt>
                <c:pt idx="88" formatCode="0.00">
                  <c:v>0.33599999999999997</c:v>
                </c:pt>
                <c:pt idx="89" formatCode="0.00">
                  <c:v>0.21750000000000003</c:v>
                </c:pt>
                <c:pt idx="90" formatCode="0.00">
                  <c:v>0.17599999999999999</c:v>
                </c:pt>
                <c:pt idx="91" formatCode="0.00">
                  <c:v>0.2475</c:v>
                </c:pt>
                <c:pt idx="92" formatCode="0.00">
                  <c:v>0.25750000000000001</c:v>
                </c:pt>
                <c:pt idx="93" formatCode="0.00">
                  <c:v>0.21800000000000003</c:v>
                </c:pt>
                <c:pt idx="94" formatCode="0.00">
                  <c:v>0.185</c:v>
                </c:pt>
                <c:pt idx="95" formatCode="0.00">
                  <c:v>0.155</c:v>
                </c:pt>
                <c:pt idx="96" formatCode="0.00">
                  <c:v>0.11600000000000002</c:v>
                </c:pt>
                <c:pt idx="97" formatCode="0.00">
                  <c:v>9.7500000000000003E-2</c:v>
                </c:pt>
                <c:pt idx="98" formatCode="0.00">
                  <c:v>0.16249999999999998</c:v>
                </c:pt>
                <c:pt idx="99" formatCode="0.00">
                  <c:v>0.16600000000000001</c:v>
                </c:pt>
                <c:pt idx="100" formatCode="0.00">
                  <c:v>0.26750000000000002</c:v>
                </c:pt>
                <c:pt idx="101" formatCode="0.00">
                  <c:v>0.24249999999999999</c:v>
                </c:pt>
                <c:pt idx="102" formatCode="0.00">
                  <c:v>0.21800000000000003</c:v>
                </c:pt>
                <c:pt idx="103" formatCode="0.00">
                  <c:v>0.23250000000000001</c:v>
                </c:pt>
                <c:pt idx="104" formatCode="0.00">
                  <c:v>0.22000000000000003</c:v>
                </c:pt>
                <c:pt idx="105" formatCode="0.00">
                  <c:v>0.22749999999999998</c:v>
                </c:pt>
                <c:pt idx="106" formatCode="0.00">
                  <c:v>0.22750000000000001</c:v>
                </c:pt>
                <c:pt idx="107" formatCode="0.00">
                  <c:v>0.23499999999999999</c:v>
                </c:pt>
                <c:pt idx="108" formatCode="0.00">
                  <c:v>0.156</c:v>
                </c:pt>
                <c:pt idx="109" formatCode="0.00">
                  <c:v>0.22</c:v>
                </c:pt>
                <c:pt idx="110" formatCode="0.00">
                  <c:v>0.21800000000000003</c:v>
                </c:pt>
                <c:pt idx="111" formatCode="0.00">
                  <c:v>0.16</c:v>
                </c:pt>
                <c:pt idx="112" formatCode="0.00">
                  <c:v>0.27</c:v>
                </c:pt>
                <c:pt idx="113" formatCode="0.00">
                  <c:v>0.314</c:v>
                </c:pt>
                <c:pt idx="114" formatCode="0.00">
                  <c:v>0.33999999999999997</c:v>
                </c:pt>
                <c:pt idx="115" formatCode="0.00">
                  <c:v>0.4</c:v>
                </c:pt>
                <c:pt idx="116" formatCode="0.00">
                  <c:v>0.23200000000000004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年次別!$X$147:$X$266</c:f>
              <c:numCache>
                <c:formatCode>General</c:formatCode>
                <c:ptCount val="120"/>
                <c:pt idx="0">
                  <c:v>0.50249999999999995</c:v>
                </c:pt>
                <c:pt idx="1">
                  <c:v>0.28200000000000003</c:v>
                </c:pt>
                <c:pt idx="2">
                  <c:v>0.48000000000000004</c:v>
                </c:pt>
                <c:pt idx="3">
                  <c:v>0.50750000000000006</c:v>
                </c:pt>
                <c:pt idx="4">
                  <c:v>0.48599999999999993</c:v>
                </c:pt>
                <c:pt idx="5">
                  <c:v>0.73249999999999993</c:v>
                </c:pt>
                <c:pt idx="6">
                  <c:v>0.51249999999999996</c:v>
                </c:pt>
                <c:pt idx="7">
                  <c:v>0.50400000000000011</c:v>
                </c:pt>
                <c:pt idx="8">
                  <c:v>0.49249999999999999</c:v>
                </c:pt>
                <c:pt idx="9">
                  <c:v>0.33999999999999997</c:v>
                </c:pt>
                <c:pt idx="10">
                  <c:v>0.53</c:v>
                </c:pt>
                <c:pt idx="11">
                  <c:v>0.26500000000000001</c:v>
                </c:pt>
                <c:pt idx="12">
                  <c:v>0.35799999999999998</c:v>
                </c:pt>
                <c:pt idx="13">
                  <c:v>0.37249999999999994</c:v>
                </c:pt>
                <c:pt idx="14">
                  <c:v>0.4</c:v>
                </c:pt>
                <c:pt idx="15">
                  <c:v>0.50749999999999995</c:v>
                </c:pt>
                <c:pt idx="16">
                  <c:v>0.54200000000000004</c:v>
                </c:pt>
                <c:pt idx="17">
                  <c:v>0.55249999999999999</c:v>
                </c:pt>
                <c:pt idx="18">
                  <c:v>0.52600000000000002</c:v>
                </c:pt>
                <c:pt idx="19">
                  <c:v>0.42</c:v>
                </c:pt>
                <c:pt idx="20">
                  <c:v>0.43749999999999994</c:v>
                </c:pt>
                <c:pt idx="21">
                  <c:v>0.41399999999999998</c:v>
                </c:pt>
                <c:pt idx="22">
                  <c:v>0.42749999999999999</c:v>
                </c:pt>
                <c:pt idx="23">
                  <c:v>0.38750000000000001</c:v>
                </c:pt>
                <c:pt idx="24" formatCode="0.00">
                  <c:v>0.30599999999999999</c:v>
                </c:pt>
                <c:pt idx="25" formatCode="0.00">
                  <c:v>0.31</c:v>
                </c:pt>
                <c:pt idx="26" formatCode="0.00">
                  <c:v>0.36750000000000005</c:v>
                </c:pt>
                <c:pt idx="27" formatCode="0.00">
                  <c:v>0.4</c:v>
                </c:pt>
                <c:pt idx="28" formatCode="0.00">
                  <c:v>0.60250000000000004</c:v>
                </c:pt>
                <c:pt idx="29" formatCode="0.00">
                  <c:v>0.56000000000000005</c:v>
                </c:pt>
                <c:pt idx="30" formatCode="0.00">
                  <c:v>0.50600000000000001</c:v>
                </c:pt>
                <c:pt idx="31" formatCode="0.00">
                  <c:v>0.41749999999999998</c:v>
                </c:pt>
                <c:pt idx="32" formatCode="0.00">
                  <c:v>0.4325</c:v>
                </c:pt>
                <c:pt idx="33" formatCode="0.00">
                  <c:v>0.39799999999999996</c:v>
                </c:pt>
                <c:pt idx="34" formatCode="0.00">
                  <c:v>0.435</c:v>
                </c:pt>
                <c:pt idx="35" formatCode="0.00">
                  <c:v>0.375</c:v>
                </c:pt>
                <c:pt idx="36" formatCode="0.00">
                  <c:v>0.28600000000000003</c:v>
                </c:pt>
                <c:pt idx="37" formatCode="0.00">
                  <c:v>0.315</c:v>
                </c:pt>
                <c:pt idx="38" formatCode="0.00">
                  <c:v>0.37600000000000006</c:v>
                </c:pt>
                <c:pt idx="39" formatCode="0.00">
                  <c:v>0.42</c:v>
                </c:pt>
                <c:pt idx="40" formatCode="0.00">
                  <c:v>0.50249999999999995</c:v>
                </c:pt>
                <c:pt idx="41" formatCode="0.00">
                  <c:v>0.50400000000000011</c:v>
                </c:pt>
                <c:pt idx="42" formatCode="0.00">
                  <c:v>0.43999999999999995</c:v>
                </c:pt>
                <c:pt idx="43" formatCode="0.00">
                  <c:v>0.39199999999999996</c:v>
                </c:pt>
                <c:pt idx="44" formatCode="0.00">
                  <c:v>0.38500000000000001</c:v>
                </c:pt>
                <c:pt idx="45" formatCode="0.00">
                  <c:v>0.36250000000000004</c:v>
                </c:pt>
                <c:pt idx="46" formatCode="0.00">
                  <c:v>0.36199999999999999</c:v>
                </c:pt>
                <c:pt idx="47" formatCode="0.00">
                  <c:v>0.34333333333333332</c:v>
                </c:pt>
                <c:pt idx="48" formatCode="0.00">
                  <c:v>0.26600000000000001</c:v>
                </c:pt>
                <c:pt idx="49" formatCode="0.00">
                  <c:v>0.28249999999999997</c:v>
                </c:pt>
                <c:pt idx="50" formatCode="0.00">
                  <c:v>0.28600000000000003</c:v>
                </c:pt>
                <c:pt idx="51" formatCode="0.00">
                  <c:v>0.33500000000000002</c:v>
                </c:pt>
                <c:pt idx="52" formatCode="0.00">
                  <c:v>0.35249999999999998</c:v>
                </c:pt>
                <c:pt idx="53" formatCode="0.00">
                  <c:v>0.55799999999999994</c:v>
                </c:pt>
                <c:pt idx="54" formatCode="0.00">
                  <c:v>0.53249999999999997</c:v>
                </c:pt>
                <c:pt idx="55" formatCode="0.00">
                  <c:v>0.46400000000000008</c:v>
                </c:pt>
                <c:pt idx="56" formatCode="0.00">
                  <c:v>0.45</c:v>
                </c:pt>
                <c:pt idx="57" formatCode="0.00">
                  <c:v>0.4325</c:v>
                </c:pt>
                <c:pt idx="58" formatCode="0.00">
                  <c:v>0.40599999999999997</c:v>
                </c:pt>
                <c:pt idx="59" formatCode="0.00">
                  <c:v>0.32500000000000001</c:v>
                </c:pt>
                <c:pt idx="60" formatCode="0.00">
                  <c:v>0.37250000000000005</c:v>
                </c:pt>
                <c:pt idx="61" formatCode="0.00">
                  <c:v>0.35249999999999998</c:v>
                </c:pt>
                <c:pt idx="62" formatCode="0.00">
                  <c:v>0.35399999999999998</c:v>
                </c:pt>
                <c:pt idx="63" formatCode="0.00">
                  <c:v>0.4375</c:v>
                </c:pt>
                <c:pt idx="64" formatCode="0.00">
                  <c:v>0.41799999999999998</c:v>
                </c:pt>
                <c:pt idx="65" formatCode="0.00">
                  <c:v>0.43</c:v>
                </c:pt>
                <c:pt idx="66" formatCode="0.00">
                  <c:v>0.38500000000000001</c:v>
                </c:pt>
                <c:pt idx="67" formatCode="0.00">
                  <c:v>0.31200000000000006</c:v>
                </c:pt>
                <c:pt idx="68" formatCode="0.00">
                  <c:v>0.34</c:v>
                </c:pt>
                <c:pt idx="69" formatCode="0.00">
                  <c:v>0.35749999999999998</c:v>
                </c:pt>
                <c:pt idx="70" formatCode="0.00">
                  <c:v>0.34600000000000003</c:v>
                </c:pt>
                <c:pt idx="71" formatCode="0.00">
                  <c:v>0.28999999999999998</c:v>
                </c:pt>
                <c:pt idx="72" formatCode="0.00">
                  <c:v>0.27400000000000002</c:v>
                </c:pt>
                <c:pt idx="73" formatCode="0.00">
                  <c:v>0.22749999999999998</c:v>
                </c:pt>
                <c:pt idx="74" formatCode="0.00">
                  <c:v>0.26250000000000001</c:v>
                </c:pt>
                <c:pt idx="75" formatCode="0.00">
                  <c:v>0.34750000000000003</c:v>
                </c:pt>
                <c:pt idx="76" formatCode="0.00">
                  <c:v>0.378</c:v>
                </c:pt>
                <c:pt idx="77" formatCode="0.00">
                  <c:v>0.39999999999999997</c:v>
                </c:pt>
                <c:pt idx="78" formatCode="0.00">
                  <c:v>0.33500000000000002</c:v>
                </c:pt>
                <c:pt idx="79" formatCode="0.00">
                  <c:v>0.24199999999999999</c:v>
                </c:pt>
                <c:pt idx="80" formatCode="0.00">
                  <c:v>0.25750000000000001</c:v>
                </c:pt>
                <c:pt idx="81" formatCode="0.00">
                  <c:v>0.24399999999999999</c:v>
                </c:pt>
                <c:pt idx="82" formatCode="0.00">
                  <c:v>0.25750000000000001</c:v>
                </c:pt>
                <c:pt idx="83" formatCode="0.00">
                  <c:v>0.215</c:v>
                </c:pt>
                <c:pt idx="84" formatCode="0.00">
                  <c:v>0.21800000000000003</c:v>
                </c:pt>
                <c:pt idx="85" formatCode="0.00">
                  <c:v>0.20749999999999999</c:v>
                </c:pt>
                <c:pt idx="86" formatCode="0.00">
                  <c:v>0.22</c:v>
                </c:pt>
                <c:pt idx="87" formatCode="0.00">
                  <c:v>0.28750000000000003</c:v>
                </c:pt>
                <c:pt idx="88" formatCode="0.00">
                  <c:v>0.32600000000000001</c:v>
                </c:pt>
                <c:pt idx="89" formatCode="0.00">
                  <c:v>0.3075</c:v>
                </c:pt>
                <c:pt idx="90" formatCode="0.00">
                  <c:v>0.26400000000000001</c:v>
                </c:pt>
                <c:pt idx="91" formatCode="0.00">
                  <c:v>0.245</c:v>
                </c:pt>
                <c:pt idx="92" formatCode="0.00">
                  <c:v>0.2475</c:v>
                </c:pt>
                <c:pt idx="93" formatCode="0.00">
                  <c:v>0.22999999999999998</c:v>
                </c:pt>
                <c:pt idx="94" formatCode="0.00">
                  <c:v>0.22499999999999998</c:v>
                </c:pt>
                <c:pt idx="95" formatCode="0.00">
                  <c:v>0.2</c:v>
                </c:pt>
                <c:pt idx="96" formatCode="0.00">
                  <c:v>0.186</c:v>
                </c:pt>
                <c:pt idx="97" formatCode="0.00">
                  <c:v>0.1925</c:v>
                </c:pt>
                <c:pt idx="98" formatCode="0.00">
                  <c:v>0.21249999999999999</c:v>
                </c:pt>
                <c:pt idx="99" formatCode="0.00">
                  <c:v>0.26200000000000001</c:v>
                </c:pt>
                <c:pt idx="100" formatCode="0.00">
                  <c:v>0.32250000000000001</c:v>
                </c:pt>
                <c:pt idx="101" formatCode="0.00">
                  <c:v>0.33250000000000002</c:v>
                </c:pt>
                <c:pt idx="102" formatCode="0.00">
                  <c:v>0.27599999999999997</c:v>
                </c:pt>
                <c:pt idx="103" formatCode="0.00">
                  <c:v>0.25</c:v>
                </c:pt>
                <c:pt idx="104" formatCode="0.00">
                  <c:v>0.27200000000000002</c:v>
                </c:pt>
                <c:pt idx="105" formatCode="0.00">
                  <c:v>0.2525</c:v>
                </c:pt>
                <c:pt idx="106" formatCode="0.00">
                  <c:v>0.24249999999999999</c:v>
                </c:pt>
                <c:pt idx="107" formatCode="0.00">
                  <c:v>0.23749999999999999</c:v>
                </c:pt>
                <c:pt idx="108" formatCode="0.00">
                  <c:v>0.16600000000000001</c:v>
                </c:pt>
                <c:pt idx="109" formatCode="0.00">
                  <c:v>0.19</c:v>
                </c:pt>
                <c:pt idx="110" formatCode="0.00">
                  <c:v>0.20400000000000001</c:v>
                </c:pt>
                <c:pt idx="111" formatCode="0.00">
                  <c:v>0.3125</c:v>
                </c:pt>
                <c:pt idx="112" formatCode="0.00">
                  <c:v>0.36249999999999993</c:v>
                </c:pt>
                <c:pt idx="113" formatCode="0.00">
                  <c:v>0.372</c:v>
                </c:pt>
                <c:pt idx="114" formatCode="0.00">
                  <c:v>0.34750000000000003</c:v>
                </c:pt>
                <c:pt idx="115" formatCode="0.00">
                  <c:v>0.31000000000000005</c:v>
                </c:pt>
                <c:pt idx="116" formatCode="0.00">
                  <c:v>0.31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令和7年各保健所毎集計!$N$147:$BM$147</c:f>
              <c:numCache>
                <c:formatCode>0.00_);[Red]\(0.00\)</c:formatCode>
                <c:ptCount val="22"/>
                <c:pt idx="0">
                  <c:v>0.36</c:v>
                </c:pt>
                <c:pt idx="1">
                  <c:v>0.44</c:v>
                </c:pt>
                <c:pt idx="2">
                  <c:v>0.36</c:v>
                </c:pt>
                <c:pt idx="3">
                  <c:v>0.4</c:v>
                </c:pt>
                <c:pt idx="4">
                  <c:v>0.4</c:v>
                </c:pt>
                <c:pt idx="5">
                  <c:v>0.44</c:v>
                </c:pt>
                <c:pt idx="6">
                  <c:v>0.32</c:v>
                </c:pt>
                <c:pt idx="7">
                  <c:v>0.04</c:v>
                </c:pt>
                <c:pt idx="8">
                  <c:v>0.12</c:v>
                </c:pt>
                <c:pt idx="9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令和7年各保健所毎集計!$C$148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令和7年各保健所毎集計!$N$148:$BM$148</c:f>
              <c:numCache>
                <c:formatCode>0.00_);[Red]\(0.00\)</c:formatCode>
                <c:ptCount val="22"/>
                <c:pt idx="0">
                  <c:v>0.34</c:v>
                </c:pt>
                <c:pt idx="1">
                  <c:v>0.34</c:v>
                </c:pt>
                <c:pt idx="2">
                  <c:v>0.23</c:v>
                </c:pt>
                <c:pt idx="3">
                  <c:v>0.34</c:v>
                </c:pt>
                <c:pt idx="4">
                  <c:v>0.33</c:v>
                </c:pt>
                <c:pt idx="5">
                  <c:v>0.35</c:v>
                </c:pt>
                <c:pt idx="6">
                  <c:v>0.34</c:v>
                </c:pt>
                <c:pt idx="7">
                  <c:v>0.28999999999999998</c:v>
                </c:pt>
                <c:pt idx="8">
                  <c:v>0.28000000000000003</c:v>
                </c:pt>
                <c:pt idx="9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令和7年各保健所毎集計!$N$141:$BM$141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令和7年各保健所毎集計!$C$142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令和7年各保健所毎集計!$N$142:$BM$142</c:f>
              <c:numCache>
                <c:formatCode>0.00_);[Red]\(0.00\)</c:formatCode>
                <c:ptCount val="22"/>
                <c:pt idx="0">
                  <c:v>0.56999999999999995</c:v>
                </c:pt>
                <c:pt idx="1">
                  <c:v>0.71</c:v>
                </c:pt>
                <c:pt idx="2">
                  <c:v>0.56999999999999995</c:v>
                </c:pt>
                <c:pt idx="3">
                  <c:v>0.56999999999999995</c:v>
                </c:pt>
                <c:pt idx="4">
                  <c:v>0.56999999999999995</c:v>
                </c:pt>
                <c:pt idx="5">
                  <c:v>0.86</c:v>
                </c:pt>
                <c:pt idx="6">
                  <c:v>0.43</c:v>
                </c:pt>
                <c:pt idx="7">
                  <c:v>0.14000000000000001</c:v>
                </c:pt>
                <c:pt idx="8">
                  <c:v>0</c:v>
                </c:pt>
                <c:pt idx="9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令和7年各保健所毎集計!$C$143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令和7年各保健所毎集計!$N$143:$BM$143</c:f>
              <c:numCache>
                <c:formatCode>0.00_);[Red]\(0.00\)</c:formatCode>
                <c:ptCount val="22"/>
                <c:pt idx="0">
                  <c:v>0.17</c:v>
                </c:pt>
                <c:pt idx="1">
                  <c:v>0.33</c:v>
                </c:pt>
                <c:pt idx="2">
                  <c:v>0.33</c:v>
                </c:pt>
                <c:pt idx="3">
                  <c:v>0.33</c:v>
                </c:pt>
                <c:pt idx="4">
                  <c:v>0.67</c:v>
                </c:pt>
                <c:pt idx="5">
                  <c:v>0.83</c:v>
                </c:pt>
                <c:pt idx="6">
                  <c:v>0.67</c:v>
                </c:pt>
                <c:pt idx="7">
                  <c:v>0</c:v>
                </c:pt>
                <c:pt idx="8">
                  <c:v>0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令和7年各保健所毎集計!$C$144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令和7年各保健所毎集計!$N$144:$BM$144</c:f>
              <c:numCache>
                <c:formatCode>0.00_);[Red]\(0.00\)</c:formatCode>
                <c:ptCount val="22"/>
                <c:pt idx="0">
                  <c:v>0.5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令和7年各保健所毎集計!$C$145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令和7年各保健所毎集計!$N$145:$BM$145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令和7年各保健所毎集計!$C$146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令和7年各保健所毎集計!$N$146:$BM$146</c:f>
              <c:numCache>
                <c:formatCode>0.00_);[Red]\(0.00\)</c:formatCode>
                <c:ptCount val="22"/>
                <c:pt idx="0">
                  <c:v>0.5</c:v>
                </c:pt>
                <c:pt idx="1">
                  <c:v>1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055271578255403"/>
          <c:y val="0.17416687773576417"/>
          <c:w val="0.29756867125468062"/>
          <c:h val="0.18251753875745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</c:v>
                </c:pt>
                <c:pt idx="1">
                  <c:v>21.245421245421245</c:v>
                </c:pt>
                <c:pt idx="2">
                  <c:v>61.904761904761905</c:v>
                </c:pt>
                <c:pt idx="3">
                  <c:v>11.355311355311356</c:v>
                </c:pt>
                <c:pt idx="4">
                  <c:v>2.5641025641025639</c:v>
                </c:pt>
                <c:pt idx="5">
                  <c:v>1.8315018315018317</c:v>
                </c:pt>
                <c:pt idx="6">
                  <c:v>1.098901098901099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年次別!$AC$147:$AC$266</c:f>
              <c:numCache>
                <c:formatCode>General</c:formatCode>
                <c:ptCount val="120"/>
                <c:pt idx="0">
                  <c:v>6.6176470588235295E-2</c:v>
                </c:pt>
                <c:pt idx="1">
                  <c:v>1.7647058823529412E-2</c:v>
                </c:pt>
                <c:pt idx="2">
                  <c:v>6.6470588235294129E-2</c:v>
                </c:pt>
                <c:pt idx="3">
                  <c:v>0.17647058823529413</c:v>
                </c:pt>
                <c:pt idx="4">
                  <c:v>0.20588235294117649</c:v>
                </c:pt>
                <c:pt idx="5">
                  <c:v>0.45588235294117646</c:v>
                </c:pt>
                <c:pt idx="6">
                  <c:v>0.71323529411764697</c:v>
                </c:pt>
                <c:pt idx="7">
                  <c:v>0.40588235294117647</c:v>
                </c:pt>
                <c:pt idx="8">
                  <c:v>0.2279411764705882</c:v>
                </c:pt>
                <c:pt idx="9">
                  <c:v>0.1176470588235294</c:v>
                </c:pt>
                <c:pt idx="10">
                  <c:v>0.13970588235294118</c:v>
                </c:pt>
                <c:pt idx="11">
                  <c:v>4.4117647058823525E-2</c:v>
                </c:pt>
                <c:pt idx="12">
                  <c:v>3.5294117647058823E-2</c:v>
                </c:pt>
                <c:pt idx="13">
                  <c:v>3.6764705882352942E-2</c:v>
                </c:pt>
                <c:pt idx="14">
                  <c:v>3.6764705882352942E-2</c:v>
                </c:pt>
                <c:pt idx="15">
                  <c:v>8.0882352941176475E-2</c:v>
                </c:pt>
                <c:pt idx="16">
                  <c:v>0.19411764705882351</c:v>
                </c:pt>
                <c:pt idx="17">
                  <c:v>0.6470588235294118</c:v>
                </c:pt>
                <c:pt idx="18">
                  <c:v>0.4882352941176471</c:v>
                </c:pt>
                <c:pt idx="19">
                  <c:v>0.3970588235294118</c:v>
                </c:pt>
                <c:pt idx="20">
                  <c:v>0.41176470588235292</c:v>
                </c:pt>
                <c:pt idx="21">
                  <c:v>0.22941176470588234</c:v>
                </c:pt>
                <c:pt idx="22">
                  <c:v>0.14705882352941177</c:v>
                </c:pt>
                <c:pt idx="23">
                  <c:v>0.11764705882352941</c:v>
                </c:pt>
                <c:pt idx="24" formatCode="0.00">
                  <c:v>4.7058823529411764E-2</c:v>
                </c:pt>
                <c:pt idx="25" formatCode="0.00">
                  <c:v>7.3529411764705881E-3</c:v>
                </c:pt>
                <c:pt idx="26" formatCode="0.00">
                  <c:v>1.4705882352941176E-2</c:v>
                </c:pt>
                <c:pt idx="27" formatCode="0.00">
                  <c:v>2.9411764705882353E-2</c:v>
                </c:pt>
                <c:pt idx="28" formatCode="0.00">
                  <c:v>3.6764705882352942E-2</c:v>
                </c:pt>
                <c:pt idx="29" formatCode="0.00">
                  <c:v>0.13970588235294118</c:v>
                </c:pt>
                <c:pt idx="30" formatCode="0.00">
                  <c:v>0.61764705882352933</c:v>
                </c:pt>
                <c:pt idx="31" formatCode="0.00">
                  <c:v>0.84558823529411764</c:v>
                </c:pt>
                <c:pt idx="32" formatCode="0.00">
                  <c:v>0.3970588235294118</c:v>
                </c:pt>
                <c:pt idx="33" formatCode="0.00">
                  <c:v>0.19999999999999998</c:v>
                </c:pt>
                <c:pt idx="34" formatCode="0.00">
                  <c:v>8.0882352941176475E-2</c:v>
                </c:pt>
                <c:pt idx="35" formatCode="0.00">
                  <c:v>4.4117647058823525E-2</c:v>
                </c:pt>
                <c:pt idx="36" formatCode="0.00">
                  <c:v>1.7647058823529412E-2</c:v>
                </c:pt>
                <c:pt idx="37" formatCode="0.00">
                  <c:v>4.4117647058823532E-2</c:v>
                </c:pt>
                <c:pt idx="38" formatCode="0.00">
                  <c:v>3.5294117647058823E-2</c:v>
                </c:pt>
                <c:pt idx="39" formatCode="0.00">
                  <c:v>0.1764705882352941</c:v>
                </c:pt>
                <c:pt idx="40" formatCode="0.00">
                  <c:v>0.3970588235294118</c:v>
                </c:pt>
                <c:pt idx="41" formatCode="0.00">
                  <c:v>0.73529411764705876</c:v>
                </c:pt>
                <c:pt idx="42" formatCode="0.00">
                  <c:v>0.75</c:v>
                </c:pt>
                <c:pt idx="43" formatCode="0.00">
                  <c:v>0.50588235294117645</c:v>
                </c:pt>
                <c:pt idx="44" formatCode="0.00">
                  <c:v>0.14705882352941177</c:v>
                </c:pt>
                <c:pt idx="45" formatCode="0.00">
                  <c:v>0.21323529411764708</c:v>
                </c:pt>
                <c:pt idx="46" formatCode="0.00">
                  <c:v>0.22352941176470584</c:v>
                </c:pt>
                <c:pt idx="47" formatCode="0.00">
                  <c:v>0.19607843137254902</c:v>
                </c:pt>
                <c:pt idx="48" formatCode="0.00">
                  <c:v>6.0000000000000012E-2</c:v>
                </c:pt>
                <c:pt idx="49" formatCode="0.00">
                  <c:v>0.14749999999999999</c:v>
                </c:pt>
                <c:pt idx="50" formatCode="0.00">
                  <c:v>0.186</c:v>
                </c:pt>
                <c:pt idx="51" formatCode="0.00">
                  <c:v>0.10500000000000001</c:v>
                </c:pt>
                <c:pt idx="52" formatCode="0.00">
                  <c:v>6.7500000000000004E-2</c:v>
                </c:pt>
                <c:pt idx="53" formatCode="0.00">
                  <c:v>0.49800000000000005</c:v>
                </c:pt>
                <c:pt idx="54" formatCode="0.00">
                  <c:v>0.59000000000000008</c:v>
                </c:pt>
                <c:pt idx="55" formatCode="0.00">
                  <c:v>0.21999999999999997</c:v>
                </c:pt>
                <c:pt idx="56" formatCode="0.00">
                  <c:v>0.33750000000000002</c:v>
                </c:pt>
                <c:pt idx="57" formatCode="0.00">
                  <c:v>0.46250000000000002</c:v>
                </c:pt>
                <c:pt idx="58" formatCode="0.00">
                  <c:v>0.33999999999999997</c:v>
                </c:pt>
                <c:pt idx="59" formatCode="0.00">
                  <c:v>0.215</c:v>
                </c:pt>
                <c:pt idx="60" formatCode="0.00">
                  <c:v>0.1125</c:v>
                </c:pt>
                <c:pt idx="61" formatCode="0.00">
                  <c:v>0.03</c:v>
                </c:pt>
                <c:pt idx="62" formatCode="0.00">
                  <c:v>6.0000000000000012E-2</c:v>
                </c:pt>
                <c:pt idx="63" formatCode="0.00">
                  <c:v>0.06</c:v>
                </c:pt>
                <c:pt idx="64" formatCode="0.00">
                  <c:v>0.19</c:v>
                </c:pt>
                <c:pt idx="65" formatCode="0.00">
                  <c:v>0.16499999999999998</c:v>
                </c:pt>
                <c:pt idx="66" formatCode="0.00">
                  <c:v>0.105</c:v>
                </c:pt>
                <c:pt idx="67" formatCode="0.00">
                  <c:v>0.09</c:v>
                </c:pt>
                <c:pt idx="68" formatCode="0.00">
                  <c:v>0.03</c:v>
                </c:pt>
                <c:pt idx="69" formatCode="0.00">
                  <c:v>8.249999999999999E-2</c:v>
                </c:pt>
                <c:pt idx="70" formatCode="0.00">
                  <c:v>0.502</c:v>
                </c:pt>
                <c:pt idx="71" formatCode="0.00">
                  <c:v>0.24250000000000002</c:v>
                </c:pt>
                <c:pt idx="72" formatCode="0.00">
                  <c:v>0.13</c:v>
                </c:pt>
                <c:pt idx="73" formatCode="0.00">
                  <c:v>7.4999999999999997E-3</c:v>
                </c:pt>
                <c:pt idx="74" formatCode="0.00">
                  <c:v>0.06</c:v>
                </c:pt>
                <c:pt idx="75" formatCode="0.00">
                  <c:v>8.2500000000000004E-2</c:v>
                </c:pt>
                <c:pt idx="76" formatCode="0.00">
                  <c:v>7.8E-2</c:v>
                </c:pt>
                <c:pt idx="77" formatCode="0.00">
                  <c:v>0.22999999999999998</c:v>
                </c:pt>
                <c:pt idx="78" formatCode="0.00">
                  <c:v>0.21250000000000002</c:v>
                </c:pt>
                <c:pt idx="79" formatCode="0.00">
                  <c:v>0.18</c:v>
                </c:pt>
                <c:pt idx="80" formatCode="0.00">
                  <c:v>0.14250000000000002</c:v>
                </c:pt>
                <c:pt idx="81" formatCode="0.00">
                  <c:v>0.27599999999999997</c:v>
                </c:pt>
                <c:pt idx="82" formatCode="0.00">
                  <c:v>0.40500000000000003</c:v>
                </c:pt>
                <c:pt idx="83" formatCode="0.00">
                  <c:v>0.46250000000000002</c:v>
                </c:pt>
                <c:pt idx="84" formatCode="0.00">
                  <c:v>5.4000000000000006E-2</c:v>
                </c:pt>
                <c:pt idx="85" formatCode="0.00">
                  <c:v>1.4999999999999999E-2</c:v>
                </c:pt>
                <c:pt idx="86" formatCode="0.00">
                  <c:v>4.4999999999999998E-2</c:v>
                </c:pt>
                <c:pt idx="87" formatCode="0.00">
                  <c:v>0.19</c:v>
                </c:pt>
                <c:pt idx="88" formatCode="0.00">
                  <c:v>0.27</c:v>
                </c:pt>
                <c:pt idx="89" formatCode="0.00">
                  <c:v>0.46750000000000003</c:v>
                </c:pt>
                <c:pt idx="90" formatCode="0.00">
                  <c:v>0.71000000000000008</c:v>
                </c:pt>
                <c:pt idx="91" formatCode="0.00">
                  <c:v>0.68500000000000005</c:v>
                </c:pt>
                <c:pt idx="92" formatCode="0.00">
                  <c:v>0.42749999999999994</c:v>
                </c:pt>
                <c:pt idx="93" formatCode="0.00">
                  <c:v>0.27799999999999997</c:v>
                </c:pt>
                <c:pt idx="94" formatCode="0.00">
                  <c:v>0.16999999999999998</c:v>
                </c:pt>
                <c:pt idx="95" formatCode="0.00">
                  <c:v>0.11250000000000002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7.2500000000000009E-2</c:v>
                </c:pt>
                <c:pt idx="99" formatCode="0.00">
                  <c:v>0.16</c:v>
                </c:pt>
                <c:pt idx="100" formatCode="0.00">
                  <c:v>0.995</c:v>
                </c:pt>
                <c:pt idx="101" formatCode="0.00">
                  <c:v>1.2574999999999998</c:v>
                </c:pt>
                <c:pt idx="102" formatCode="0.00">
                  <c:v>0.54399999999999993</c:v>
                </c:pt>
                <c:pt idx="103" formatCode="0.00">
                  <c:v>0.25499999999999995</c:v>
                </c:pt>
                <c:pt idx="104" formatCode="0.00">
                  <c:v>0.12800000000000003</c:v>
                </c:pt>
                <c:pt idx="105" formatCode="0.00">
                  <c:v>8.5000000000000006E-2</c:v>
                </c:pt>
                <c:pt idx="106" formatCode="0.00">
                  <c:v>7.7499999999999999E-2</c:v>
                </c:pt>
                <c:pt idx="107" formatCode="0.00">
                  <c:v>1.4999999999999999E-2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6.0000000000000001E-3</c:v>
                </c:pt>
                <c:pt idx="111" formatCode="0.00">
                  <c:v>0.09</c:v>
                </c:pt>
                <c:pt idx="112" formatCode="0.00">
                  <c:v>0.73</c:v>
                </c:pt>
                <c:pt idx="113" formatCode="0.00">
                  <c:v>0.47800000000000009</c:v>
                </c:pt>
                <c:pt idx="114" formatCode="0.00">
                  <c:v>0.37</c:v>
                </c:pt>
                <c:pt idx="115" formatCode="0.00">
                  <c:v>0.24000000000000002</c:v>
                </c:pt>
                <c:pt idx="116" formatCode="0.00">
                  <c:v>0.35199999999999998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年次別!$AD$147:$AD$266</c:f>
              <c:numCache>
                <c:formatCode>General</c:formatCode>
                <c:ptCount val="120"/>
                <c:pt idx="0">
                  <c:v>0.02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4.7500000000000001E-2</c:v>
                </c:pt>
                <c:pt idx="4">
                  <c:v>0.19800000000000001</c:v>
                </c:pt>
                <c:pt idx="5">
                  <c:v>2.08</c:v>
                </c:pt>
                <c:pt idx="6">
                  <c:v>3.7649999999999997</c:v>
                </c:pt>
                <c:pt idx="7">
                  <c:v>1.9100000000000001</c:v>
                </c:pt>
                <c:pt idx="8">
                  <c:v>1.085</c:v>
                </c:pt>
                <c:pt idx="9">
                  <c:v>0.30599999999999999</c:v>
                </c:pt>
                <c:pt idx="10">
                  <c:v>0.16250000000000001</c:v>
                </c:pt>
                <c:pt idx="11">
                  <c:v>5.2500000000000005E-2</c:v>
                </c:pt>
                <c:pt idx="12">
                  <c:v>2.7999999999999997E-2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0.188</c:v>
                </c:pt>
                <c:pt idx="17">
                  <c:v>0.65</c:v>
                </c:pt>
                <c:pt idx="18">
                  <c:v>2.2160000000000002</c:v>
                </c:pt>
                <c:pt idx="19">
                  <c:v>1.4824999999999999</c:v>
                </c:pt>
                <c:pt idx="20">
                  <c:v>0.79250000000000009</c:v>
                </c:pt>
                <c:pt idx="21">
                  <c:v>0.39400000000000002</c:v>
                </c:pt>
                <c:pt idx="22">
                  <c:v>0.19749999999999998</c:v>
                </c:pt>
                <c:pt idx="23">
                  <c:v>0.08</c:v>
                </c:pt>
                <c:pt idx="24" formatCode="0.00">
                  <c:v>2.2000000000000002E-2</c:v>
                </c:pt>
                <c:pt idx="25" formatCode="0.00">
                  <c:v>1.2500000000000001E-2</c:v>
                </c:pt>
                <c:pt idx="26" formatCode="0.00">
                  <c:v>0.01</c:v>
                </c:pt>
                <c:pt idx="27" formatCode="0.00">
                  <c:v>2.8000000000000004E-2</c:v>
                </c:pt>
                <c:pt idx="28" formatCode="0.00">
                  <c:v>0.1125</c:v>
                </c:pt>
                <c:pt idx="29" formatCode="0.00">
                  <c:v>0.60250000000000004</c:v>
                </c:pt>
                <c:pt idx="30" formatCode="0.00">
                  <c:v>2.5179999999999998</c:v>
                </c:pt>
                <c:pt idx="31" formatCode="0.00">
                  <c:v>1.7750000000000001</c:v>
                </c:pt>
                <c:pt idx="32" formatCode="0.00">
                  <c:v>1.2475000000000001</c:v>
                </c:pt>
                <c:pt idx="33" formatCode="0.00">
                  <c:v>0.504</c:v>
                </c:pt>
                <c:pt idx="34" formatCode="0.00">
                  <c:v>0.16500000000000001</c:v>
                </c:pt>
                <c:pt idx="35" formatCode="0.00">
                  <c:v>7.4999999999999997E-2</c:v>
                </c:pt>
                <c:pt idx="36" formatCode="0.00">
                  <c:v>1.3999999999999999E-2</c:v>
                </c:pt>
                <c:pt idx="37" formatCode="0.00">
                  <c:v>1.7500000000000002E-2</c:v>
                </c:pt>
                <c:pt idx="38" formatCode="0.00">
                  <c:v>2.8000000000000004E-2</c:v>
                </c:pt>
                <c:pt idx="39" formatCode="0.00">
                  <c:v>0.06</c:v>
                </c:pt>
                <c:pt idx="40" formatCode="0.00">
                  <c:v>0.24000000000000002</c:v>
                </c:pt>
                <c:pt idx="41" formatCode="0.00">
                  <c:v>1.244</c:v>
                </c:pt>
                <c:pt idx="42" formatCode="0.00">
                  <c:v>2.71</c:v>
                </c:pt>
                <c:pt idx="43" formatCode="0.00">
                  <c:v>1.264</c:v>
                </c:pt>
                <c:pt idx="44" formatCode="0.00">
                  <c:v>0.79999999999999993</c:v>
                </c:pt>
                <c:pt idx="45" formatCode="0.00">
                  <c:v>0.38</c:v>
                </c:pt>
                <c:pt idx="46" formatCode="0.00">
                  <c:v>0.15</c:v>
                </c:pt>
                <c:pt idx="47" formatCode="0.00">
                  <c:v>7.3333333333333348E-2</c:v>
                </c:pt>
                <c:pt idx="48" formatCode="0.00">
                  <c:v>2.1999999999999999E-2</c:v>
                </c:pt>
                <c:pt idx="49" formatCode="0.00">
                  <c:v>0.02</c:v>
                </c:pt>
                <c:pt idx="50" formatCode="0.00">
                  <c:v>1.6E-2</c:v>
                </c:pt>
                <c:pt idx="51" formatCode="0.00">
                  <c:v>2.2500000000000003E-2</c:v>
                </c:pt>
                <c:pt idx="52" formatCode="0.00">
                  <c:v>1.7500000000000002E-2</c:v>
                </c:pt>
                <c:pt idx="53" formatCode="0.00">
                  <c:v>0.10400000000000001</c:v>
                </c:pt>
                <c:pt idx="54" formatCode="0.00">
                  <c:v>0.36</c:v>
                </c:pt>
                <c:pt idx="55" formatCode="0.00">
                  <c:v>0.49000000000000005</c:v>
                </c:pt>
                <c:pt idx="56" formatCode="0.00">
                  <c:v>0.28999999999999998</c:v>
                </c:pt>
                <c:pt idx="57" formatCode="0.00">
                  <c:v>0.24249999999999999</c:v>
                </c:pt>
                <c:pt idx="58" formatCode="0.00">
                  <c:v>0.14000000000000001</c:v>
                </c:pt>
                <c:pt idx="59" formatCode="0.00">
                  <c:v>7.7499999999999999E-2</c:v>
                </c:pt>
                <c:pt idx="60" formatCode="0.00">
                  <c:v>2.5000000000000001E-2</c:v>
                </c:pt>
                <c:pt idx="61" formatCode="0.00">
                  <c:v>2.5000000000000001E-2</c:v>
                </c:pt>
                <c:pt idx="62" formatCode="0.00">
                  <c:v>2.8000000000000004E-2</c:v>
                </c:pt>
                <c:pt idx="63" formatCode="0.00">
                  <c:v>3.2500000000000001E-2</c:v>
                </c:pt>
                <c:pt idx="64" formatCode="0.00">
                  <c:v>6.6000000000000003E-2</c:v>
                </c:pt>
                <c:pt idx="65" formatCode="0.00">
                  <c:v>0.13250000000000001</c:v>
                </c:pt>
                <c:pt idx="66" formatCode="0.00">
                  <c:v>0.27</c:v>
                </c:pt>
                <c:pt idx="67" formatCode="0.00">
                  <c:v>0.33999999999999997</c:v>
                </c:pt>
                <c:pt idx="68" formatCode="0.00">
                  <c:v>0.495</c:v>
                </c:pt>
                <c:pt idx="69" formatCode="0.00">
                  <c:v>0.65999999999999992</c:v>
                </c:pt>
                <c:pt idx="70" formatCode="0.00">
                  <c:v>0.44600000000000001</c:v>
                </c:pt>
                <c:pt idx="71" formatCode="0.00">
                  <c:v>0.2175</c:v>
                </c:pt>
                <c:pt idx="72" formatCode="0.00">
                  <c:v>5.800000000000001E-2</c:v>
                </c:pt>
                <c:pt idx="73" formatCode="0.00">
                  <c:v>0.02</c:v>
                </c:pt>
                <c:pt idx="74" formatCode="0.00">
                  <c:v>1.2500000000000001E-2</c:v>
                </c:pt>
                <c:pt idx="75" formatCode="0.00">
                  <c:v>1.4999999999999999E-2</c:v>
                </c:pt>
                <c:pt idx="76" formatCode="0.00">
                  <c:v>2.8000000000000004E-2</c:v>
                </c:pt>
                <c:pt idx="77" formatCode="0.00">
                  <c:v>0.1275</c:v>
                </c:pt>
                <c:pt idx="78" formatCode="0.00">
                  <c:v>0.53500000000000003</c:v>
                </c:pt>
                <c:pt idx="79" formatCode="0.00">
                  <c:v>0.71199999999999997</c:v>
                </c:pt>
                <c:pt idx="80" formatCode="0.00">
                  <c:v>0.64000000000000012</c:v>
                </c:pt>
                <c:pt idx="81" formatCode="0.00">
                  <c:v>0.29199999999999998</c:v>
                </c:pt>
                <c:pt idx="82" formatCode="0.00">
                  <c:v>0.1825</c:v>
                </c:pt>
                <c:pt idx="83" formatCode="0.00">
                  <c:v>0.115</c:v>
                </c:pt>
                <c:pt idx="84" formatCode="0.00">
                  <c:v>4.5999999999999999E-2</c:v>
                </c:pt>
                <c:pt idx="85" formatCode="0.00">
                  <c:v>4.5000000000000005E-2</c:v>
                </c:pt>
                <c:pt idx="86" formatCode="0.00">
                  <c:v>6.7500000000000004E-2</c:v>
                </c:pt>
                <c:pt idx="87" formatCode="0.00">
                  <c:v>0.22250000000000003</c:v>
                </c:pt>
                <c:pt idx="88" formatCode="0.00">
                  <c:v>0.90800000000000003</c:v>
                </c:pt>
                <c:pt idx="89" formatCode="0.00">
                  <c:v>4.9424999999999999</c:v>
                </c:pt>
                <c:pt idx="90" formatCode="0.00">
                  <c:v>5.258</c:v>
                </c:pt>
                <c:pt idx="91" formatCode="0.00">
                  <c:v>1.2250000000000001</c:v>
                </c:pt>
                <c:pt idx="92" formatCode="0.00">
                  <c:v>0.7350000000000001</c:v>
                </c:pt>
                <c:pt idx="93" formatCode="0.00">
                  <c:v>0.27199999999999996</c:v>
                </c:pt>
                <c:pt idx="94" formatCode="0.00">
                  <c:v>9.7499999999999989E-2</c:v>
                </c:pt>
                <c:pt idx="95" formatCode="0.00">
                  <c:v>4.9999999999999996E-2</c:v>
                </c:pt>
                <c:pt idx="96" formatCode="0.00">
                  <c:v>2.6000000000000002E-2</c:v>
                </c:pt>
                <c:pt idx="97" formatCode="0.00">
                  <c:v>2.5000000000000001E-2</c:v>
                </c:pt>
                <c:pt idx="98" formatCode="0.00">
                  <c:v>2.2500000000000003E-2</c:v>
                </c:pt>
                <c:pt idx="99" formatCode="0.00">
                  <c:v>6.2E-2</c:v>
                </c:pt>
                <c:pt idx="100" formatCode="0.00">
                  <c:v>0.26500000000000001</c:v>
                </c:pt>
                <c:pt idx="101" formatCode="0.00">
                  <c:v>1.02</c:v>
                </c:pt>
                <c:pt idx="102" formatCode="0.00">
                  <c:v>2.0659999999999998</c:v>
                </c:pt>
                <c:pt idx="103" formatCode="0.00">
                  <c:v>0.84249999999999992</c:v>
                </c:pt>
                <c:pt idx="104" formatCode="0.00">
                  <c:v>0.56200000000000006</c:v>
                </c:pt>
                <c:pt idx="105" formatCode="0.00">
                  <c:v>0.27</c:v>
                </c:pt>
                <c:pt idx="106" formatCode="0.00">
                  <c:v>0.09</c:v>
                </c:pt>
                <c:pt idx="107" formatCode="0.00">
                  <c:v>3.0000000000000002E-2</c:v>
                </c:pt>
                <c:pt idx="108" formatCode="0.00">
                  <c:v>8.0000000000000002E-3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2.2500000000000003E-2</c:v>
                </c:pt>
                <c:pt idx="112" formatCode="0.00">
                  <c:v>7.0000000000000007E-2</c:v>
                </c:pt>
                <c:pt idx="113" formatCode="0.00">
                  <c:v>0.70600000000000007</c:v>
                </c:pt>
                <c:pt idx="114" formatCode="0.00">
                  <c:v>1.7925</c:v>
                </c:pt>
                <c:pt idx="115" formatCode="0.00">
                  <c:v>1.1549999999999998</c:v>
                </c:pt>
                <c:pt idx="116" formatCode="0.00">
                  <c:v>0.76999999999999991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5676446150853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令和7年各保健所毎集計!$N$163:$BM$163</c:f>
              <c:numCache>
                <c:formatCode>0.00_);[Red]\(0.00\)</c:formatCode>
                <c:ptCount val="22"/>
                <c:pt idx="0">
                  <c:v>0.28000000000000003</c:v>
                </c:pt>
                <c:pt idx="1">
                  <c:v>0.2</c:v>
                </c:pt>
                <c:pt idx="2">
                  <c:v>0.28000000000000003</c:v>
                </c:pt>
                <c:pt idx="3">
                  <c:v>0.2</c:v>
                </c:pt>
                <c:pt idx="4">
                  <c:v>0.28000000000000003</c:v>
                </c:pt>
                <c:pt idx="5">
                  <c:v>0.44</c:v>
                </c:pt>
                <c:pt idx="6">
                  <c:v>0.32</c:v>
                </c:pt>
                <c:pt idx="7">
                  <c:v>0.2</c:v>
                </c:pt>
                <c:pt idx="8">
                  <c:v>0.44</c:v>
                </c:pt>
                <c:pt idx="9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令和7年各保健所毎集計!$C$164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令和7年各保健所毎集計!$N$164:$BM$164</c:f>
              <c:numCache>
                <c:formatCode>0.00_);[Red]\(0.00\)</c:formatCode>
                <c:ptCount val="22"/>
                <c:pt idx="0">
                  <c:v>1.92</c:v>
                </c:pt>
                <c:pt idx="1">
                  <c:v>1.69</c:v>
                </c:pt>
                <c:pt idx="2">
                  <c:v>0.77</c:v>
                </c:pt>
                <c:pt idx="3">
                  <c:v>0.97</c:v>
                </c:pt>
                <c:pt idx="4">
                  <c:v>1.19</c:v>
                </c:pt>
                <c:pt idx="5">
                  <c:v>1.05</c:v>
                </c:pt>
                <c:pt idx="6">
                  <c:v>0.97</c:v>
                </c:pt>
                <c:pt idx="7">
                  <c:v>0.7</c:v>
                </c:pt>
                <c:pt idx="8">
                  <c:v>0.59</c:v>
                </c:pt>
                <c:pt idx="9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令和7年各保健所毎集計!$N$157:$BM$157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0.33</c:v>
                </c:pt>
                <c:pt idx="7">
                  <c:v>0</c:v>
                </c:pt>
                <c:pt idx="8">
                  <c:v>0.67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令和7年各保健所毎集計!$C$158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令和7年各保健所毎集計!$N$158:$BM$158</c:f>
              <c:numCache>
                <c:formatCode>0.00_);[Red]\(0.00\)</c:formatCode>
                <c:ptCount val="22"/>
                <c:pt idx="0">
                  <c:v>0.14000000000000001</c:v>
                </c:pt>
                <c:pt idx="1">
                  <c:v>0.28999999999999998</c:v>
                </c:pt>
                <c:pt idx="2">
                  <c:v>0.56999999999999995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0.43</c:v>
                </c:pt>
                <c:pt idx="8">
                  <c:v>0.43</c:v>
                </c:pt>
                <c:pt idx="9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令和7年各保健所毎集計!$C$159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令和7年各保健所毎集計!$N$159:$BM$159</c:f>
              <c:numCache>
                <c:formatCode>0.00_);[Red]\(0.00\)</c:formatCode>
                <c:ptCount val="22"/>
                <c:pt idx="0">
                  <c:v>0.67</c:v>
                </c:pt>
                <c:pt idx="1">
                  <c:v>0.33</c:v>
                </c:pt>
                <c:pt idx="2">
                  <c:v>0.17</c:v>
                </c:pt>
                <c:pt idx="3">
                  <c:v>0.17</c:v>
                </c:pt>
                <c:pt idx="4">
                  <c:v>0.17</c:v>
                </c:pt>
                <c:pt idx="5">
                  <c:v>0</c:v>
                </c:pt>
                <c:pt idx="6">
                  <c:v>0.17</c:v>
                </c:pt>
                <c:pt idx="7">
                  <c:v>0.17</c:v>
                </c:pt>
                <c:pt idx="8">
                  <c:v>0.5</c:v>
                </c:pt>
                <c:pt idx="9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令和7年各保健所毎集計!$C$160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令和7年各保健所毎集計!$N$160:$BM$160</c:f>
              <c:numCache>
                <c:formatCode>0.00_);[Red]\(0.00\)</c:formatCode>
                <c:ptCount val="22"/>
                <c:pt idx="0">
                  <c:v>0.33</c:v>
                </c:pt>
                <c:pt idx="1">
                  <c:v>0</c:v>
                </c:pt>
                <c:pt idx="2">
                  <c:v>0.33</c:v>
                </c:pt>
                <c:pt idx="3">
                  <c:v>0.33</c:v>
                </c:pt>
                <c:pt idx="4">
                  <c:v>0.5</c:v>
                </c:pt>
                <c:pt idx="5">
                  <c:v>0.5</c:v>
                </c:pt>
                <c:pt idx="6">
                  <c:v>0.67</c:v>
                </c:pt>
                <c:pt idx="7">
                  <c:v>0.17</c:v>
                </c:pt>
                <c:pt idx="8">
                  <c:v>0.5</c:v>
                </c:pt>
                <c:pt idx="9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令和7年各保健所毎集計!$C$161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令和7年各保健所毎集計!$N$161:$BM$161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令和7年各保健所毎集計!$C$162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令和7年各保健所毎集計!$N$162:$BM$162</c:f>
              <c:numCache>
                <c:formatCode>0.00_);[Red]\(0.00\)</c:formatCode>
                <c:ptCount val="22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1.6</c:v>
                </c:pt>
                <c:pt idx="1">
                  <c:v>29.599999999999998</c:v>
                </c:pt>
                <c:pt idx="2">
                  <c:v>40.799999999999997</c:v>
                </c:pt>
                <c:pt idx="3">
                  <c:v>11.600000000000001</c:v>
                </c:pt>
                <c:pt idx="4">
                  <c:v>5.2</c:v>
                </c:pt>
                <c:pt idx="5">
                  <c:v>4</c:v>
                </c:pt>
                <c:pt idx="6">
                  <c:v>3.2</c:v>
                </c:pt>
                <c:pt idx="7">
                  <c:v>1.6</c:v>
                </c:pt>
                <c:pt idx="8">
                  <c:v>0.8</c:v>
                </c:pt>
                <c:pt idx="9">
                  <c:v>0.4</c:v>
                </c:pt>
                <c:pt idx="10">
                  <c:v>0</c:v>
                </c:pt>
                <c:pt idx="11">
                  <c:v>1.2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年次別!$AG$147:$AG$266</c:f>
              <c:numCache>
                <c:formatCode>General</c:formatCode>
                <c:ptCount val="120"/>
                <c:pt idx="0">
                  <c:v>3.3308823529411766</c:v>
                </c:pt>
                <c:pt idx="1">
                  <c:v>1.7823529411764707</c:v>
                </c:pt>
                <c:pt idx="2">
                  <c:v>2.9116176470588235</c:v>
                </c:pt>
                <c:pt idx="3">
                  <c:v>1.6691176470588236</c:v>
                </c:pt>
                <c:pt idx="4">
                  <c:v>1.1411764705882352</c:v>
                </c:pt>
                <c:pt idx="5">
                  <c:v>1.3455882352941175</c:v>
                </c:pt>
                <c:pt idx="6">
                  <c:v>0.68382352941176472</c:v>
                </c:pt>
                <c:pt idx="7">
                  <c:v>0.52941176470588236</c:v>
                </c:pt>
                <c:pt idx="8">
                  <c:v>0.5220588235294118</c:v>
                </c:pt>
                <c:pt idx="9">
                  <c:v>0.24117647058823533</c:v>
                </c:pt>
                <c:pt idx="10">
                  <c:v>0.29411764705882348</c:v>
                </c:pt>
                <c:pt idx="11">
                  <c:v>7.3529411764705885E-2</c:v>
                </c:pt>
                <c:pt idx="12">
                  <c:v>0.13529411764705884</c:v>
                </c:pt>
                <c:pt idx="13">
                  <c:v>8.8235294117647065E-2</c:v>
                </c:pt>
                <c:pt idx="14">
                  <c:v>0.10294117647058824</c:v>
                </c:pt>
                <c:pt idx="15">
                  <c:v>9.5588235294117641E-2</c:v>
                </c:pt>
                <c:pt idx="16">
                  <c:v>0.18823529411764706</c:v>
                </c:pt>
                <c:pt idx="17">
                  <c:v>0.18382352941176472</c:v>
                </c:pt>
                <c:pt idx="18">
                  <c:v>0.1647058823529412</c:v>
                </c:pt>
                <c:pt idx="19">
                  <c:v>0.10294117647058824</c:v>
                </c:pt>
                <c:pt idx="20">
                  <c:v>0.125</c:v>
                </c:pt>
                <c:pt idx="21">
                  <c:v>0.12352941176470589</c:v>
                </c:pt>
                <c:pt idx="22">
                  <c:v>9.5588235294117654E-2</c:v>
                </c:pt>
                <c:pt idx="23">
                  <c:v>8.0882352941176461E-2</c:v>
                </c:pt>
                <c:pt idx="24" formatCode="0.00">
                  <c:v>9.4470588235294126E-2</c:v>
                </c:pt>
                <c:pt idx="25" formatCode="0.00">
                  <c:v>0.11764705882352941</c:v>
                </c:pt>
                <c:pt idx="26" formatCode="0.00">
                  <c:v>0.15441176470588236</c:v>
                </c:pt>
                <c:pt idx="27" formatCode="0.00">
                  <c:v>7.0588235294117646E-2</c:v>
                </c:pt>
                <c:pt idx="28" formatCode="0.00">
                  <c:v>0.10294117647058823</c:v>
                </c:pt>
                <c:pt idx="29" formatCode="0.00">
                  <c:v>0.18382352941176472</c:v>
                </c:pt>
                <c:pt idx="30" formatCode="0.00">
                  <c:v>0.12352941176470589</c:v>
                </c:pt>
                <c:pt idx="31" formatCode="0.00">
                  <c:v>8.8235294117647065E-2</c:v>
                </c:pt>
                <c:pt idx="32" formatCode="0.00">
                  <c:v>8.8235294117647051E-2</c:v>
                </c:pt>
                <c:pt idx="33" formatCode="0.00">
                  <c:v>0.12352941176470589</c:v>
                </c:pt>
                <c:pt idx="34" formatCode="0.00">
                  <c:v>7.3529411764705885E-2</c:v>
                </c:pt>
                <c:pt idx="35" formatCode="0.00">
                  <c:v>0.10294117647058823</c:v>
                </c:pt>
                <c:pt idx="36" formatCode="0.00">
                  <c:v>8.2352941176470601E-2</c:v>
                </c:pt>
                <c:pt idx="37" formatCode="0.00">
                  <c:v>8.0882352941176475E-2</c:v>
                </c:pt>
                <c:pt idx="38" formatCode="0.00">
                  <c:v>0.1</c:v>
                </c:pt>
                <c:pt idx="39" formatCode="0.00">
                  <c:v>6.6176470588235295E-2</c:v>
                </c:pt>
                <c:pt idx="40" formatCode="0.00">
                  <c:v>6.6176470588235295E-2</c:v>
                </c:pt>
                <c:pt idx="41" formatCode="0.00">
                  <c:v>0.12352941176470589</c:v>
                </c:pt>
                <c:pt idx="42" formatCode="0.00">
                  <c:v>8.8235294117647051E-2</c:v>
                </c:pt>
                <c:pt idx="43" formatCode="0.00">
                  <c:v>7.6470588235294124E-2</c:v>
                </c:pt>
                <c:pt idx="44" formatCode="0.00">
                  <c:v>5.8823529411764705E-2</c:v>
                </c:pt>
                <c:pt idx="45" formatCode="0.00">
                  <c:v>0.11029411764705882</c:v>
                </c:pt>
                <c:pt idx="46" formatCode="0.00">
                  <c:v>0.1</c:v>
                </c:pt>
                <c:pt idx="47" formatCode="0.00">
                  <c:v>5.8823529411764698E-2</c:v>
                </c:pt>
                <c:pt idx="48" formatCode="0.00">
                  <c:v>9.6000000000000002E-2</c:v>
                </c:pt>
                <c:pt idx="49" formatCode="0.00">
                  <c:v>7.4999999999999997E-2</c:v>
                </c:pt>
                <c:pt idx="50" formatCode="0.00">
                  <c:v>0.03</c:v>
                </c:pt>
                <c:pt idx="51" formatCode="0.00">
                  <c:v>1.4999999999999999E-2</c:v>
                </c:pt>
                <c:pt idx="52" formatCode="0.00">
                  <c:v>0.03</c:v>
                </c:pt>
                <c:pt idx="53" formatCode="0.00">
                  <c:v>7.1999999999999995E-2</c:v>
                </c:pt>
                <c:pt idx="54" formatCode="0.00">
                  <c:v>8.249999999999999E-2</c:v>
                </c:pt>
                <c:pt idx="55" formatCode="0.00">
                  <c:v>0.13200000000000001</c:v>
                </c:pt>
                <c:pt idx="56" formatCode="0.00">
                  <c:v>0.12</c:v>
                </c:pt>
                <c:pt idx="57" formatCode="0.00">
                  <c:v>0.06</c:v>
                </c:pt>
                <c:pt idx="58" formatCode="0.00">
                  <c:v>7.1999999999999995E-2</c:v>
                </c:pt>
                <c:pt idx="59" formatCode="0.00">
                  <c:v>0.06</c:v>
                </c:pt>
                <c:pt idx="60" formatCode="0.00">
                  <c:v>2.2499999999999999E-2</c:v>
                </c:pt>
                <c:pt idx="61" formatCode="0.00">
                  <c:v>5.2499999999999998E-2</c:v>
                </c:pt>
                <c:pt idx="62" formatCode="0.00">
                  <c:v>4.1999999999999996E-2</c:v>
                </c:pt>
                <c:pt idx="63" formatCode="0.00">
                  <c:v>7.4999999999999997E-2</c:v>
                </c:pt>
                <c:pt idx="64" formatCode="0.00">
                  <c:v>7.1999999999999995E-2</c:v>
                </c:pt>
                <c:pt idx="65" formatCode="0.00">
                  <c:v>0.09</c:v>
                </c:pt>
                <c:pt idx="66" formatCode="0.00">
                  <c:v>0.14250000000000002</c:v>
                </c:pt>
                <c:pt idx="67" formatCode="0.00">
                  <c:v>4.8000000000000001E-2</c:v>
                </c:pt>
                <c:pt idx="68" formatCode="0.00">
                  <c:v>4.4999999999999998E-2</c:v>
                </c:pt>
                <c:pt idx="69" formatCode="0.00">
                  <c:v>4.4999999999999998E-2</c:v>
                </c:pt>
                <c:pt idx="70" formatCode="0.00">
                  <c:v>5.4000000000000006E-2</c:v>
                </c:pt>
                <c:pt idx="71" formatCode="0.00">
                  <c:v>0.06</c:v>
                </c:pt>
                <c:pt idx="72" formatCode="0.00">
                  <c:v>2.4E-2</c:v>
                </c:pt>
                <c:pt idx="73" formatCode="0.00">
                  <c:v>2.2499999999999999E-2</c:v>
                </c:pt>
                <c:pt idx="74" formatCode="0.00">
                  <c:v>2.2499999999999999E-2</c:v>
                </c:pt>
                <c:pt idx="75" formatCode="0.00">
                  <c:v>8.249999999999999E-2</c:v>
                </c:pt>
                <c:pt idx="76" formatCode="0.00">
                  <c:v>0.03</c:v>
                </c:pt>
                <c:pt idx="77" formatCode="0.00">
                  <c:v>0.06</c:v>
                </c:pt>
                <c:pt idx="78" formatCode="0.00">
                  <c:v>1.4999999999999999E-2</c:v>
                </c:pt>
                <c:pt idx="79" formatCode="0.00">
                  <c:v>3.5999999999999997E-2</c:v>
                </c:pt>
                <c:pt idx="80" formatCode="0.00">
                  <c:v>7.4999999999999997E-3</c:v>
                </c:pt>
                <c:pt idx="81" formatCode="0.00">
                  <c:v>0.06</c:v>
                </c:pt>
                <c:pt idx="82" formatCode="0.00">
                  <c:v>6.7500000000000004E-2</c:v>
                </c:pt>
                <c:pt idx="83" formatCode="0.00">
                  <c:v>0.06</c:v>
                </c:pt>
                <c:pt idx="84" formatCode="0.00">
                  <c:v>1.7999999999999999E-2</c:v>
                </c:pt>
                <c:pt idx="85" formatCode="0.00">
                  <c:v>5.2499999999999998E-2</c:v>
                </c:pt>
                <c:pt idx="86" formatCode="0.00">
                  <c:v>2.2499999999999999E-2</c:v>
                </c:pt>
                <c:pt idx="87" formatCode="0.00">
                  <c:v>5.2499999999999998E-2</c:v>
                </c:pt>
                <c:pt idx="88" formatCode="0.00">
                  <c:v>6.4000000000000001E-2</c:v>
                </c:pt>
                <c:pt idx="89" formatCode="0.00">
                  <c:v>7.0000000000000007E-2</c:v>
                </c:pt>
                <c:pt idx="90" formatCode="0.00">
                  <c:v>9.4E-2</c:v>
                </c:pt>
                <c:pt idx="91" formatCode="0.00">
                  <c:v>5.5E-2</c:v>
                </c:pt>
                <c:pt idx="92" formatCode="0.00">
                  <c:v>4.7500000000000001E-2</c:v>
                </c:pt>
                <c:pt idx="93" formatCode="0.00">
                  <c:v>2.4E-2</c:v>
                </c:pt>
                <c:pt idx="94" formatCode="0.00">
                  <c:v>4.7500000000000001E-2</c:v>
                </c:pt>
                <c:pt idx="95" formatCode="0.00">
                  <c:v>0.04</c:v>
                </c:pt>
                <c:pt idx="96" formatCode="0.00">
                  <c:v>0.09</c:v>
                </c:pt>
                <c:pt idx="97" formatCode="0.00">
                  <c:v>5.5E-2</c:v>
                </c:pt>
                <c:pt idx="98" formatCode="0.00">
                  <c:v>2.2499999999999999E-2</c:v>
                </c:pt>
                <c:pt idx="99" formatCode="0.00">
                  <c:v>0.10600000000000001</c:v>
                </c:pt>
                <c:pt idx="100" formatCode="0.00">
                  <c:v>7.7500000000000013E-2</c:v>
                </c:pt>
                <c:pt idx="101" formatCode="0.00">
                  <c:v>3.2500000000000001E-2</c:v>
                </c:pt>
                <c:pt idx="102" formatCode="0.00">
                  <c:v>3.2000000000000001E-2</c:v>
                </c:pt>
                <c:pt idx="103" formatCode="0.00">
                  <c:v>2.2499999999999999E-2</c:v>
                </c:pt>
                <c:pt idx="104" formatCode="0.00">
                  <c:v>5.4000000000000006E-2</c:v>
                </c:pt>
                <c:pt idx="105" formatCode="0.00">
                  <c:v>3.7499999999999999E-2</c:v>
                </c:pt>
                <c:pt idx="106" formatCode="0.00">
                  <c:v>4.4999999999999998E-2</c:v>
                </c:pt>
                <c:pt idx="107" formatCode="0.00">
                  <c:v>1.4999999999999999E-2</c:v>
                </c:pt>
                <c:pt idx="108" formatCode="0.00">
                  <c:v>3.7999999999999999E-2</c:v>
                </c:pt>
                <c:pt idx="109" formatCode="0.00">
                  <c:v>4.4999999999999998E-2</c:v>
                </c:pt>
                <c:pt idx="110" formatCode="0.00">
                  <c:v>6.2E-2</c:v>
                </c:pt>
                <c:pt idx="111" formatCode="0.00">
                  <c:v>0.09</c:v>
                </c:pt>
                <c:pt idx="112" formatCode="0.00">
                  <c:v>0.04</c:v>
                </c:pt>
                <c:pt idx="113" formatCode="0.00">
                  <c:v>0.04</c:v>
                </c:pt>
                <c:pt idx="114" formatCode="0.00">
                  <c:v>0.04</c:v>
                </c:pt>
                <c:pt idx="115" formatCode="0.00">
                  <c:v>6.0000000000000005E-2</c:v>
                </c:pt>
                <c:pt idx="116" formatCode="0.00">
                  <c:v>2.4E-2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年次別!$AH$147:$AH$266</c:f>
              <c:numCache>
                <c:formatCode>General</c:formatCode>
                <c:ptCount val="120"/>
                <c:pt idx="0">
                  <c:v>1.0899999999999999</c:v>
                </c:pt>
                <c:pt idx="1">
                  <c:v>0.63200000000000001</c:v>
                </c:pt>
                <c:pt idx="2">
                  <c:v>1.04</c:v>
                </c:pt>
                <c:pt idx="3">
                  <c:v>0.78500000000000003</c:v>
                </c:pt>
                <c:pt idx="4">
                  <c:v>0.77200000000000002</c:v>
                </c:pt>
                <c:pt idx="5">
                  <c:v>1.3499999999999999</c:v>
                </c:pt>
                <c:pt idx="6">
                  <c:v>1.2425000000000002</c:v>
                </c:pt>
                <c:pt idx="7">
                  <c:v>1.028</c:v>
                </c:pt>
                <c:pt idx="8">
                  <c:v>1.0825</c:v>
                </c:pt>
                <c:pt idx="9">
                  <c:v>0.84599999999999986</c:v>
                </c:pt>
                <c:pt idx="10">
                  <c:v>1.2625000000000002</c:v>
                </c:pt>
                <c:pt idx="11">
                  <c:v>0.64250000000000007</c:v>
                </c:pt>
                <c:pt idx="12">
                  <c:v>0.70599999999999996</c:v>
                </c:pt>
                <c:pt idx="13">
                  <c:v>0.6</c:v>
                </c:pt>
                <c:pt idx="14">
                  <c:v>0.60499999999999998</c:v>
                </c:pt>
                <c:pt idx="15">
                  <c:v>0.54249999999999998</c:v>
                </c:pt>
                <c:pt idx="16">
                  <c:v>0.53199999999999992</c:v>
                </c:pt>
                <c:pt idx="17">
                  <c:v>0.52249999999999996</c:v>
                </c:pt>
                <c:pt idx="18">
                  <c:v>0.49199999999999999</c:v>
                </c:pt>
                <c:pt idx="19">
                  <c:v>0.38749999999999996</c:v>
                </c:pt>
                <c:pt idx="20">
                  <c:v>0.36499999999999999</c:v>
                </c:pt>
                <c:pt idx="21">
                  <c:v>0.312</c:v>
                </c:pt>
                <c:pt idx="22">
                  <c:v>0.3175</c:v>
                </c:pt>
                <c:pt idx="23">
                  <c:v>0.27</c:v>
                </c:pt>
                <c:pt idx="24" formatCode="0.00">
                  <c:v>0.17200000000000001</c:v>
                </c:pt>
                <c:pt idx="25" formatCode="0.00">
                  <c:v>0.13250000000000001</c:v>
                </c:pt>
                <c:pt idx="26" formatCode="0.00">
                  <c:v>0.1275</c:v>
                </c:pt>
                <c:pt idx="27" formatCode="0.00">
                  <c:v>0.11400000000000002</c:v>
                </c:pt>
                <c:pt idx="28" formatCode="0.00">
                  <c:v>0.18</c:v>
                </c:pt>
                <c:pt idx="29" formatCode="0.00">
                  <c:v>0.1875</c:v>
                </c:pt>
                <c:pt idx="30" formatCode="0.00">
                  <c:v>0.182</c:v>
                </c:pt>
                <c:pt idx="31" formatCode="0.00">
                  <c:v>0.1275</c:v>
                </c:pt>
                <c:pt idx="32" formatCode="0.00">
                  <c:v>0.1225</c:v>
                </c:pt>
                <c:pt idx="33" formatCode="0.00">
                  <c:v>0.11599999999999999</c:v>
                </c:pt>
                <c:pt idx="34" formatCode="0.00">
                  <c:v>0.12</c:v>
                </c:pt>
                <c:pt idx="35" formatCode="0.00">
                  <c:v>0.11749999999999999</c:v>
                </c:pt>
                <c:pt idx="36" formatCode="0.00">
                  <c:v>8.6000000000000007E-2</c:v>
                </c:pt>
                <c:pt idx="37" formatCode="0.00">
                  <c:v>8.4999999999999992E-2</c:v>
                </c:pt>
                <c:pt idx="38" formatCode="0.00">
                  <c:v>9.4E-2</c:v>
                </c:pt>
                <c:pt idx="39" formatCode="0.00">
                  <c:v>0.08</c:v>
                </c:pt>
                <c:pt idx="40" formatCode="0.00">
                  <c:v>0.115</c:v>
                </c:pt>
                <c:pt idx="41" formatCode="0.00">
                  <c:v>0.13800000000000001</c:v>
                </c:pt>
                <c:pt idx="42" formatCode="0.00">
                  <c:v>0.1075</c:v>
                </c:pt>
                <c:pt idx="43" formatCode="0.00">
                  <c:v>8.2000000000000003E-2</c:v>
                </c:pt>
                <c:pt idx="44" formatCode="0.00">
                  <c:v>9.7500000000000003E-2</c:v>
                </c:pt>
                <c:pt idx="45" formatCode="0.00">
                  <c:v>7.7499999999999999E-2</c:v>
                </c:pt>
                <c:pt idx="46" formatCode="0.00">
                  <c:v>6.8000000000000005E-2</c:v>
                </c:pt>
                <c:pt idx="47" formatCode="0.00">
                  <c:v>7.0000000000000007E-2</c:v>
                </c:pt>
                <c:pt idx="48" formatCode="0.00">
                  <c:v>4.8000000000000001E-2</c:v>
                </c:pt>
                <c:pt idx="49" formatCode="0.00">
                  <c:v>0.05</c:v>
                </c:pt>
                <c:pt idx="50" formatCode="0.00">
                  <c:v>4.8000000000000001E-2</c:v>
                </c:pt>
                <c:pt idx="51" formatCode="0.00">
                  <c:v>4.2500000000000003E-2</c:v>
                </c:pt>
                <c:pt idx="52" formatCode="0.00">
                  <c:v>0.04</c:v>
                </c:pt>
                <c:pt idx="53" formatCode="0.00">
                  <c:v>5.7999999999999996E-2</c:v>
                </c:pt>
                <c:pt idx="54" formatCode="0.00">
                  <c:v>5.5E-2</c:v>
                </c:pt>
                <c:pt idx="55" formatCode="0.00">
                  <c:v>4.5999999999999999E-2</c:v>
                </c:pt>
                <c:pt idx="56" formatCode="0.00">
                  <c:v>5.2500000000000005E-2</c:v>
                </c:pt>
                <c:pt idx="57" formatCode="0.00">
                  <c:v>4.7500000000000007E-2</c:v>
                </c:pt>
                <c:pt idx="58" formatCode="0.00">
                  <c:v>4.5999999999999999E-2</c:v>
                </c:pt>
                <c:pt idx="59" formatCode="0.00">
                  <c:v>3.2500000000000001E-2</c:v>
                </c:pt>
                <c:pt idx="60" formatCode="0.00">
                  <c:v>3.7500000000000006E-2</c:v>
                </c:pt>
                <c:pt idx="61" formatCode="0.00">
                  <c:v>3.2500000000000001E-2</c:v>
                </c:pt>
                <c:pt idx="62" formatCode="0.00">
                  <c:v>3.5999999999999997E-2</c:v>
                </c:pt>
                <c:pt idx="63" formatCode="0.00">
                  <c:v>0.04</c:v>
                </c:pt>
                <c:pt idx="64" formatCode="0.00">
                  <c:v>0.05</c:v>
                </c:pt>
                <c:pt idx="65" formatCode="0.00">
                  <c:v>5.5E-2</c:v>
                </c:pt>
                <c:pt idx="66" formatCode="0.00">
                  <c:v>7.5000000000000011E-2</c:v>
                </c:pt>
                <c:pt idx="67" formatCode="0.00">
                  <c:v>5.7999999999999996E-2</c:v>
                </c:pt>
                <c:pt idx="68" formatCode="0.00">
                  <c:v>4.7500000000000001E-2</c:v>
                </c:pt>
                <c:pt idx="69" formatCode="0.00">
                  <c:v>4.5000000000000005E-2</c:v>
                </c:pt>
                <c:pt idx="70" formatCode="0.00">
                  <c:v>3.4000000000000002E-2</c:v>
                </c:pt>
                <c:pt idx="71" formatCode="0.00">
                  <c:v>2.75E-2</c:v>
                </c:pt>
                <c:pt idx="72" formatCode="0.00">
                  <c:v>2.4E-2</c:v>
                </c:pt>
                <c:pt idx="73" formatCode="0.00">
                  <c:v>0.02</c:v>
                </c:pt>
                <c:pt idx="74" formatCode="0.00">
                  <c:v>2.75E-2</c:v>
                </c:pt>
                <c:pt idx="75" formatCode="0.00">
                  <c:v>0.03</c:v>
                </c:pt>
                <c:pt idx="76" formatCode="0.00">
                  <c:v>3.6000000000000004E-2</c:v>
                </c:pt>
                <c:pt idx="77" formatCode="0.00">
                  <c:v>3.7500000000000006E-2</c:v>
                </c:pt>
                <c:pt idx="78" formatCode="0.00">
                  <c:v>3.2500000000000001E-2</c:v>
                </c:pt>
                <c:pt idx="79" formatCode="0.00">
                  <c:v>2.4E-2</c:v>
                </c:pt>
                <c:pt idx="80" formatCode="0.00">
                  <c:v>3.7499999999999999E-2</c:v>
                </c:pt>
                <c:pt idx="81" formatCode="0.00">
                  <c:v>0.03</c:v>
                </c:pt>
                <c:pt idx="82" formatCode="0.00">
                  <c:v>3.5000000000000003E-2</c:v>
                </c:pt>
                <c:pt idx="83" formatCode="0.00">
                  <c:v>3.2500000000000001E-2</c:v>
                </c:pt>
                <c:pt idx="84" formatCode="0.00">
                  <c:v>2.4E-2</c:v>
                </c:pt>
                <c:pt idx="85" formatCode="0.00">
                  <c:v>0.03</c:v>
                </c:pt>
                <c:pt idx="86" formatCode="0.00">
                  <c:v>0.03</c:v>
                </c:pt>
                <c:pt idx="87" formatCode="0.00">
                  <c:v>3.2500000000000001E-2</c:v>
                </c:pt>
                <c:pt idx="88" formatCode="0.00">
                  <c:v>5.4000000000000006E-2</c:v>
                </c:pt>
                <c:pt idx="89" formatCode="0.00">
                  <c:v>8.2500000000000004E-2</c:v>
                </c:pt>
                <c:pt idx="90" formatCode="0.00">
                  <c:v>6.6000000000000003E-2</c:v>
                </c:pt>
                <c:pt idx="91" formatCode="0.00">
                  <c:v>4.4999999999999998E-2</c:v>
                </c:pt>
                <c:pt idx="92" formatCode="0.00">
                  <c:v>0.05</c:v>
                </c:pt>
                <c:pt idx="93" formatCode="0.00">
                  <c:v>3.5999999999999997E-2</c:v>
                </c:pt>
                <c:pt idx="94" formatCode="0.00">
                  <c:v>3.0000000000000002E-2</c:v>
                </c:pt>
                <c:pt idx="95" formatCode="0.00">
                  <c:v>2.75E-2</c:v>
                </c:pt>
                <c:pt idx="96" formatCode="0.00">
                  <c:v>2.6000000000000002E-2</c:v>
                </c:pt>
                <c:pt idx="97" formatCode="0.00">
                  <c:v>2.75E-2</c:v>
                </c:pt>
                <c:pt idx="98" formatCode="0.00">
                  <c:v>2.75E-2</c:v>
                </c:pt>
                <c:pt idx="99" formatCode="0.00">
                  <c:v>4.2000000000000003E-2</c:v>
                </c:pt>
                <c:pt idx="100" formatCode="0.00">
                  <c:v>6.25E-2</c:v>
                </c:pt>
                <c:pt idx="101" formatCode="0.00">
                  <c:v>7.0000000000000007E-2</c:v>
                </c:pt>
                <c:pt idx="102" formatCode="0.00">
                  <c:v>0.05</c:v>
                </c:pt>
                <c:pt idx="103" formatCode="0.00">
                  <c:v>3.5000000000000003E-2</c:v>
                </c:pt>
                <c:pt idx="104" formatCode="0.00">
                  <c:v>3.7999999999999999E-2</c:v>
                </c:pt>
                <c:pt idx="105" formatCode="0.00">
                  <c:v>3.5000000000000003E-2</c:v>
                </c:pt>
                <c:pt idx="106" formatCode="0.00">
                  <c:v>0.03</c:v>
                </c:pt>
                <c:pt idx="107" formatCode="0.00">
                  <c:v>3.7499999999999999E-2</c:v>
                </c:pt>
                <c:pt idx="108" formatCode="0.00">
                  <c:v>2.6000000000000002E-2</c:v>
                </c:pt>
                <c:pt idx="109" formatCode="0.00">
                  <c:v>3.5000000000000003E-2</c:v>
                </c:pt>
                <c:pt idx="110" formatCode="0.00">
                  <c:v>3.5999999999999997E-2</c:v>
                </c:pt>
                <c:pt idx="111" formatCode="0.00">
                  <c:v>6.7500000000000004E-2</c:v>
                </c:pt>
                <c:pt idx="112" formatCode="0.00">
                  <c:v>0.08</c:v>
                </c:pt>
                <c:pt idx="113" formatCode="0.00">
                  <c:v>9.4E-2</c:v>
                </c:pt>
                <c:pt idx="114" formatCode="0.00">
                  <c:v>5.5E-2</c:v>
                </c:pt>
                <c:pt idx="115" formatCode="0.00">
                  <c:v>4.4999999999999998E-2</c:v>
                </c:pt>
                <c:pt idx="116" formatCode="0.00">
                  <c:v>4.5999999999999999E-2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年次別!$I$147:$I$266</c:f>
              <c:numCache>
                <c:formatCode>General</c:formatCode>
                <c:ptCount val="120"/>
                <c:pt idx="0">
                  <c:v>0.41911764705882354</c:v>
                </c:pt>
                <c:pt idx="1">
                  <c:v>0.7</c:v>
                </c:pt>
                <c:pt idx="2">
                  <c:v>1.7726470588235292</c:v>
                </c:pt>
                <c:pt idx="3">
                  <c:v>2.4191176470588234</c:v>
                </c:pt>
                <c:pt idx="4">
                  <c:v>1.4352941176470588</c:v>
                </c:pt>
                <c:pt idx="5">
                  <c:v>2.375</c:v>
                </c:pt>
                <c:pt idx="6">
                  <c:v>1.4191176470588234</c:v>
                </c:pt>
                <c:pt idx="7">
                  <c:v>0.45294117647058824</c:v>
                </c:pt>
                <c:pt idx="8">
                  <c:v>0.25</c:v>
                </c:pt>
                <c:pt idx="9">
                  <c:v>0.19411764705882356</c:v>
                </c:pt>
                <c:pt idx="10">
                  <c:v>0.18382352941176472</c:v>
                </c:pt>
                <c:pt idx="11">
                  <c:v>2.9411764705882353E-2</c:v>
                </c:pt>
                <c:pt idx="12">
                  <c:v>0.30588235294117644</c:v>
                </c:pt>
                <c:pt idx="13">
                  <c:v>0.40441176470588236</c:v>
                </c:pt>
                <c:pt idx="14">
                  <c:v>0.94852941176470584</c:v>
                </c:pt>
                <c:pt idx="15">
                  <c:v>2.4926470588235294</c:v>
                </c:pt>
                <c:pt idx="16">
                  <c:v>2.4176470588235293</c:v>
                </c:pt>
                <c:pt idx="17">
                  <c:v>3.2647058823529411</c:v>
                </c:pt>
                <c:pt idx="18">
                  <c:v>2.9941176470588236</c:v>
                </c:pt>
                <c:pt idx="19">
                  <c:v>1.1544117647058822</c:v>
                </c:pt>
                <c:pt idx="20">
                  <c:v>0.57352941176470584</c:v>
                </c:pt>
                <c:pt idx="21">
                  <c:v>0.43529411764705878</c:v>
                </c:pt>
                <c:pt idx="22">
                  <c:v>0.25735294117647056</c:v>
                </c:pt>
                <c:pt idx="23">
                  <c:v>0.23529411764705882</c:v>
                </c:pt>
                <c:pt idx="24" formatCode="0.00">
                  <c:v>0.28141176470588236</c:v>
                </c:pt>
                <c:pt idx="25" formatCode="0.00">
                  <c:v>0.52205882352941169</c:v>
                </c:pt>
                <c:pt idx="26" formatCode="0.00">
                  <c:v>1.5294117647058822</c:v>
                </c:pt>
                <c:pt idx="27" formatCode="0.00">
                  <c:v>2.1529411764705886</c:v>
                </c:pt>
                <c:pt idx="28" formatCode="0.00">
                  <c:v>2.7941176470588234</c:v>
                </c:pt>
                <c:pt idx="29" formatCode="0.00">
                  <c:v>4.1985294117647056</c:v>
                </c:pt>
                <c:pt idx="30" formatCode="0.00">
                  <c:v>3.2352941176470593</c:v>
                </c:pt>
                <c:pt idx="31" formatCode="0.00">
                  <c:v>1.2941176470588234</c:v>
                </c:pt>
                <c:pt idx="32" formatCode="0.00">
                  <c:v>0.56617647058823528</c:v>
                </c:pt>
                <c:pt idx="33" formatCode="0.00">
                  <c:v>0.17647058823529413</c:v>
                </c:pt>
                <c:pt idx="34" formatCode="0.00">
                  <c:v>7.3529411764705885E-2</c:v>
                </c:pt>
                <c:pt idx="35" formatCode="0.00">
                  <c:v>5.1470588235294115E-2</c:v>
                </c:pt>
                <c:pt idx="36" formatCode="0.00">
                  <c:v>0.12352941176470589</c:v>
                </c:pt>
                <c:pt idx="37" formatCode="0.00">
                  <c:v>0.25</c:v>
                </c:pt>
                <c:pt idx="38" formatCode="0.00">
                  <c:v>0.35294117647058826</c:v>
                </c:pt>
                <c:pt idx="39" formatCode="0.00">
                  <c:v>0.57352941176470584</c:v>
                </c:pt>
                <c:pt idx="40" formatCode="0.00">
                  <c:v>1</c:v>
                </c:pt>
                <c:pt idx="41" formatCode="0.00">
                  <c:v>4.9705882352941178</c:v>
                </c:pt>
                <c:pt idx="42" formatCode="0.00">
                  <c:v>7.8161764705882355</c:v>
                </c:pt>
                <c:pt idx="43" formatCode="0.00">
                  <c:v>1.4294117647058824</c:v>
                </c:pt>
                <c:pt idx="44" formatCode="0.00">
                  <c:v>0.41176470588235292</c:v>
                </c:pt>
                <c:pt idx="45" formatCode="0.00">
                  <c:v>0.20588235294117646</c:v>
                </c:pt>
                <c:pt idx="46" formatCode="0.00">
                  <c:v>1.7647058823529412E-2</c:v>
                </c:pt>
                <c:pt idx="47" formatCode="0.00">
                  <c:v>1.9607843137254902E-2</c:v>
                </c:pt>
                <c:pt idx="48" formatCode="0.00">
                  <c:v>6.0000000000000001E-3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5.2499999999999998E-2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0.17749999999999999</c:v>
                </c:pt>
                <c:pt idx="55" formatCode="0.00">
                  <c:v>0.42800000000000005</c:v>
                </c:pt>
                <c:pt idx="56" formatCode="0.00">
                  <c:v>1.0725</c:v>
                </c:pt>
                <c:pt idx="57" formatCode="0.00">
                  <c:v>3.4399999999999995</c:v>
                </c:pt>
                <c:pt idx="58" formatCode="0.00">
                  <c:v>3.7519999999999998</c:v>
                </c:pt>
                <c:pt idx="59" formatCode="0.00">
                  <c:v>1.5074999999999998</c:v>
                </c:pt>
                <c:pt idx="60" formatCode="0.00">
                  <c:v>0.9325</c:v>
                </c:pt>
                <c:pt idx="61" formatCode="0.00">
                  <c:v>0.47500000000000003</c:v>
                </c:pt>
                <c:pt idx="62" formatCode="0.00">
                  <c:v>0.37</c:v>
                </c:pt>
                <c:pt idx="63" formatCode="0.00">
                  <c:v>0.1875</c:v>
                </c:pt>
                <c:pt idx="64" formatCode="0.00">
                  <c:v>0.19</c:v>
                </c:pt>
                <c:pt idx="65" formatCode="0.00">
                  <c:v>0.21499999999999997</c:v>
                </c:pt>
                <c:pt idx="66" formatCode="0.00">
                  <c:v>0.37999999999999995</c:v>
                </c:pt>
                <c:pt idx="67" formatCode="0.00">
                  <c:v>0.88400000000000001</c:v>
                </c:pt>
                <c:pt idx="68" formatCode="0.00">
                  <c:v>1.8674999999999997</c:v>
                </c:pt>
                <c:pt idx="69" formatCode="0.00">
                  <c:v>3.4924999999999997</c:v>
                </c:pt>
                <c:pt idx="70" formatCode="0.00">
                  <c:v>2.706</c:v>
                </c:pt>
                <c:pt idx="71" formatCode="0.00">
                  <c:v>2.7425000000000002</c:v>
                </c:pt>
                <c:pt idx="72" formatCode="0.00">
                  <c:v>0.87800000000000011</c:v>
                </c:pt>
                <c:pt idx="73" formatCode="0.00">
                  <c:v>0.18</c:v>
                </c:pt>
                <c:pt idx="74" formatCode="0.00">
                  <c:v>3.7499999999999999E-2</c:v>
                </c:pt>
                <c:pt idx="75" formatCode="0.00">
                  <c:v>1.4999999999999999E-2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0.1575</c:v>
                </c:pt>
                <c:pt idx="79" formatCode="0.00">
                  <c:v>0.74199999999999999</c:v>
                </c:pt>
                <c:pt idx="80" formatCode="0.00">
                  <c:v>1.6349999999999998</c:v>
                </c:pt>
                <c:pt idx="81" formatCode="0.00">
                  <c:v>2.3940000000000001</c:v>
                </c:pt>
                <c:pt idx="82" formatCode="0.00">
                  <c:v>1.9324999999999999</c:v>
                </c:pt>
                <c:pt idx="83" formatCode="0.00">
                  <c:v>0.57499999999999996</c:v>
                </c:pt>
                <c:pt idx="84" formatCode="0.00">
                  <c:v>0.246</c:v>
                </c:pt>
                <c:pt idx="85" formatCode="0.00">
                  <c:v>0.1875</c:v>
                </c:pt>
                <c:pt idx="86" formatCode="0.00">
                  <c:v>0.20750000000000002</c:v>
                </c:pt>
                <c:pt idx="87" formatCode="0.00">
                  <c:v>0.60000000000000009</c:v>
                </c:pt>
                <c:pt idx="88" formatCode="0.00">
                  <c:v>1.24</c:v>
                </c:pt>
                <c:pt idx="89" formatCode="0.00">
                  <c:v>3.4750000000000001</c:v>
                </c:pt>
                <c:pt idx="90" formatCode="0.00">
                  <c:v>3.8839999999999995</c:v>
                </c:pt>
                <c:pt idx="91" formatCode="0.00">
                  <c:v>0.71750000000000003</c:v>
                </c:pt>
                <c:pt idx="92" formatCode="0.00">
                  <c:v>0.33250000000000002</c:v>
                </c:pt>
                <c:pt idx="93" formatCode="0.00">
                  <c:v>0.11599999999999999</c:v>
                </c:pt>
                <c:pt idx="94" formatCode="0.00">
                  <c:v>7.4999999999999997E-3</c:v>
                </c:pt>
                <c:pt idx="95" formatCode="0.00">
                  <c:v>5.5E-2</c:v>
                </c:pt>
                <c:pt idx="96" formatCode="0.00">
                  <c:v>0.19400000000000001</c:v>
                </c:pt>
                <c:pt idx="97" formatCode="0.00">
                  <c:v>0.14000000000000001</c:v>
                </c:pt>
                <c:pt idx="98" formatCode="0.00">
                  <c:v>0.13750000000000001</c:v>
                </c:pt>
                <c:pt idx="99" formatCode="0.00">
                  <c:v>0.93999999999999984</c:v>
                </c:pt>
                <c:pt idx="100" formatCode="0.00">
                  <c:v>2.7</c:v>
                </c:pt>
                <c:pt idx="101" formatCode="0.00">
                  <c:v>4.0250000000000004</c:v>
                </c:pt>
                <c:pt idx="102" formatCode="0.00">
                  <c:v>2.2320000000000002</c:v>
                </c:pt>
                <c:pt idx="103" formatCode="0.00">
                  <c:v>0.42</c:v>
                </c:pt>
                <c:pt idx="104" formatCode="0.00">
                  <c:v>0.17399999999999999</c:v>
                </c:pt>
                <c:pt idx="105" formatCode="0.00">
                  <c:v>0.13250000000000001</c:v>
                </c:pt>
                <c:pt idx="106" formatCode="0.00">
                  <c:v>0.11749999999999999</c:v>
                </c:pt>
                <c:pt idx="107" formatCode="0.00">
                  <c:v>0.1525</c:v>
                </c:pt>
                <c:pt idx="108" formatCode="0.00">
                  <c:v>7.5999999999999998E-2</c:v>
                </c:pt>
                <c:pt idx="109" formatCode="0.00">
                  <c:v>0.20500000000000002</c:v>
                </c:pt>
                <c:pt idx="110" formatCode="0.00">
                  <c:v>0.55600000000000005</c:v>
                </c:pt>
                <c:pt idx="111" formatCode="0.00">
                  <c:v>1.2799999999999998</c:v>
                </c:pt>
                <c:pt idx="112" formatCode="0.00">
                  <c:v>2.35</c:v>
                </c:pt>
                <c:pt idx="113" formatCode="0.00">
                  <c:v>4.0119999999999996</c:v>
                </c:pt>
                <c:pt idx="114" formatCode="0.00">
                  <c:v>2.36</c:v>
                </c:pt>
                <c:pt idx="115" formatCode="0.00">
                  <c:v>1.1499999999999999</c:v>
                </c:pt>
                <c:pt idx="116" formatCode="0.00">
                  <c:v>0.27199999999999996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年次別!$J$147:$J$266</c:f>
              <c:numCache>
                <c:formatCode>General</c:formatCode>
                <c:ptCount val="120"/>
                <c:pt idx="0">
                  <c:v>0.92999999999999994</c:v>
                </c:pt>
                <c:pt idx="1">
                  <c:v>0.28600000000000003</c:v>
                </c:pt>
                <c:pt idx="2">
                  <c:v>0.26500000000000001</c:v>
                </c:pt>
                <c:pt idx="3">
                  <c:v>0.16500000000000001</c:v>
                </c:pt>
                <c:pt idx="4">
                  <c:v>0.08</c:v>
                </c:pt>
                <c:pt idx="5">
                  <c:v>0.13750000000000001</c:v>
                </c:pt>
                <c:pt idx="6">
                  <c:v>0.2525</c:v>
                </c:pt>
                <c:pt idx="7">
                  <c:v>0.63400000000000001</c:v>
                </c:pt>
                <c:pt idx="8">
                  <c:v>1.7175</c:v>
                </c:pt>
                <c:pt idx="9">
                  <c:v>1.39</c:v>
                </c:pt>
                <c:pt idx="10">
                  <c:v>1.31</c:v>
                </c:pt>
                <c:pt idx="11">
                  <c:v>0.52749999999999997</c:v>
                </c:pt>
                <c:pt idx="12">
                  <c:v>0.38</c:v>
                </c:pt>
                <c:pt idx="13">
                  <c:v>0.23499999999999999</c:v>
                </c:pt>
                <c:pt idx="14">
                  <c:v>0.21</c:v>
                </c:pt>
                <c:pt idx="15">
                  <c:v>0.26</c:v>
                </c:pt>
                <c:pt idx="16">
                  <c:v>0.21400000000000002</c:v>
                </c:pt>
                <c:pt idx="17">
                  <c:v>0.26</c:v>
                </c:pt>
                <c:pt idx="18">
                  <c:v>0.85400000000000009</c:v>
                </c:pt>
                <c:pt idx="19">
                  <c:v>2.2050000000000001</c:v>
                </c:pt>
                <c:pt idx="20">
                  <c:v>2.835</c:v>
                </c:pt>
                <c:pt idx="21">
                  <c:v>1.3879999999999999</c:v>
                </c:pt>
                <c:pt idx="22">
                  <c:v>0.77</c:v>
                </c:pt>
                <c:pt idx="23">
                  <c:v>0.73499999999999999</c:v>
                </c:pt>
                <c:pt idx="24" formatCode="0.00">
                  <c:v>0.45999999999999996</c:v>
                </c:pt>
                <c:pt idx="25" formatCode="0.00">
                  <c:v>0.375</c:v>
                </c:pt>
                <c:pt idx="26" formatCode="0.00">
                  <c:v>0.39749999999999996</c:v>
                </c:pt>
                <c:pt idx="27" formatCode="0.00">
                  <c:v>0.34799999999999998</c:v>
                </c:pt>
                <c:pt idx="28" formatCode="0.00">
                  <c:v>0.28500000000000003</c:v>
                </c:pt>
                <c:pt idx="29" formatCode="0.00">
                  <c:v>0.34750000000000003</c:v>
                </c:pt>
                <c:pt idx="30" formatCode="0.00">
                  <c:v>0.84399999999999997</c:v>
                </c:pt>
                <c:pt idx="31" formatCode="0.00">
                  <c:v>1.54</c:v>
                </c:pt>
                <c:pt idx="32" formatCode="0.00">
                  <c:v>2.1649999999999996</c:v>
                </c:pt>
                <c:pt idx="33" formatCode="0.00">
                  <c:v>1.04</c:v>
                </c:pt>
                <c:pt idx="34" formatCode="0.00">
                  <c:v>0.54</c:v>
                </c:pt>
                <c:pt idx="35" formatCode="0.00">
                  <c:v>0.53750000000000009</c:v>
                </c:pt>
                <c:pt idx="36" formatCode="0.00">
                  <c:v>0.376</c:v>
                </c:pt>
                <c:pt idx="37" formatCode="0.00">
                  <c:v>0.435</c:v>
                </c:pt>
                <c:pt idx="38" formatCode="0.00">
                  <c:v>0.47599999999999998</c:v>
                </c:pt>
                <c:pt idx="39" formatCode="0.00">
                  <c:v>0.47500000000000003</c:v>
                </c:pt>
                <c:pt idx="40" formatCode="0.00">
                  <c:v>0.27</c:v>
                </c:pt>
                <c:pt idx="41" formatCode="0.00">
                  <c:v>0.29599999999999999</c:v>
                </c:pt>
                <c:pt idx="42" formatCode="0.00">
                  <c:v>0.92249999999999999</c:v>
                </c:pt>
                <c:pt idx="43" formatCode="0.00">
                  <c:v>1.982</c:v>
                </c:pt>
                <c:pt idx="44" formatCode="0.00">
                  <c:v>2.6975000000000002</c:v>
                </c:pt>
                <c:pt idx="45" formatCode="0.00">
                  <c:v>1.2375</c:v>
                </c:pt>
                <c:pt idx="46" formatCode="0.00">
                  <c:v>0.55400000000000005</c:v>
                </c:pt>
                <c:pt idx="47" formatCode="0.00">
                  <c:v>0.53666666666666674</c:v>
                </c:pt>
                <c:pt idx="48" formatCode="0.00">
                  <c:v>0.29800000000000004</c:v>
                </c:pt>
                <c:pt idx="49" formatCode="0.00">
                  <c:v>0.29000000000000004</c:v>
                </c:pt>
                <c:pt idx="50" formatCode="0.00">
                  <c:v>0.17799999999999999</c:v>
                </c:pt>
                <c:pt idx="51" formatCode="0.00">
                  <c:v>5.7499999999999996E-2</c:v>
                </c:pt>
                <c:pt idx="52" formatCode="0.00">
                  <c:v>7.4999999999999997E-3</c:v>
                </c:pt>
                <c:pt idx="53" formatCode="0.00">
                  <c:v>0.01</c:v>
                </c:pt>
                <c:pt idx="54" formatCode="0.00">
                  <c:v>1.4999999999999999E-2</c:v>
                </c:pt>
                <c:pt idx="55" formatCode="0.00">
                  <c:v>3.3999999999999996E-2</c:v>
                </c:pt>
                <c:pt idx="56" formatCode="0.00">
                  <c:v>6.5000000000000002E-2</c:v>
                </c:pt>
                <c:pt idx="57" formatCode="0.00">
                  <c:v>0.10250000000000001</c:v>
                </c:pt>
                <c:pt idx="58" formatCode="0.00">
                  <c:v>0.10200000000000001</c:v>
                </c:pt>
                <c:pt idx="59" formatCode="0.00">
                  <c:v>0.12</c:v>
                </c:pt>
                <c:pt idx="60" formatCode="0.00">
                  <c:v>0.1575</c:v>
                </c:pt>
                <c:pt idx="61" formatCode="0.00">
                  <c:v>0.315</c:v>
                </c:pt>
                <c:pt idx="62" formatCode="0.00">
                  <c:v>0.60799999999999998</c:v>
                </c:pt>
                <c:pt idx="63" formatCode="0.00">
                  <c:v>1.1300000000000001</c:v>
                </c:pt>
                <c:pt idx="64" formatCode="0.00">
                  <c:v>1.746</c:v>
                </c:pt>
                <c:pt idx="65" formatCode="0.00">
                  <c:v>3.4174999999999995</c:v>
                </c:pt>
                <c:pt idx="66" formatCode="0.00">
                  <c:v>4.9250000000000007</c:v>
                </c:pt>
                <c:pt idx="67" formatCode="0.00">
                  <c:v>2.4079999999999999</c:v>
                </c:pt>
                <c:pt idx="68" formatCode="0.00">
                  <c:v>0.97</c:v>
                </c:pt>
                <c:pt idx="69" formatCode="0.00">
                  <c:v>0.39250000000000002</c:v>
                </c:pt>
                <c:pt idx="70" formatCode="0.00">
                  <c:v>0.25</c:v>
                </c:pt>
                <c:pt idx="71" formatCode="0.00">
                  <c:v>0.34500000000000003</c:v>
                </c:pt>
                <c:pt idx="72" formatCode="0.00">
                  <c:v>0.38400000000000001</c:v>
                </c:pt>
                <c:pt idx="73" formatCode="0.00">
                  <c:v>0.21500000000000002</c:v>
                </c:pt>
                <c:pt idx="74" formatCode="0.00">
                  <c:v>0.1575</c:v>
                </c:pt>
                <c:pt idx="75" formatCode="0.00">
                  <c:v>0.125</c:v>
                </c:pt>
                <c:pt idx="76" formatCode="0.00">
                  <c:v>0.156</c:v>
                </c:pt>
                <c:pt idx="77" formatCode="0.00">
                  <c:v>0.55249999999999999</c:v>
                </c:pt>
                <c:pt idx="78" formatCode="0.00">
                  <c:v>2.105</c:v>
                </c:pt>
                <c:pt idx="79" formatCode="0.00">
                  <c:v>1.58</c:v>
                </c:pt>
                <c:pt idx="80" formatCode="0.00">
                  <c:v>1.405</c:v>
                </c:pt>
                <c:pt idx="81" formatCode="0.00">
                  <c:v>0.97399999999999987</c:v>
                </c:pt>
                <c:pt idx="82" formatCode="0.00">
                  <c:v>0.65</c:v>
                </c:pt>
                <c:pt idx="83" formatCode="0.00">
                  <c:v>0.42499999999999999</c:v>
                </c:pt>
                <c:pt idx="84" formatCode="0.00">
                  <c:v>0.25600000000000001</c:v>
                </c:pt>
                <c:pt idx="85" formatCode="0.00">
                  <c:v>0.3175</c:v>
                </c:pt>
                <c:pt idx="86" formatCode="0.00">
                  <c:v>0.41</c:v>
                </c:pt>
                <c:pt idx="87" formatCode="0.00">
                  <c:v>0.9</c:v>
                </c:pt>
                <c:pt idx="88" formatCode="0.00">
                  <c:v>1.532</c:v>
                </c:pt>
                <c:pt idx="89" formatCode="0.00">
                  <c:v>2.9674999999999998</c:v>
                </c:pt>
                <c:pt idx="90" formatCode="0.00">
                  <c:v>2.65</c:v>
                </c:pt>
                <c:pt idx="91" formatCode="0.00">
                  <c:v>0.83750000000000002</c:v>
                </c:pt>
                <c:pt idx="92" formatCode="0.00">
                  <c:v>0.34500000000000003</c:v>
                </c:pt>
                <c:pt idx="93" formatCode="0.00">
                  <c:v>0.10800000000000001</c:v>
                </c:pt>
                <c:pt idx="94" formatCode="0.00">
                  <c:v>6.25E-2</c:v>
                </c:pt>
                <c:pt idx="95" formatCode="0.00">
                  <c:v>5.7499999999999996E-2</c:v>
                </c:pt>
                <c:pt idx="96" formatCode="0.00">
                  <c:v>8.3999999999999991E-2</c:v>
                </c:pt>
                <c:pt idx="97" formatCode="0.00">
                  <c:v>0.19750000000000001</c:v>
                </c:pt>
                <c:pt idx="98" formatCode="0.00">
                  <c:v>0.5575</c:v>
                </c:pt>
                <c:pt idx="99" formatCode="0.00">
                  <c:v>1.4359999999999999</c:v>
                </c:pt>
                <c:pt idx="100" formatCode="0.00">
                  <c:v>1.355</c:v>
                </c:pt>
                <c:pt idx="101" formatCode="0.00">
                  <c:v>1.3049999999999999</c:v>
                </c:pt>
                <c:pt idx="102" formatCode="0.00">
                  <c:v>1.7259999999999998</c:v>
                </c:pt>
                <c:pt idx="103" formatCode="0.00">
                  <c:v>0.84749999999999992</c:v>
                </c:pt>
                <c:pt idx="104" formatCode="0.00">
                  <c:v>0.49000000000000005</c:v>
                </c:pt>
                <c:pt idx="105" formatCode="0.00">
                  <c:v>0.26750000000000002</c:v>
                </c:pt>
                <c:pt idx="106" formatCode="0.00">
                  <c:v>0.25</c:v>
                </c:pt>
                <c:pt idx="107" formatCode="0.00">
                  <c:v>0.35499999999999998</c:v>
                </c:pt>
                <c:pt idx="108" formatCode="0.00">
                  <c:v>0.502</c:v>
                </c:pt>
                <c:pt idx="109" formatCode="0.00">
                  <c:v>1.125</c:v>
                </c:pt>
                <c:pt idx="110" formatCode="0.00">
                  <c:v>1.1779999999999999</c:v>
                </c:pt>
                <c:pt idx="111" formatCode="0.00">
                  <c:v>0.75</c:v>
                </c:pt>
                <c:pt idx="112" formatCode="0.00">
                  <c:v>0.29749999999999999</c:v>
                </c:pt>
                <c:pt idx="113" formatCode="0.00">
                  <c:v>0.26799999999999996</c:v>
                </c:pt>
                <c:pt idx="114" formatCode="0.00">
                  <c:v>0.52500000000000002</c:v>
                </c:pt>
                <c:pt idx="115" formatCode="0.00">
                  <c:v>0.88500000000000001</c:v>
                </c:pt>
                <c:pt idx="116" formatCode="0.00">
                  <c:v>1.6019999999999999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令和7年各保健所毎集計!$N$179:$BM$179</c:f>
              <c:numCache>
                <c:formatCode>0.00_);[Red]\(0.00\)</c:formatCode>
                <c:ptCount val="2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0.12</c:v>
                </c:pt>
                <c:pt idx="4">
                  <c:v>0.04</c:v>
                </c:pt>
                <c:pt idx="5">
                  <c:v>0.04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令和7年各保健所毎集計!$C$180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令和7年各保健所毎集計!$N$180:$BM$180</c:f>
              <c:numCache>
                <c:formatCode>0.00_);[Red]\(0.00\)</c:formatCode>
                <c:ptCount val="22"/>
                <c:pt idx="0">
                  <c:v>0.04</c:v>
                </c:pt>
                <c:pt idx="1">
                  <c:v>0.05</c:v>
                </c:pt>
                <c:pt idx="2">
                  <c:v>0.04</c:v>
                </c:pt>
                <c:pt idx="3">
                  <c:v>0.04</c:v>
                </c:pt>
                <c:pt idx="4">
                  <c:v>0.05</c:v>
                </c:pt>
                <c:pt idx="5">
                  <c:v>0.04</c:v>
                </c:pt>
                <c:pt idx="6">
                  <c:v>0.05</c:v>
                </c:pt>
                <c:pt idx="7">
                  <c:v>0.04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令和7年各保健所毎集計!$N$173:$BM$173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令和7年各保健所毎集計!$C$174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令和7年各保健所毎集計!$N$174:$BM$174</c:f>
              <c:numCache>
                <c:formatCode>0.00_);[Red]\(0.00\)</c:formatCode>
                <c:ptCount val="2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令和7年各保健所毎集計!$C$175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令和7年各保健所毎集計!$N$175:$BM$175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0.17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令和7年各保健所毎集計!$C$176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令和7年各保健所毎集計!$N$176:$BM$176</c:f>
              <c:numCache>
                <c:formatCode>0.00_);[Red]\(0.00\)</c:formatCode>
                <c:ptCount val="22"/>
                <c:pt idx="0">
                  <c:v>0.17</c:v>
                </c:pt>
                <c:pt idx="1">
                  <c:v>0.17</c:v>
                </c:pt>
                <c:pt idx="2">
                  <c:v>0</c:v>
                </c:pt>
                <c:pt idx="3">
                  <c:v>0.17</c:v>
                </c:pt>
                <c:pt idx="4">
                  <c:v>0.17</c:v>
                </c:pt>
                <c:pt idx="5">
                  <c:v>0.17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令和7年各保健所毎集計!$C$177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令和7年各保健所毎集計!$N$177:$BM$177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令和7年各保健所毎集計!$C$178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令和7年各保健所毎集計!$N$178:$BM$178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377544092140908"/>
          <c:y val="0.18298990437574317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1.8867924528301887</c:v>
                </c:pt>
                <c:pt idx="2">
                  <c:v>7.5471698113207548</c:v>
                </c:pt>
                <c:pt idx="3">
                  <c:v>7.5471698113207548</c:v>
                </c:pt>
                <c:pt idx="4">
                  <c:v>15.09433962264151</c:v>
                </c:pt>
                <c:pt idx="5">
                  <c:v>24.528301886792452</c:v>
                </c:pt>
                <c:pt idx="6">
                  <c:v>18.867924528301888</c:v>
                </c:pt>
                <c:pt idx="7">
                  <c:v>11.320754716981133</c:v>
                </c:pt>
                <c:pt idx="8">
                  <c:v>3.7735849056603774</c:v>
                </c:pt>
                <c:pt idx="9">
                  <c:v>1.8867924528301887</c:v>
                </c:pt>
                <c:pt idx="10">
                  <c:v>1.8867924528301887</c:v>
                </c:pt>
                <c:pt idx="11">
                  <c:v>5.6603773584905666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年次別!$AI$147:$AI$266</c:f>
              <c:numCache>
                <c:formatCode>General</c:formatCode>
                <c:ptCount val="120"/>
                <c:pt idx="0">
                  <c:v>0.1388888888888889</c:v>
                </c:pt>
                <c:pt idx="1">
                  <c:v>2.222222222222222E-2</c:v>
                </c:pt>
                <c:pt idx="2">
                  <c:v>2.7777777777777776E-2</c:v>
                </c:pt>
                <c:pt idx="3">
                  <c:v>0</c:v>
                </c:pt>
                <c:pt idx="4">
                  <c:v>0</c:v>
                </c:pt>
                <c:pt idx="5">
                  <c:v>5.5555555555555552E-2</c:v>
                </c:pt>
                <c:pt idx="6">
                  <c:v>8.3333333333333329E-2</c:v>
                </c:pt>
                <c:pt idx="7">
                  <c:v>2.222222222222222E-2</c:v>
                </c:pt>
                <c:pt idx="8">
                  <c:v>0.1388888888888889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2.7777777777777776E-2</c:v>
                </c:pt>
                <c:pt idx="16">
                  <c:v>0</c:v>
                </c:pt>
                <c:pt idx="17">
                  <c:v>2.7777777777777776E-2</c:v>
                </c:pt>
                <c:pt idx="18">
                  <c:v>0.13333333333333333</c:v>
                </c:pt>
                <c:pt idx="19">
                  <c:v>2.7777777777777776E-2</c:v>
                </c:pt>
                <c:pt idx="20">
                  <c:v>2.7777777777777776E-2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0.00">
                  <c:v>2.222222222222222E-2</c:v>
                </c:pt>
                <c:pt idx="25" formatCode="0.00">
                  <c:v>0</c:v>
                </c:pt>
                <c:pt idx="26" formatCode="0.00">
                  <c:v>5.5555555555555552E-2</c:v>
                </c:pt>
                <c:pt idx="27" formatCode="0.00">
                  <c:v>6.9444444444444448E-2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0.15555555555555553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5.5555555555555552E-2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2.7777777777777776E-2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2.1999999999999999E-2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5.5E-2</c:v>
                </c:pt>
                <c:pt idx="74" formatCode="0.00">
                  <c:v>0</c:v>
                </c:pt>
                <c:pt idx="75" formatCode="0.00">
                  <c:v>2.75E-2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2.75E-2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0.27750000000000002</c:v>
                </c:pt>
                <c:pt idx="84" formatCode="0.00">
                  <c:v>8.7999999999999995E-2</c:v>
                </c:pt>
                <c:pt idx="85" formatCode="0.00">
                  <c:v>8.2500000000000004E-2</c:v>
                </c:pt>
                <c:pt idx="86" formatCode="0.00">
                  <c:v>8.2500000000000004E-2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2.6000000000000002E-2</c:v>
                </c:pt>
                <c:pt idx="91" formatCode="0.00">
                  <c:v>6.5000000000000002E-2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2.6000000000000002E-2</c:v>
                </c:pt>
                <c:pt idx="100" formatCode="0.00">
                  <c:v>0</c:v>
                </c:pt>
                <c:pt idx="101" formatCode="0.00">
                  <c:v>3.2500000000000001E-2</c:v>
                </c:pt>
                <c:pt idx="102" formatCode="0.00">
                  <c:v>4.8000000000000001E-2</c:v>
                </c:pt>
                <c:pt idx="103" formatCode="0.00">
                  <c:v>0</c:v>
                </c:pt>
                <c:pt idx="104" formatCode="0.00">
                  <c:v>2.1999999999999999E-2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4.3999999999999997E-2</c:v>
                </c:pt>
                <c:pt idx="109" formatCode="0.00">
                  <c:v>8.2500000000000004E-2</c:v>
                </c:pt>
                <c:pt idx="110" formatCode="0.00">
                  <c:v>2.1999999999999999E-2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4.3999999999999997E-2</c:v>
                </c:pt>
                <c:pt idx="114" formatCode="0.00">
                  <c:v>0</c:v>
                </c:pt>
                <c:pt idx="115" formatCode="0.00">
                  <c:v>5.5E-2</c:v>
                </c:pt>
                <c:pt idx="116" formatCode="0.00">
                  <c:v>4.3999999999999997E-2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年次別!$AJ$147:$AJ$266</c:f>
              <c:numCache>
                <c:formatCode>General</c:formatCode>
                <c:ptCount val="120"/>
                <c:pt idx="0">
                  <c:v>1.2500000000000001E-2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1.4999999999999999E-2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0.02</c:v>
                </c:pt>
                <c:pt idx="9">
                  <c:v>4.0000000000000001E-3</c:v>
                </c:pt>
                <c:pt idx="10">
                  <c:v>7.4999999999999997E-3</c:v>
                </c:pt>
                <c:pt idx="11">
                  <c:v>7.4999999999999997E-3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1.5000000000000001E-2</c:v>
                </c:pt>
                <c:pt idx="16">
                  <c:v>1.8000000000000002E-2</c:v>
                </c:pt>
                <c:pt idx="17">
                  <c:v>1.2500000000000001E-2</c:v>
                </c:pt>
                <c:pt idx="18">
                  <c:v>1.4000000000000002E-2</c:v>
                </c:pt>
                <c:pt idx="19">
                  <c:v>1.2500000000000001E-2</c:v>
                </c:pt>
                <c:pt idx="20">
                  <c:v>7.4999999999999997E-3</c:v>
                </c:pt>
                <c:pt idx="21">
                  <c:v>0.01</c:v>
                </c:pt>
                <c:pt idx="22">
                  <c:v>1.2500000000000001E-2</c:v>
                </c:pt>
                <c:pt idx="23">
                  <c:v>1.5000000000000001E-2</c:v>
                </c:pt>
                <c:pt idx="24" formatCode="0.00">
                  <c:v>1.2E-2</c:v>
                </c:pt>
                <c:pt idx="25" formatCode="0.00">
                  <c:v>0.01</c:v>
                </c:pt>
                <c:pt idx="26" formatCode="0.00">
                  <c:v>1.7500000000000002E-2</c:v>
                </c:pt>
                <c:pt idx="27" formatCode="0.00">
                  <c:v>2.6000000000000002E-2</c:v>
                </c:pt>
                <c:pt idx="28" formatCode="0.00">
                  <c:v>2.75E-2</c:v>
                </c:pt>
                <c:pt idx="29" formatCode="0.00">
                  <c:v>2.2500000000000003E-2</c:v>
                </c:pt>
                <c:pt idx="30" formatCode="0.00">
                  <c:v>1.6E-2</c:v>
                </c:pt>
                <c:pt idx="31" formatCode="0.00">
                  <c:v>5.0000000000000001E-3</c:v>
                </c:pt>
                <c:pt idx="32" formatCode="0.00">
                  <c:v>7.4999999999999997E-3</c:v>
                </c:pt>
                <c:pt idx="33" formatCode="0.00">
                  <c:v>8.0000000000000002E-3</c:v>
                </c:pt>
                <c:pt idx="34" formatCode="0.00">
                  <c:v>5.0000000000000001E-3</c:v>
                </c:pt>
                <c:pt idx="35" formatCode="0.00">
                  <c:v>1.4999999999999999E-2</c:v>
                </c:pt>
                <c:pt idx="36" formatCode="0.00">
                  <c:v>8.0000000000000002E-3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0.01</c:v>
                </c:pt>
                <c:pt idx="40" formatCode="0.00">
                  <c:v>0.01</c:v>
                </c:pt>
                <c:pt idx="41" formatCode="0.00">
                  <c:v>1.4000000000000002E-2</c:v>
                </c:pt>
                <c:pt idx="42" formatCode="0.00">
                  <c:v>0.01</c:v>
                </c:pt>
                <c:pt idx="43" formatCode="0.00">
                  <c:v>8.0000000000000002E-3</c:v>
                </c:pt>
                <c:pt idx="44" formatCode="0.00">
                  <c:v>5.0000000000000001E-3</c:v>
                </c:pt>
                <c:pt idx="45" formatCode="0.00">
                  <c:v>0</c:v>
                </c:pt>
                <c:pt idx="46" formatCode="0.00">
                  <c:v>8.0000000000000002E-3</c:v>
                </c:pt>
                <c:pt idx="47" formatCode="0.00">
                  <c:v>1.3333333333333334E-2</c:v>
                </c:pt>
                <c:pt idx="48" formatCode="0.00">
                  <c:v>8.0000000000000002E-3</c:v>
                </c:pt>
                <c:pt idx="49" formatCode="0.00">
                  <c:v>2.5000000000000001E-3</c:v>
                </c:pt>
                <c:pt idx="50" formatCode="0.00">
                  <c:v>8.0000000000000002E-3</c:v>
                </c:pt>
                <c:pt idx="51" formatCode="0.00">
                  <c:v>5.0000000000000001E-3</c:v>
                </c:pt>
                <c:pt idx="52" formatCode="0.00">
                  <c:v>2.5000000000000001E-3</c:v>
                </c:pt>
                <c:pt idx="53" formatCode="0.00">
                  <c:v>4.0000000000000001E-3</c:v>
                </c:pt>
                <c:pt idx="54" formatCode="0.00">
                  <c:v>7.4999999999999997E-3</c:v>
                </c:pt>
                <c:pt idx="55" formatCode="0.00">
                  <c:v>4.0000000000000001E-3</c:v>
                </c:pt>
                <c:pt idx="56" formatCode="0.00">
                  <c:v>0</c:v>
                </c:pt>
                <c:pt idx="57" formatCode="0.00">
                  <c:v>2.5000000000000001E-3</c:v>
                </c:pt>
                <c:pt idx="58" formatCode="0.00">
                  <c:v>4.0000000000000001E-3</c:v>
                </c:pt>
                <c:pt idx="59" formatCode="0.00">
                  <c:v>2.5000000000000001E-3</c:v>
                </c:pt>
                <c:pt idx="60" formatCode="0.00">
                  <c:v>0</c:v>
                </c:pt>
                <c:pt idx="61" formatCode="0.00">
                  <c:v>5.0000000000000001E-3</c:v>
                </c:pt>
                <c:pt idx="62" formatCode="0.00">
                  <c:v>0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0.01</c:v>
                </c:pt>
                <c:pt idx="67" formatCode="0.00">
                  <c:v>6.0000000000000001E-3</c:v>
                </c:pt>
                <c:pt idx="68" formatCode="0.00">
                  <c:v>5.0000000000000001E-3</c:v>
                </c:pt>
                <c:pt idx="69" formatCode="0.00">
                  <c:v>5.0000000000000001E-3</c:v>
                </c:pt>
                <c:pt idx="70" formatCode="0.00">
                  <c:v>4.0000000000000001E-3</c:v>
                </c:pt>
                <c:pt idx="71" formatCode="0.00">
                  <c:v>0</c:v>
                </c:pt>
                <c:pt idx="72" formatCode="0.00">
                  <c:v>2E-3</c:v>
                </c:pt>
                <c:pt idx="73" formatCode="0.00">
                  <c:v>2.5000000000000001E-3</c:v>
                </c:pt>
                <c:pt idx="74" formatCode="0.00">
                  <c:v>2.5000000000000001E-3</c:v>
                </c:pt>
                <c:pt idx="75" formatCode="0.00">
                  <c:v>5.0000000000000001E-3</c:v>
                </c:pt>
                <c:pt idx="76" formatCode="0.00">
                  <c:v>2E-3</c:v>
                </c:pt>
                <c:pt idx="77" formatCode="0.00">
                  <c:v>7.4999999999999997E-3</c:v>
                </c:pt>
                <c:pt idx="78" formatCode="0.00">
                  <c:v>5.0000000000000001E-3</c:v>
                </c:pt>
                <c:pt idx="79" formatCode="0.00">
                  <c:v>2E-3</c:v>
                </c:pt>
                <c:pt idx="80" formatCode="0.00">
                  <c:v>0.01</c:v>
                </c:pt>
                <c:pt idx="81" formatCode="0.00">
                  <c:v>2E-3</c:v>
                </c:pt>
                <c:pt idx="82" formatCode="0.00">
                  <c:v>2.5000000000000001E-3</c:v>
                </c:pt>
                <c:pt idx="83" formatCode="0.00">
                  <c:v>1.5000000000000001E-2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7.4999999999999997E-3</c:v>
                </c:pt>
                <c:pt idx="87" formatCode="0.00">
                  <c:v>1.2500000000000001E-2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1.4999999999999999E-2</c:v>
                </c:pt>
                <c:pt idx="93" formatCode="0.00">
                  <c:v>1.2E-2</c:v>
                </c:pt>
                <c:pt idx="94" formatCode="0.00">
                  <c:v>1.5000000000000001E-2</c:v>
                </c:pt>
                <c:pt idx="95" formatCode="0.00">
                  <c:v>1.5000000000000001E-2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1.6E-2</c:v>
                </c:pt>
                <c:pt idx="100" formatCode="0.00">
                  <c:v>3.2500000000000001E-2</c:v>
                </c:pt>
                <c:pt idx="101" formatCode="0.00">
                  <c:v>4.2500000000000003E-2</c:v>
                </c:pt>
                <c:pt idx="102" formatCode="0.00">
                  <c:v>2.6000000000000002E-2</c:v>
                </c:pt>
                <c:pt idx="103" formatCode="0.00">
                  <c:v>1.2500000000000001E-2</c:v>
                </c:pt>
                <c:pt idx="104" formatCode="0.00">
                  <c:v>1.4000000000000002E-2</c:v>
                </c:pt>
                <c:pt idx="105" formatCode="0.00">
                  <c:v>0.01</c:v>
                </c:pt>
                <c:pt idx="106" formatCode="0.00">
                  <c:v>1.7500000000000002E-2</c:v>
                </c:pt>
                <c:pt idx="107" formatCode="0.00">
                  <c:v>4.4999999999999998E-2</c:v>
                </c:pt>
                <c:pt idx="108" formatCode="0.00">
                  <c:v>4.6000000000000006E-2</c:v>
                </c:pt>
                <c:pt idx="109" formatCode="0.00">
                  <c:v>3.7499999999999999E-2</c:v>
                </c:pt>
                <c:pt idx="110" formatCode="0.00">
                  <c:v>5.7999999999999996E-2</c:v>
                </c:pt>
                <c:pt idx="111" formatCode="0.00">
                  <c:v>0.05</c:v>
                </c:pt>
                <c:pt idx="112" formatCode="0.00">
                  <c:v>4.7500000000000007E-2</c:v>
                </c:pt>
                <c:pt idx="113" formatCode="0.00">
                  <c:v>2.6000000000000002E-2</c:v>
                </c:pt>
                <c:pt idx="114" formatCode="0.00">
                  <c:v>1.2500000000000001E-2</c:v>
                </c:pt>
                <c:pt idx="115" formatCode="0.00">
                  <c:v>1.5000000000000001E-2</c:v>
                </c:pt>
                <c:pt idx="116" formatCode="0.00">
                  <c:v>1.4000000000000002E-2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令和7年各保健所毎集計!$N$195:$BM$195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0.22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0.11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令和7年各保健所毎集計!$C$196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令和7年各保健所毎集計!$N$196:$BM$196</c:f>
              <c:numCache>
                <c:formatCode>0.00_);[Red]\(0.00\)</c:formatCode>
                <c:ptCount val="22"/>
                <c:pt idx="0">
                  <c:v>0.01</c:v>
                </c:pt>
                <c:pt idx="1">
                  <c:v>0.02</c:v>
                </c:pt>
                <c:pt idx="2">
                  <c:v>0.02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令和7年各保健所毎集計!$N$189:$BM$189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令和7年各保健所毎集計!$C$190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令和7年各保健所毎集計!$N$190:$BM$190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令和7年各保健所毎集計!$C$191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令和7年各保健所毎集計!$N$191:$BM$191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令和7年各保健所毎集計!$C$192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令和7年各保健所毎集計!$N$192:$BM$192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0.33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令和7年各保健所毎集計!$C$193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令和7年各保健所毎集計!$N$193:$BM$193</c:f>
              <c:numCache>
                <c:formatCode>0.00_);[Red]\(0.00\)</c:formatCode>
                <c:ptCount val="2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令和7年各保健所毎集計!$C$194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令和7年各保健所毎集計!$N$194:$BM$194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16.666666666666664</c:v>
                </c:pt>
                <c:pt idx="15">
                  <c:v>33.333333333333329</c:v>
                </c:pt>
                <c:pt idx="16">
                  <c:v>0</c:v>
                </c:pt>
                <c:pt idx="17">
                  <c:v>16.666666666666664</c:v>
                </c:pt>
                <c:pt idx="18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年次別!$AK$147:$AK$266</c:f>
              <c:numCache>
                <c:formatCode>General</c:formatCode>
                <c:ptCount val="120"/>
                <c:pt idx="0">
                  <c:v>1.1666666666666665</c:v>
                </c:pt>
                <c:pt idx="1">
                  <c:v>0.86666666666666659</c:v>
                </c:pt>
                <c:pt idx="2">
                  <c:v>0.80722222222222217</c:v>
                </c:pt>
                <c:pt idx="3">
                  <c:v>1</c:v>
                </c:pt>
                <c:pt idx="4">
                  <c:v>0.55555555555555558</c:v>
                </c:pt>
                <c:pt idx="5">
                  <c:v>1.3888888888888888</c:v>
                </c:pt>
                <c:pt idx="6">
                  <c:v>1.6666666666666665</c:v>
                </c:pt>
                <c:pt idx="7">
                  <c:v>1.9777777777777779</c:v>
                </c:pt>
                <c:pt idx="8">
                  <c:v>1.3055555555555556</c:v>
                </c:pt>
                <c:pt idx="9">
                  <c:v>1.0222222222222221</c:v>
                </c:pt>
                <c:pt idx="10">
                  <c:v>1.3611111111111112</c:v>
                </c:pt>
                <c:pt idx="11">
                  <c:v>0.5</c:v>
                </c:pt>
                <c:pt idx="12">
                  <c:v>0.75555555555555554</c:v>
                </c:pt>
                <c:pt idx="13">
                  <c:v>0.41666666666666669</c:v>
                </c:pt>
                <c:pt idx="14">
                  <c:v>0.66666666666666663</c:v>
                </c:pt>
                <c:pt idx="15">
                  <c:v>0.94444444444444442</c:v>
                </c:pt>
                <c:pt idx="16">
                  <c:v>0.82222222222222219</c:v>
                </c:pt>
                <c:pt idx="17">
                  <c:v>0.83333333333333326</c:v>
                </c:pt>
                <c:pt idx="18">
                  <c:v>3.0666666666666664</c:v>
                </c:pt>
                <c:pt idx="19">
                  <c:v>5.083333333333333</c:v>
                </c:pt>
                <c:pt idx="20">
                  <c:v>5.6388888888888884</c:v>
                </c:pt>
                <c:pt idx="21">
                  <c:v>4.177777777777778</c:v>
                </c:pt>
                <c:pt idx="22">
                  <c:v>1.8611111111111112</c:v>
                </c:pt>
                <c:pt idx="23">
                  <c:v>1.8333333333333335</c:v>
                </c:pt>
                <c:pt idx="24" formatCode="0.00">
                  <c:v>1.3775555555555556</c:v>
                </c:pt>
                <c:pt idx="25" formatCode="0.00">
                  <c:v>0.91666666666666674</c:v>
                </c:pt>
                <c:pt idx="26" formatCode="0.00">
                  <c:v>1.3333333333333335</c:v>
                </c:pt>
                <c:pt idx="27" formatCode="0.00">
                  <c:v>0.86388888888888893</c:v>
                </c:pt>
                <c:pt idx="28" formatCode="0.00">
                  <c:v>2.0833333333333335</c:v>
                </c:pt>
                <c:pt idx="29" formatCode="0.00">
                  <c:v>2.9166666666666665</c:v>
                </c:pt>
                <c:pt idx="30" formatCode="0.00">
                  <c:v>3.4222222222222221</c:v>
                </c:pt>
                <c:pt idx="31" formatCode="0.00">
                  <c:v>4.3611111111111107</c:v>
                </c:pt>
                <c:pt idx="32" formatCode="0.00">
                  <c:v>3.833333333333333</c:v>
                </c:pt>
                <c:pt idx="33" formatCode="0.00">
                  <c:v>2.4666666666666663</c:v>
                </c:pt>
                <c:pt idx="34" formatCode="0.00">
                  <c:v>1.4166666666666667</c:v>
                </c:pt>
                <c:pt idx="35" formatCode="0.00">
                  <c:v>1.1944444444444444</c:v>
                </c:pt>
                <c:pt idx="36" formatCode="0.00">
                  <c:v>0.86666666666666659</c:v>
                </c:pt>
                <c:pt idx="37" formatCode="0.00">
                  <c:v>0.88888888888888884</c:v>
                </c:pt>
                <c:pt idx="38" formatCode="0.00">
                  <c:v>1.1777777777777778</c:v>
                </c:pt>
                <c:pt idx="39" formatCode="0.00">
                  <c:v>1.5555555555555554</c:v>
                </c:pt>
                <c:pt idx="40" formatCode="0.00">
                  <c:v>1.3055555555555554</c:v>
                </c:pt>
                <c:pt idx="41" formatCode="0.00">
                  <c:v>1.7111111111111115</c:v>
                </c:pt>
                <c:pt idx="42" formatCode="0.00">
                  <c:v>2.8333333333333335</c:v>
                </c:pt>
                <c:pt idx="43" formatCode="0.00">
                  <c:v>2.2444444444444445</c:v>
                </c:pt>
                <c:pt idx="44" formatCode="0.00">
                  <c:v>2.2500000000000004</c:v>
                </c:pt>
                <c:pt idx="45" formatCode="0.00">
                  <c:v>1.3333333333333335</c:v>
                </c:pt>
                <c:pt idx="46" formatCode="0.00">
                  <c:v>1.2666666666666668</c:v>
                </c:pt>
                <c:pt idx="47" formatCode="0.00">
                  <c:v>0.99999999999999989</c:v>
                </c:pt>
                <c:pt idx="48" formatCode="0.00">
                  <c:v>0.86799999999999999</c:v>
                </c:pt>
                <c:pt idx="49" formatCode="0.00">
                  <c:v>1.0249999999999999</c:v>
                </c:pt>
                <c:pt idx="50" formatCode="0.00">
                  <c:v>0.82599999999999996</c:v>
                </c:pt>
                <c:pt idx="51" formatCode="0.00">
                  <c:v>0.2475</c:v>
                </c:pt>
                <c:pt idx="52" formatCode="0.00">
                  <c:v>0.1925</c:v>
                </c:pt>
                <c:pt idx="53" formatCode="0.00">
                  <c:v>0.19800000000000001</c:v>
                </c:pt>
                <c:pt idx="54" formatCode="0.00">
                  <c:v>0.4425</c:v>
                </c:pt>
                <c:pt idx="55" formatCode="0.00">
                  <c:v>0.154</c:v>
                </c:pt>
                <c:pt idx="56" formatCode="0.00">
                  <c:v>0.33</c:v>
                </c:pt>
                <c:pt idx="57" formatCode="0.00">
                  <c:v>0.2475</c:v>
                </c:pt>
                <c:pt idx="58" formatCode="0.00">
                  <c:v>0.28800000000000003</c:v>
                </c:pt>
                <c:pt idx="59" formatCode="0.00">
                  <c:v>0.30249999999999999</c:v>
                </c:pt>
                <c:pt idx="60" formatCode="0.00">
                  <c:v>0.4975</c:v>
                </c:pt>
                <c:pt idx="61" formatCode="0.00">
                  <c:v>0.47250000000000003</c:v>
                </c:pt>
                <c:pt idx="62" formatCode="0.00">
                  <c:v>0.4880000000000001</c:v>
                </c:pt>
                <c:pt idx="63" formatCode="0.00">
                  <c:v>0.61250000000000004</c:v>
                </c:pt>
                <c:pt idx="64" formatCode="0.00">
                  <c:v>1.0660000000000001</c:v>
                </c:pt>
                <c:pt idx="65" formatCode="0.00">
                  <c:v>0.33</c:v>
                </c:pt>
                <c:pt idx="66" formatCode="0.00">
                  <c:v>0.64000000000000012</c:v>
                </c:pt>
                <c:pt idx="67" formatCode="0.00">
                  <c:v>0.55400000000000005</c:v>
                </c:pt>
                <c:pt idx="68" formatCode="0.00">
                  <c:v>0.61250000000000004</c:v>
                </c:pt>
                <c:pt idx="69" formatCode="0.00">
                  <c:v>0.2475</c:v>
                </c:pt>
                <c:pt idx="70" formatCode="0.00">
                  <c:v>0.22000000000000003</c:v>
                </c:pt>
                <c:pt idx="71" formatCode="0.00">
                  <c:v>0.2475</c:v>
                </c:pt>
                <c:pt idx="72" formatCode="0.00">
                  <c:v>0.17599999999999999</c:v>
                </c:pt>
                <c:pt idx="73" formatCode="0.00">
                  <c:v>0.47250000000000003</c:v>
                </c:pt>
                <c:pt idx="74" formatCode="0.00">
                  <c:v>0.2475</c:v>
                </c:pt>
                <c:pt idx="75" formatCode="0.00">
                  <c:v>0.27750000000000002</c:v>
                </c:pt>
                <c:pt idx="76" formatCode="0.00">
                  <c:v>0.22000000000000003</c:v>
                </c:pt>
                <c:pt idx="77" formatCode="0.00">
                  <c:v>0.33250000000000002</c:v>
                </c:pt>
                <c:pt idx="78" formatCode="0.00">
                  <c:v>0.25</c:v>
                </c:pt>
                <c:pt idx="79" formatCode="0.00">
                  <c:v>0.29000000000000004</c:v>
                </c:pt>
                <c:pt idx="80" formatCode="0.00">
                  <c:v>0.55500000000000005</c:v>
                </c:pt>
                <c:pt idx="81" formatCode="0.00">
                  <c:v>0.51200000000000001</c:v>
                </c:pt>
                <c:pt idx="82" formatCode="0.00">
                  <c:v>0.4425</c:v>
                </c:pt>
                <c:pt idx="83" formatCode="0.00">
                  <c:v>0.83500000000000008</c:v>
                </c:pt>
                <c:pt idx="84" formatCode="0.00">
                  <c:v>0.89</c:v>
                </c:pt>
                <c:pt idx="85" formatCode="0.00">
                  <c:v>0.38750000000000001</c:v>
                </c:pt>
                <c:pt idx="86" formatCode="0.00">
                  <c:v>0.50250000000000006</c:v>
                </c:pt>
                <c:pt idx="87" formatCode="0.00">
                  <c:v>0.63</c:v>
                </c:pt>
                <c:pt idx="88" formatCode="0.00">
                  <c:v>0.57799999999999996</c:v>
                </c:pt>
                <c:pt idx="89" formatCode="0.00">
                  <c:v>1.0024999999999999</c:v>
                </c:pt>
                <c:pt idx="90" formatCode="0.00">
                  <c:v>0.95199999999999996</c:v>
                </c:pt>
                <c:pt idx="91" formatCode="0.00">
                  <c:v>0.97</c:v>
                </c:pt>
                <c:pt idx="92" formatCode="0.00">
                  <c:v>2.4725000000000001</c:v>
                </c:pt>
                <c:pt idx="93" formatCode="0.00">
                  <c:v>3.004</c:v>
                </c:pt>
                <c:pt idx="94" formatCode="0.00">
                  <c:v>2.5975000000000001</c:v>
                </c:pt>
                <c:pt idx="95" formatCode="0.00">
                  <c:v>2.1274999999999999</c:v>
                </c:pt>
                <c:pt idx="96" formatCode="0.00">
                  <c:v>1.6280000000000001</c:v>
                </c:pt>
                <c:pt idx="97" formatCode="0.00">
                  <c:v>1.345</c:v>
                </c:pt>
                <c:pt idx="98" formatCode="0.00">
                  <c:v>1.4724999999999999</c:v>
                </c:pt>
                <c:pt idx="99" formatCode="0.00">
                  <c:v>1.8780000000000001</c:v>
                </c:pt>
                <c:pt idx="100" formatCode="0.00">
                  <c:v>1.5974999999999999</c:v>
                </c:pt>
                <c:pt idx="101" formatCode="0.00">
                  <c:v>1.2825</c:v>
                </c:pt>
                <c:pt idx="102" formatCode="0.00">
                  <c:v>1.5059999999999998</c:v>
                </c:pt>
                <c:pt idx="103" formatCode="0.00">
                  <c:v>0.66500000000000004</c:v>
                </c:pt>
                <c:pt idx="104" formatCode="0.00">
                  <c:v>0.46800000000000008</c:v>
                </c:pt>
                <c:pt idx="105" formatCode="0.00">
                  <c:v>0.9425</c:v>
                </c:pt>
                <c:pt idx="106" formatCode="0.00">
                  <c:v>0.69500000000000006</c:v>
                </c:pt>
                <c:pt idx="107" formatCode="0.00">
                  <c:v>0.94500000000000006</c:v>
                </c:pt>
                <c:pt idx="108" formatCode="0.00">
                  <c:v>1.798</c:v>
                </c:pt>
                <c:pt idx="109" formatCode="0.00">
                  <c:v>6.0299999999999994</c:v>
                </c:pt>
                <c:pt idx="110" formatCode="0.00">
                  <c:v>8.2439999999999998</c:v>
                </c:pt>
                <c:pt idx="111" formatCode="0.00">
                  <c:v>5</c:v>
                </c:pt>
                <c:pt idx="112" formatCode="0.00">
                  <c:v>3.6950000000000003</c:v>
                </c:pt>
                <c:pt idx="113" formatCode="0.00">
                  <c:v>3.4899999999999998</c:v>
                </c:pt>
                <c:pt idx="114" formatCode="0.00">
                  <c:v>3.3075000000000001</c:v>
                </c:pt>
                <c:pt idx="115" formatCode="0.00">
                  <c:v>3.3624999999999998</c:v>
                </c:pt>
                <c:pt idx="116" formatCode="0.00">
                  <c:v>4.71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年次別!$AL$147:$AL$266</c:f>
              <c:numCache>
                <c:formatCode>General</c:formatCode>
                <c:ptCount val="120"/>
                <c:pt idx="0">
                  <c:v>0.9524999999999999</c:v>
                </c:pt>
                <c:pt idx="1">
                  <c:v>0.46600000000000003</c:v>
                </c:pt>
                <c:pt idx="2">
                  <c:v>0.64249999999999996</c:v>
                </c:pt>
                <c:pt idx="3">
                  <c:v>0.61250000000000004</c:v>
                </c:pt>
                <c:pt idx="4">
                  <c:v>0.54200000000000004</c:v>
                </c:pt>
                <c:pt idx="5">
                  <c:v>0.95</c:v>
                </c:pt>
                <c:pt idx="6">
                  <c:v>0.80749999999999988</c:v>
                </c:pt>
                <c:pt idx="7">
                  <c:v>0.85599999999999987</c:v>
                </c:pt>
                <c:pt idx="8">
                  <c:v>0.94499999999999984</c:v>
                </c:pt>
                <c:pt idx="9">
                  <c:v>0.64200000000000013</c:v>
                </c:pt>
                <c:pt idx="10">
                  <c:v>0.88249999999999984</c:v>
                </c:pt>
                <c:pt idx="11">
                  <c:v>0.48499999999999999</c:v>
                </c:pt>
                <c:pt idx="12">
                  <c:v>0.54200000000000004</c:v>
                </c:pt>
                <c:pt idx="13">
                  <c:v>0.4375</c:v>
                </c:pt>
                <c:pt idx="14">
                  <c:v>0.47249999999999998</c:v>
                </c:pt>
                <c:pt idx="15">
                  <c:v>0.55500000000000005</c:v>
                </c:pt>
                <c:pt idx="16">
                  <c:v>0.80399999999999994</c:v>
                </c:pt>
                <c:pt idx="17">
                  <c:v>0.81499999999999995</c:v>
                </c:pt>
                <c:pt idx="18">
                  <c:v>0.89599999999999991</c:v>
                </c:pt>
                <c:pt idx="19">
                  <c:v>0.94250000000000012</c:v>
                </c:pt>
                <c:pt idx="20">
                  <c:v>0.97500000000000009</c:v>
                </c:pt>
                <c:pt idx="21">
                  <c:v>0.78</c:v>
                </c:pt>
                <c:pt idx="22">
                  <c:v>0.8125</c:v>
                </c:pt>
                <c:pt idx="23">
                  <c:v>0.8274999999999999</c:v>
                </c:pt>
                <c:pt idx="24" formatCode="0.00">
                  <c:v>0.67400000000000004</c:v>
                </c:pt>
                <c:pt idx="25" formatCode="0.00">
                  <c:v>0.57250000000000001</c:v>
                </c:pt>
                <c:pt idx="26" formatCode="0.00">
                  <c:v>0.5575</c:v>
                </c:pt>
                <c:pt idx="27" formatCode="0.00">
                  <c:v>0.58599999999999997</c:v>
                </c:pt>
                <c:pt idx="28" formatCode="0.00">
                  <c:v>1.075</c:v>
                </c:pt>
                <c:pt idx="29" formatCode="0.00">
                  <c:v>0.97750000000000004</c:v>
                </c:pt>
                <c:pt idx="30" formatCode="0.00">
                  <c:v>0.94000000000000006</c:v>
                </c:pt>
                <c:pt idx="31" formatCode="0.00">
                  <c:v>0.9375</c:v>
                </c:pt>
                <c:pt idx="32" formatCode="0.00">
                  <c:v>1.0075000000000001</c:v>
                </c:pt>
                <c:pt idx="33" formatCode="0.00">
                  <c:v>0.88000000000000012</c:v>
                </c:pt>
                <c:pt idx="34" formatCode="0.00">
                  <c:v>0.85250000000000004</c:v>
                </c:pt>
                <c:pt idx="35" formatCode="0.00">
                  <c:v>0.92</c:v>
                </c:pt>
                <c:pt idx="36" formatCode="0.00">
                  <c:v>0.70799999999999996</c:v>
                </c:pt>
                <c:pt idx="37" formatCode="0.00">
                  <c:v>0.55249999999999999</c:v>
                </c:pt>
                <c:pt idx="38" formatCode="0.00">
                  <c:v>0.53600000000000003</c:v>
                </c:pt>
                <c:pt idx="39" formatCode="0.00">
                  <c:v>0.51249999999999996</c:v>
                </c:pt>
                <c:pt idx="40" formatCode="0.00">
                  <c:v>0.61749999999999994</c:v>
                </c:pt>
                <c:pt idx="41" formatCode="0.00">
                  <c:v>0.65800000000000003</c:v>
                </c:pt>
                <c:pt idx="42" formatCode="0.00">
                  <c:v>0.71000000000000008</c:v>
                </c:pt>
                <c:pt idx="43" formatCode="0.00">
                  <c:v>0.73399999999999999</c:v>
                </c:pt>
                <c:pt idx="44" formatCode="0.00">
                  <c:v>0.77249999999999996</c:v>
                </c:pt>
                <c:pt idx="45" formatCode="0.00">
                  <c:v>0.63249999999999995</c:v>
                </c:pt>
                <c:pt idx="46" formatCode="0.00">
                  <c:v>0.57800000000000007</c:v>
                </c:pt>
                <c:pt idx="47" formatCode="0.00">
                  <c:v>0.61333333333333329</c:v>
                </c:pt>
                <c:pt idx="48" formatCode="0.00">
                  <c:v>0.43400000000000005</c:v>
                </c:pt>
                <c:pt idx="49" formatCode="0.00">
                  <c:v>0.42</c:v>
                </c:pt>
                <c:pt idx="50" formatCode="0.00">
                  <c:v>0.30399999999999999</c:v>
                </c:pt>
                <c:pt idx="51" formatCode="0.00">
                  <c:v>0.17750000000000002</c:v>
                </c:pt>
                <c:pt idx="52" formatCode="0.00">
                  <c:v>0.13250000000000001</c:v>
                </c:pt>
                <c:pt idx="53" formatCode="0.00">
                  <c:v>0.17599999999999999</c:v>
                </c:pt>
                <c:pt idx="54" formatCode="0.00">
                  <c:v>0.19500000000000001</c:v>
                </c:pt>
                <c:pt idx="55" formatCode="0.00">
                  <c:v>0.22199999999999998</c:v>
                </c:pt>
                <c:pt idx="56" formatCode="0.00">
                  <c:v>0.21249999999999999</c:v>
                </c:pt>
                <c:pt idx="57" formatCode="0.00">
                  <c:v>0.23249999999999998</c:v>
                </c:pt>
                <c:pt idx="58" formatCode="0.00">
                  <c:v>0.22599999999999998</c:v>
                </c:pt>
                <c:pt idx="59" formatCode="0.00">
                  <c:v>0.17749999999999999</c:v>
                </c:pt>
                <c:pt idx="60" formatCode="0.00">
                  <c:v>0.19750000000000001</c:v>
                </c:pt>
                <c:pt idx="61" formatCode="0.00">
                  <c:v>0.16250000000000001</c:v>
                </c:pt>
                <c:pt idx="62" formatCode="0.00">
                  <c:v>0.152</c:v>
                </c:pt>
                <c:pt idx="63" formatCode="0.00">
                  <c:v>0.17250000000000001</c:v>
                </c:pt>
                <c:pt idx="64" formatCode="0.00">
                  <c:v>0.19600000000000001</c:v>
                </c:pt>
                <c:pt idx="65" formatCode="0.00">
                  <c:v>0.19750000000000001</c:v>
                </c:pt>
                <c:pt idx="66" formatCode="0.00">
                  <c:v>0.19500000000000001</c:v>
                </c:pt>
                <c:pt idx="67" formatCode="0.00">
                  <c:v>0.21200000000000002</c:v>
                </c:pt>
                <c:pt idx="68" formatCode="0.00">
                  <c:v>0.21499999999999997</c:v>
                </c:pt>
                <c:pt idx="69" formatCode="0.00">
                  <c:v>0.21000000000000002</c:v>
                </c:pt>
                <c:pt idx="70" formatCode="0.00">
                  <c:v>0.192</c:v>
                </c:pt>
                <c:pt idx="71" formatCode="0.00">
                  <c:v>0.16500000000000001</c:v>
                </c:pt>
                <c:pt idx="72" formatCode="0.00">
                  <c:v>0.17400000000000002</c:v>
                </c:pt>
                <c:pt idx="73" formatCode="0.00">
                  <c:v>0.1275</c:v>
                </c:pt>
                <c:pt idx="74" formatCode="0.00">
                  <c:v>0.1225</c:v>
                </c:pt>
                <c:pt idx="75" formatCode="0.00">
                  <c:v>0.14500000000000002</c:v>
                </c:pt>
                <c:pt idx="76" formatCode="0.00">
                  <c:v>0.17400000000000002</c:v>
                </c:pt>
                <c:pt idx="77" formatCode="0.00">
                  <c:v>0.2</c:v>
                </c:pt>
                <c:pt idx="78" formatCode="0.00">
                  <c:v>0.215</c:v>
                </c:pt>
                <c:pt idx="79" formatCode="0.00">
                  <c:v>0.182</c:v>
                </c:pt>
                <c:pt idx="80" formatCode="0.00">
                  <c:v>0.19500000000000003</c:v>
                </c:pt>
                <c:pt idx="81" formatCode="0.00">
                  <c:v>0.20200000000000001</c:v>
                </c:pt>
                <c:pt idx="82" formatCode="0.00">
                  <c:v>0.20500000000000002</c:v>
                </c:pt>
                <c:pt idx="83" formatCode="0.00">
                  <c:v>0.2</c:v>
                </c:pt>
                <c:pt idx="84" formatCode="0.00">
                  <c:v>0.21399999999999997</c:v>
                </c:pt>
                <c:pt idx="85" formatCode="0.00">
                  <c:v>0.19</c:v>
                </c:pt>
                <c:pt idx="86" formatCode="0.00">
                  <c:v>0.19500000000000001</c:v>
                </c:pt>
                <c:pt idx="87" formatCode="0.00">
                  <c:v>0.26250000000000001</c:v>
                </c:pt>
                <c:pt idx="88" formatCode="0.00">
                  <c:v>0.32400000000000001</c:v>
                </c:pt>
                <c:pt idx="89" formatCode="0.00">
                  <c:v>0.36</c:v>
                </c:pt>
                <c:pt idx="90" formatCode="0.00">
                  <c:v>0.45400000000000001</c:v>
                </c:pt>
                <c:pt idx="91" formatCode="0.00">
                  <c:v>0.51500000000000001</c:v>
                </c:pt>
                <c:pt idx="92" formatCode="0.00">
                  <c:v>0.75250000000000006</c:v>
                </c:pt>
                <c:pt idx="93" formatCode="0.00">
                  <c:v>0.84800000000000009</c:v>
                </c:pt>
                <c:pt idx="94" formatCode="0.00">
                  <c:v>0.97250000000000003</c:v>
                </c:pt>
                <c:pt idx="95" formatCode="0.00">
                  <c:v>0.96750000000000003</c:v>
                </c:pt>
                <c:pt idx="96" formatCode="0.00">
                  <c:v>0.67400000000000004</c:v>
                </c:pt>
                <c:pt idx="97" formatCode="0.00">
                  <c:v>0.45999999999999996</c:v>
                </c:pt>
                <c:pt idx="98" formatCode="0.00">
                  <c:v>0.4325</c:v>
                </c:pt>
                <c:pt idx="99" formatCode="0.00">
                  <c:v>0.53600000000000003</c:v>
                </c:pt>
                <c:pt idx="100" formatCode="0.00">
                  <c:v>0.71750000000000003</c:v>
                </c:pt>
                <c:pt idx="101" formatCode="0.00">
                  <c:v>0.71250000000000002</c:v>
                </c:pt>
                <c:pt idx="102" formatCode="0.00">
                  <c:v>0.53400000000000003</c:v>
                </c:pt>
                <c:pt idx="103" formatCode="0.00">
                  <c:v>0.44500000000000001</c:v>
                </c:pt>
                <c:pt idx="104" formatCode="0.00">
                  <c:v>0.42599999999999999</c:v>
                </c:pt>
                <c:pt idx="105" formatCode="0.00">
                  <c:v>0.46500000000000002</c:v>
                </c:pt>
                <c:pt idx="106" formatCode="0.00">
                  <c:v>0.52500000000000002</c:v>
                </c:pt>
                <c:pt idx="107" formatCode="0.00">
                  <c:v>0.8125</c:v>
                </c:pt>
                <c:pt idx="108" formatCode="0.00">
                  <c:v>0.65199999999999991</c:v>
                </c:pt>
                <c:pt idx="109" formatCode="0.00">
                  <c:v>0.77249999999999996</c:v>
                </c:pt>
                <c:pt idx="110" formatCode="0.00">
                  <c:v>0.82399999999999984</c:v>
                </c:pt>
                <c:pt idx="111" formatCode="0.00">
                  <c:v>0.86499999999999999</c:v>
                </c:pt>
                <c:pt idx="112" formatCode="0.00">
                  <c:v>0.79749999999999999</c:v>
                </c:pt>
                <c:pt idx="113" formatCode="0.00">
                  <c:v>0.87799999999999989</c:v>
                </c:pt>
                <c:pt idx="114" formatCode="0.00">
                  <c:v>0.86749999999999994</c:v>
                </c:pt>
                <c:pt idx="115" formatCode="0.00">
                  <c:v>0.9375</c:v>
                </c:pt>
                <c:pt idx="116" formatCode="0.00">
                  <c:v>1.0699999999999998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150174194811425"/>
          <c:y val="0.18027029794553287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令和7年各保健所毎集計!$N$211:$BM$211</c:f>
              <c:numCache>
                <c:formatCode>0.00_);[Red]\(0.00\)</c:formatCode>
                <c:ptCount val="22"/>
                <c:pt idx="0">
                  <c:v>3.67</c:v>
                </c:pt>
                <c:pt idx="1">
                  <c:v>2.11</c:v>
                </c:pt>
                <c:pt idx="2">
                  <c:v>2.78</c:v>
                </c:pt>
                <c:pt idx="3">
                  <c:v>3.67</c:v>
                </c:pt>
                <c:pt idx="4">
                  <c:v>4.8899999999999997</c:v>
                </c:pt>
                <c:pt idx="5">
                  <c:v>5.1100000000000003</c:v>
                </c:pt>
                <c:pt idx="6">
                  <c:v>2.78</c:v>
                </c:pt>
                <c:pt idx="7">
                  <c:v>5.89</c:v>
                </c:pt>
                <c:pt idx="8">
                  <c:v>4.33</c:v>
                </c:pt>
                <c:pt idx="9">
                  <c:v>5.44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令和7年各保健所毎集計!$C$212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令和7年各保健所毎集計!$N$212:$BM$212</c:f>
              <c:numCache>
                <c:formatCode>0.00_);[Red]\(0.00\)</c:formatCode>
                <c:ptCount val="22"/>
                <c:pt idx="0">
                  <c:v>0.9</c:v>
                </c:pt>
                <c:pt idx="1">
                  <c:v>0.86</c:v>
                </c:pt>
                <c:pt idx="2">
                  <c:v>0.67</c:v>
                </c:pt>
                <c:pt idx="3">
                  <c:v>1.1399999999999999</c:v>
                </c:pt>
                <c:pt idx="4">
                  <c:v>1.08</c:v>
                </c:pt>
                <c:pt idx="5">
                  <c:v>1.0900000000000001</c:v>
                </c:pt>
                <c:pt idx="6">
                  <c:v>1.1100000000000001</c:v>
                </c:pt>
                <c:pt idx="7">
                  <c:v>1.08</c:v>
                </c:pt>
                <c:pt idx="8">
                  <c:v>1.06</c:v>
                </c:pt>
                <c:pt idx="9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令和7年各保健所毎集計!$N$205:$BM$205</c:f>
              <c:numCache>
                <c:formatCode>0.00_);[Red]\(0.00\)</c:formatCode>
                <c:ptCount val="2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8</c:v>
                </c:pt>
                <c:pt idx="8">
                  <c:v>7</c:v>
                </c:pt>
                <c:pt idx="9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令和7年各保健所毎集計!$C$206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令和7年各保健所毎集計!$N$206:$BM$206</c:f>
              <c:numCache>
                <c:formatCode>0.00_);[Red]\(0.00\)</c:formatCode>
                <c:ptCount val="22"/>
                <c:pt idx="0">
                  <c:v>0</c:v>
                </c:pt>
                <c:pt idx="1">
                  <c:v>1.5</c:v>
                </c:pt>
                <c:pt idx="2">
                  <c:v>2</c:v>
                </c:pt>
                <c:pt idx="3">
                  <c:v>6</c:v>
                </c:pt>
                <c:pt idx="4">
                  <c:v>6</c:v>
                </c:pt>
                <c:pt idx="5">
                  <c:v>4</c:v>
                </c:pt>
                <c:pt idx="6">
                  <c:v>2</c:v>
                </c:pt>
                <c:pt idx="7">
                  <c:v>5</c:v>
                </c:pt>
                <c:pt idx="8">
                  <c:v>1</c:v>
                </c:pt>
                <c:pt idx="9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令和7年各保健所毎集計!$C$207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令和7年各保健所毎集計!$N$207:$BM$207</c:f>
              <c:numCache>
                <c:formatCode>0.00_);[Red]\(0.00\)</c:formatCode>
                <c:ptCount val="22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令和7年各保健所毎集計!$C$208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令和7年各保健所毎集計!$N$208:$BM$208</c:f>
              <c:numCache>
                <c:formatCode>0.00_);[Red]\(0.00\)</c:formatCode>
                <c:ptCount val="22"/>
                <c:pt idx="0">
                  <c:v>6</c:v>
                </c:pt>
                <c:pt idx="1">
                  <c:v>2</c:v>
                </c:pt>
                <c:pt idx="2">
                  <c:v>4.33</c:v>
                </c:pt>
                <c:pt idx="3">
                  <c:v>3.33</c:v>
                </c:pt>
                <c:pt idx="4">
                  <c:v>7.67</c:v>
                </c:pt>
                <c:pt idx="5">
                  <c:v>9.33</c:v>
                </c:pt>
                <c:pt idx="6">
                  <c:v>4.33</c:v>
                </c:pt>
                <c:pt idx="7">
                  <c:v>11</c:v>
                </c:pt>
                <c:pt idx="8">
                  <c:v>7.67</c:v>
                </c:pt>
                <c:pt idx="9">
                  <c:v>7.33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令和7年各保健所毎集計!$C$209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令和7年各保健所毎集計!$N$209:$BM$209</c:f>
              <c:numCache>
                <c:formatCode>0.00_);[Red]\(0.00\)</c:formatCode>
                <c:ptCount val="22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令和7年各保健所毎集計!$C$210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令和7年各保健所毎集計!$N$210:$BM$210</c:f>
              <c:numCache>
                <c:formatCode>0.00_);[Red]\(0.00\)</c:formatCode>
                <c:ptCount val="22"/>
                <c:pt idx="0">
                  <c:v>9</c:v>
                </c:pt>
                <c:pt idx="1">
                  <c:v>6</c:v>
                </c:pt>
                <c:pt idx="2">
                  <c:v>3</c:v>
                </c:pt>
                <c:pt idx="3">
                  <c:v>7</c:v>
                </c:pt>
                <c:pt idx="4">
                  <c:v>5</c:v>
                </c:pt>
                <c:pt idx="5">
                  <c:v>6</c:v>
                </c:pt>
                <c:pt idx="6">
                  <c:v>3</c:v>
                </c:pt>
                <c:pt idx="7">
                  <c:v>0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591089056401656"/>
          <c:y val="0.14930025101396696"/>
          <c:w val="0.27054408624820192"/>
          <c:h val="0.3419346162342832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令和7年各保健所毎集計!$N$35:$BM$35</c:f>
              <c:numCache>
                <c:formatCode>0.00_);[Red]\(0.00\)</c:formatCode>
                <c:ptCount val="22"/>
                <c:pt idx="0">
                  <c:v>1.56</c:v>
                </c:pt>
                <c:pt idx="1">
                  <c:v>1.68</c:v>
                </c:pt>
                <c:pt idx="2">
                  <c:v>1</c:v>
                </c:pt>
                <c:pt idx="3">
                  <c:v>0.8</c:v>
                </c:pt>
                <c:pt idx="4">
                  <c:v>1.1200000000000001</c:v>
                </c:pt>
                <c:pt idx="5">
                  <c:v>0.24</c:v>
                </c:pt>
                <c:pt idx="6">
                  <c:v>0.12</c:v>
                </c:pt>
                <c:pt idx="7">
                  <c:v>0.32</c:v>
                </c:pt>
                <c:pt idx="8">
                  <c:v>0.48</c:v>
                </c:pt>
                <c:pt idx="9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令和7年各保健所毎集計!$C$36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令和7年各保健所毎集計!$N$36:$BM$36</c:f>
              <c:numCache>
                <c:formatCode>0.00_);[Red]\(0.00\)</c:formatCode>
                <c:ptCount val="22"/>
                <c:pt idx="0">
                  <c:v>0.69</c:v>
                </c:pt>
                <c:pt idx="1">
                  <c:v>0.86</c:v>
                </c:pt>
                <c:pt idx="2">
                  <c:v>0.63</c:v>
                </c:pt>
                <c:pt idx="3">
                  <c:v>0.77</c:v>
                </c:pt>
                <c:pt idx="4">
                  <c:v>1.28</c:v>
                </c:pt>
                <c:pt idx="5">
                  <c:v>1.66</c:v>
                </c:pt>
                <c:pt idx="6">
                  <c:v>1.65</c:v>
                </c:pt>
                <c:pt idx="7">
                  <c:v>1.64</c:v>
                </c:pt>
                <c:pt idx="8">
                  <c:v>1.51</c:v>
                </c:pt>
                <c:pt idx="9">
                  <c:v>1.55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0.37712130735386551</c:v>
                </c:pt>
                <c:pt idx="1">
                  <c:v>0.62853551225644255</c:v>
                </c:pt>
                <c:pt idx="2">
                  <c:v>3.8969201759899437</c:v>
                </c:pt>
                <c:pt idx="3">
                  <c:v>3.4569453174104336</c:v>
                </c:pt>
                <c:pt idx="4">
                  <c:v>4.6511627906976747</c:v>
                </c:pt>
                <c:pt idx="5">
                  <c:v>4.274041483343809</c:v>
                </c:pt>
                <c:pt idx="6">
                  <c:v>3.6455059710873665</c:v>
                </c:pt>
                <c:pt idx="7">
                  <c:v>3.1426775612822122</c:v>
                </c:pt>
                <c:pt idx="8">
                  <c:v>2.4512884978001259</c:v>
                </c:pt>
                <c:pt idx="9">
                  <c:v>2.6398491514770583</c:v>
                </c:pt>
                <c:pt idx="10">
                  <c:v>2.5769956002514141</c:v>
                </c:pt>
                <c:pt idx="11">
                  <c:v>6.3482086737900696</c:v>
                </c:pt>
                <c:pt idx="12">
                  <c:v>2.7027027027027026</c:v>
                </c:pt>
                <c:pt idx="13">
                  <c:v>7.6681332495285988</c:v>
                </c:pt>
                <c:pt idx="14">
                  <c:v>14.267756128221246</c:v>
                </c:pt>
                <c:pt idx="15">
                  <c:v>12.13073538654934</c:v>
                </c:pt>
                <c:pt idx="16">
                  <c:v>8.2338152105593956</c:v>
                </c:pt>
                <c:pt idx="17">
                  <c:v>9.0509113764927722</c:v>
                </c:pt>
                <c:pt idx="18">
                  <c:v>7.8566939032055307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年次別!$AO$147:$AO$266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0.14285714285714285</c:v>
                </c:pt>
                <c:pt idx="2">
                  <c:v>7.1428571428571425E-2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3.5714285714285712E-2</c:v>
                </c:pt>
                <c:pt idx="7">
                  <c:v>0.22857142857142856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0.14285714285714285</c:v>
                </c:pt>
                <c:pt idx="11">
                  <c:v>7.1428571428571425E-2</c:v>
                </c:pt>
                <c:pt idx="12">
                  <c:v>2.8571428571428571E-2</c:v>
                </c:pt>
                <c:pt idx="13">
                  <c:v>0</c:v>
                </c:pt>
                <c:pt idx="14">
                  <c:v>3.5714285714285747E-2</c:v>
                </c:pt>
                <c:pt idx="15">
                  <c:v>0.10714285714285714</c:v>
                </c:pt>
                <c:pt idx="16">
                  <c:v>5.7142857142857141E-2</c:v>
                </c:pt>
                <c:pt idx="17">
                  <c:v>7.1428571428571425E-2</c:v>
                </c:pt>
                <c:pt idx="18">
                  <c:v>0.11428571428571428</c:v>
                </c:pt>
                <c:pt idx="19">
                  <c:v>3.5714285714285712E-2</c:v>
                </c:pt>
                <c:pt idx="20">
                  <c:v>0.10714285714285714</c:v>
                </c:pt>
                <c:pt idx="21">
                  <c:v>5.7142857142857141E-2</c:v>
                </c:pt>
                <c:pt idx="22">
                  <c:v>0.14285714285714285</c:v>
                </c:pt>
                <c:pt idx="23">
                  <c:v>3.5714285714285712E-2</c:v>
                </c:pt>
                <c:pt idx="24" formatCode="0.00">
                  <c:v>8.5714285714285715E-2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2.8571428571428571E-2</c:v>
                </c:pt>
                <c:pt idx="28" formatCode="0.00">
                  <c:v>7.1428571428571425E-2</c:v>
                </c:pt>
                <c:pt idx="29" formatCode="0.00">
                  <c:v>0.14285714285714285</c:v>
                </c:pt>
                <c:pt idx="30" formatCode="0.00">
                  <c:v>0.14285714285714285</c:v>
                </c:pt>
                <c:pt idx="31" formatCode="0.00">
                  <c:v>7.1428571428571425E-2</c:v>
                </c:pt>
                <c:pt idx="32" formatCode="0.00">
                  <c:v>3.5714285714285712E-2</c:v>
                </c:pt>
                <c:pt idx="33" formatCode="0.00">
                  <c:v>0.17142857142857143</c:v>
                </c:pt>
                <c:pt idx="34" formatCode="0.00">
                  <c:v>3.5714285714285712E-2</c:v>
                </c:pt>
                <c:pt idx="35" formatCode="0.00">
                  <c:v>0</c:v>
                </c:pt>
                <c:pt idx="36" formatCode="0.00">
                  <c:v>0.17142857142857143</c:v>
                </c:pt>
                <c:pt idx="37" formatCode="0.00">
                  <c:v>0.10714285714285714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7.1428571428571425E-2</c:v>
                </c:pt>
                <c:pt idx="46" formatCode="0.00">
                  <c:v>8.5714285714285715E-2</c:v>
                </c:pt>
                <c:pt idx="47" formatCode="0.00">
                  <c:v>4.7619047619047616E-2</c:v>
                </c:pt>
                <c:pt idx="48" formatCode="0.00">
                  <c:v>2.8000000000000004E-2</c:v>
                </c:pt>
                <c:pt idx="49" formatCode="0.00">
                  <c:v>0.14250000000000002</c:v>
                </c:pt>
                <c:pt idx="50" formatCode="0.00">
                  <c:v>2.8000000000000004E-2</c:v>
                </c:pt>
                <c:pt idx="51" formatCode="0.00">
                  <c:v>7.0000000000000007E-2</c:v>
                </c:pt>
                <c:pt idx="52" formatCode="0.00">
                  <c:v>0.14250000000000002</c:v>
                </c:pt>
                <c:pt idx="53" formatCode="0.00">
                  <c:v>0.11400000000000002</c:v>
                </c:pt>
                <c:pt idx="54" formatCode="0.00">
                  <c:v>0</c:v>
                </c:pt>
                <c:pt idx="55" formatCode="0.00">
                  <c:v>2.8000000000000004E-2</c:v>
                </c:pt>
                <c:pt idx="56" formatCode="0.00">
                  <c:v>3.5000000000000003E-2</c:v>
                </c:pt>
                <c:pt idx="57" formatCode="0.00">
                  <c:v>3.5000000000000003E-2</c:v>
                </c:pt>
                <c:pt idx="58" formatCode="0.00">
                  <c:v>2.8000000000000004E-2</c:v>
                </c:pt>
                <c:pt idx="59" formatCode="0.00">
                  <c:v>0.18</c:v>
                </c:pt>
                <c:pt idx="60" formatCode="0.00">
                  <c:v>0.14499999999999999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0.14250000000000002</c:v>
                </c:pt>
                <c:pt idx="64" formatCode="0.00">
                  <c:v>5.6000000000000008E-2</c:v>
                </c:pt>
                <c:pt idx="65" formatCode="0.00">
                  <c:v>0.17750000000000002</c:v>
                </c:pt>
                <c:pt idx="66" formatCode="0.00">
                  <c:v>0</c:v>
                </c:pt>
                <c:pt idx="67" formatCode="0.00">
                  <c:v>5.6000000000000008E-2</c:v>
                </c:pt>
                <c:pt idx="68" formatCode="0.00">
                  <c:v>7.0000000000000007E-2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3.5000000000000003E-2</c:v>
                </c:pt>
                <c:pt idx="72" formatCode="0.00">
                  <c:v>5.6000000000000008E-2</c:v>
                </c:pt>
                <c:pt idx="73" formatCode="0.00">
                  <c:v>3.5000000000000003E-2</c:v>
                </c:pt>
                <c:pt idx="74" formatCode="0.00">
                  <c:v>0.14250000000000002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5.6000000000000008E-2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7.0000000000000007E-2</c:v>
                </c:pt>
                <c:pt idx="84" formatCode="0.00">
                  <c:v>2.8000000000000004E-2</c:v>
                </c:pt>
                <c:pt idx="85" formatCode="0.00">
                  <c:v>7.2499999999999995E-2</c:v>
                </c:pt>
                <c:pt idx="86" formatCode="0.00">
                  <c:v>0.14499999999999999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0.1075</c:v>
                </c:pt>
                <c:pt idx="90" formatCode="0.00">
                  <c:v>5.6000000000000008E-2</c:v>
                </c:pt>
                <c:pt idx="91" formatCode="0.00">
                  <c:v>0</c:v>
                </c:pt>
                <c:pt idx="92" formatCode="0.00">
                  <c:v>0.14250000000000002</c:v>
                </c:pt>
                <c:pt idx="93" formatCode="0.00">
                  <c:v>5.6000000000000008E-2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7.2499999999999995E-2</c:v>
                </c:pt>
                <c:pt idx="99" formatCode="0.00">
                  <c:v>8.5999999999999993E-2</c:v>
                </c:pt>
                <c:pt idx="100" formatCode="0.00">
                  <c:v>3.5000000000000003E-2</c:v>
                </c:pt>
                <c:pt idx="101" formatCode="0.00">
                  <c:v>3.5000000000000003E-2</c:v>
                </c:pt>
                <c:pt idx="102" formatCode="0.00">
                  <c:v>2.8000000000000004E-2</c:v>
                </c:pt>
                <c:pt idx="103" formatCode="0.00">
                  <c:v>3.5000000000000003E-2</c:v>
                </c:pt>
                <c:pt idx="104" formatCode="0.00">
                  <c:v>8.4000000000000005E-2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3.5000000000000003E-2</c:v>
                </c:pt>
                <c:pt idx="110" formatCode="0.00">
                  <c:v>2.8000000000000004E-2</c:v>
                </c:pt>
                <c:pt idx="111" formatCode="0.00">
                  <c:v>0</c:v>
                </c:pt>
                <c:pt idx="112" formatCode="0.00">
                  <c:v>3.5000000000000003E-2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年次別!$AP$147:$AP$266</c:f>
              <c:numCache>
                <c:formatCode>General</c:formatCode>
                <c:ptCount val="120"/>
                <c:pt idx="0">
                  <c:v>1.9999999999999997E-2</c:v>
                </c:pt>
                <c:pt idx="1">
                  <c:v>1.2E-2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3.0000000000000002E-2</c:v>
                </c:pt>
                <c:pt idx="6">
                  <c:v>2.2499999999999999E-2</c:v>
                </c:pt>
                <c:pt idx="7">
                  <c:v>2.4E-2</c:v>
                </c:pt>
                <c:pt idx="8">
                  <c:v>2.7500000000000004E-2</c:v>
                </c:pt>
                <c:pt idx="9">
                  <c:v>1.7999999999999999E-2</c:v>
                </c:pt>
                <c:pt idx="10">
                  <c:v>1.9999999999999997E-2</c:v>
                </c:pt>
                <c:pt idx="11">
                  <c:v>7.4999999999999997E-3</c:v>
                </c:pt>
                <c:pt idx="12">
                  <c:v>1.7999999999999999E-2</c:v>
                </c:pt>
                <c:pt idx="13">
                  <c:v>1.2500000000000001E-2</c:v>
                </c:pt>
                <c:pt idx="14">
                  <c:v>0.02</c:v>
                </c:pt>
                <c:pt idx="15">
                  <c:v>1.7500000000000002E-2</c:v>
                </c:pt>
                <c:pt idx="16">
                  <c:v>2.1999999999999999E-2</c:v>
                </c:pt>
                <c:pt idx="17">
                  <c:v>1.4999999999999999E-2</c:v>
                </c:pt>
                <c:pt idx="18">
                  <c:v>2.1999999999999999E-2</c:v>
                </c:pt>
                <c:pt idx="19">
                  <c:v>2.2500000000000003E-2</c:v>
                </c:pt>
                <c:pt idx="20">
                  <c:v>2.2500000000000003E-2</c:v>
                </c:pt>
                <c:pt idx="21">
                  <c:v>1.7999999999999999E-2</c:v>
                </c:pt>
                <c:pt idx="22">
                  <c:v>2.5000000000000001E-2</c:v>
                </c:pt>
                <c:pt idx="23">
                  <c:v>1.4999999999999999E-2</c:v>
                </c:pt>
                <c:pt idx="24" formatCode="0.00">
                  <c:v>1.7999999999999999E-2</c:v>
                </c:pt>
                <c:pt idx="25" formatCode="0.00">
                  <c:v>2.2500000000000003E-2</c:v>
                </c:pt>
                <c:pt idx="26" formatCode="0.00">
                  <c:v>0.01</c:v>
                </c:pt>
                <c:pt idx="27" formatCode="0.00">
                  <c:v>0.02</c:v>
                </c:pt>
                <c:pt idx="28" formatCode="0.00">
                  <c:v>2.2499999999999999E-2</c:v>
                </c:pt>
                <c:pt idx="29" formatCode="0.00">
                  <c:v>2.2499999999999999E-2</c:v>
                </c:pt>
                <c:pt idx="30" formatCode="0.00">
                  <c:v>1.7999999999999999E-2</c:v>
                </c:pt>
                <c:pt idx="31" formatCode="0.00">
                  <c:v>2.2499999999999999E-2</c:v>
                </c:pt>
                <c:pt idx="32" formatCode="0.00">
                  <c:v>0.01</c:v>
                </c:pt>
                <c:pt idx="33" formatCode="0.00">
                  <c:v>2.4E-2</c:v>
                </c:pt>
                <c:pt idx="34" formatCode="0.00">
                  <c:v>2.2499999999999999E-2</c:v>
                </c:pt>
                <c:pt idx="35" formatCode="0.00">
                  <c:v>1.7500000000000002E-2</c:v>
                </c:pt>
                <c:pt idx="36" formatCode="0.00">
                  <c:v>1.9999999999999997E-2</c:v>
                </c:pt>
                <c:pt idx="37" formatCode="0.00">
                  <c:v>2.2499999999999999E-2</c:v>
                </c:pt>
                <c:pt idx="38" formatCode="0.00">
                  <c:v>0.02</c:v>
                </c:pt>
                <c:pt idx="39" formatCode="0.00">
                  <c:v>0.02</c:v>
                </c:pt>
                <c:pt idx="40" formatCode="0.00">
                  <c:v>0.02</c:v>
                </c:pt>
                <c:pt idx="41" formatCode="0.00">
                  <c:v>1.6E-2</c:v>
                </c:pt>
                <c:pt idx="42" formatCode="0.00">
                  <c:v>1.7500000000000002E-2</c:v>
                </c:pt>
                <c:pt idx="43" formatCode="0.00">
                  <c:v>1.7999999999999999E-2</c:v>
                </c:pt>
                <c:pt idx="44" formatCode="0.00">
                  <c:v>1.2500000000000001E-2</c:v>
                </c:pt>
                <c:pt idx="45" formatCode="0.00">
                  <c:v>1.7500000000000002E-2</c:v>
                </c:pt>
                <c:pt idx="46" formatCode="0.00">
                  <c:v>0.02</c:v>
                </c:pt>
                <c:pt idx="47" formatCode="0.00">
                  <c:v>2.6666666666666668E-2</c:v>
                </c:pt>
                <c:pt idx="48" formatCode="0.00">
                  <c:v>1.8000000000000002E-2</c:v>
                </c:pt>
                <c:pt idx="49" formatCode="0.00">
                  <c:v>1.7500000000000002E-2</c:v>
                </c:pt>
                <c:pt idx="50" formatCode="0.00">
                  <c:v>2.1999999999999999E-2</c:v>
                </c:pt>
                <c:pt idx="51" formatCode="0.00">
                  <c:v>1.7499999999999998E-2</c:v>
                </c:pt>
                <c:pt idx="52" formatCode="0.00">
                  <c:v>1.5000000000000001E-2</c:v>
                </c:pt>
                <c:pt idx="53" formatCode="0.00">
                  <c:v>2.1999999999999999E-2</c:v>
                </c:pt>
                <c:pt idx="54" formatCode="0.00">
                  <c:v>1.2500000000000001E-2</c:v>
                </c:pt>
                <c:pt idx="55" formatCode="0.00">
                  <c:v>1.4000000000000002E-2</c:v>
                </c:pt>
                <c:pt idx="56" formatCode="0.00">
                  <c:v>1.2500000000000001E-2</c:v>
                </c:pt>
                <c:pt idx="57" formatCode="0.00">
                  <c:v>0.01</c:v>
                </c:pt>
                <c:pt idx="58" formatCode="0.00">
                  <c:v>1.4000000000000002E-2</c:v>
                </c:pt>
                <c:pt idx="59" formatCode="0.00">
                  <c:v>0.02</c:v>
                </c:pt>
                <c:pt idx="60" formatCode="0.00">
                  <c:v>1.2500000000000001E-2</c:v>
                </c:pt>
                <c:pt idx="61" formatCode="0.00">
                  <c:v>1.4999999999999999E-2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1.8000000000000002E-2</c:v>
                </c:pt>
                <c:pt idx="65" formatCode="0.00">
                  <c:v>1.2500000000000001E-2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1.2500000000000001E-2</c:v>
                </c:pt>
                <c:pt idx="70" formatCode="0.00">
                  <c:v>1.2E-2</c:v>
                </c:pt>
                <c:pt idx="71" formatCode="0.00">
                  <c:v>0.02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0.01</c:v>
                </c:pt>
                <c:pt idx="75" formatCode="0.00">
                  <c:v>7.4999999999999997E-3</c:v>
                </c:pt>
                <c:pt idx="76" formatCode="0.00">
                  <c:v>1.3999999999999999E-2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1.4000000000000002E-2</c:v>
                </c:pt>
                <c:pt idx="80" formatCode="0.00">
                  <c:v>0.01</c:v>
                </c:pt>
                <c:pt idx="81" formatCode="0.00">
                  <c:v>1.6E-2</c:v>
                </c:pt>
                <c:pt idx="82" formatCode="0.00">
                  <c:v>1.2500000000000001E-2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1.5000000000000001E-2</c:v>
                </c:pt>
                <c:pt idx="90" formatCode="0.00">
                  <c:v>1.7999999999999999E-2</c:v>
                </c:pt>
                <c:pt idx="91" formatCode="0.00">
                  <c:v>1.5000000000000001E-2</c:v>
                </c:pt>
                <c:pt idx="92" formatCode="0.00">
                  <c:v>0.02</c:v>
                </c:pt>
                <c:pt idx="93" formatCode="0.00">
                  <c:v>1.7999999999999999E-2</c:v>
                </c:pt>
                <c:pt idx="94" formatCode="0.00">
                  <c:v>1.5000000000000001E-2</c:v>
                </c:pt>
                <c:pt idx="95" formatCode="0.00">
                  <c:v>1.7500000000000002E-2</c:v>
                </c:pt>
                <c:pt idx="96" formatCode="0.00">
                  <c:v>1.2E-2</c:v>
                </c:pt>
                <c:pt idx="97" formatCode="0.00">
                  <c:v>7.4999999999999997E-3</c:v>
                </c:pt>
                <c:pt idx="98" formatCode="0.00">
                  <c:v>2.2500000000000003E-2</c:v>
                </c:pt>
                <c:pt idx="99" formatCode="0.00">
                  <c:v>0.02</c:v>
                </c:pt>
                <c:pt idx="100" formatCode="0.00">
                  <c:v>1.7500000000000002E-2</c:v>
                </c:pt>
                <c:pt idx="101" formatCode="0.00">
                  <c:v>2.2499999999999999E-2</c:v>
                </c:pt>
                <c:pt idx="102" formatCode="0.00">
                  <c:v>2.2000000000000002E-2</c:v>
                </c:pt>
                <c:pt idx="103" formatCode="0.00">
                  <c:v>2.75E-2</c:v>
                </c:pt>
                <c:pt idx="104" formatCode="0.00">
                  <c:v>2.6000000000000002E-2</c:v>
                </c:pt>
                <c:pt idx="105" formatCode="0.00">
                  <c:v>0.02</c:v>
                </c:pt>
                <c:pt idx="106" formatCode="0.00">
                  <c:v>2.5000000000000001E-2</c:v>
                </c:pt>
                <c:pt idx="107" formatCode="0.00">
                  <c:v>2.75E-2</c:v>
                </c:pt>
                <c:pt idx="108" formatCode="0.00">
                  <c:v>2.2000000000000002E-2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1.4999999999999999E-2</c:v>
                </c:pt>
                <c:pt idx="112" formatCode="0.00">
                  <c:v>0.02</c:v>
                </c:pt>
                <c:pt idx="113" formatCode="0.00">
                  <c:v>2.2000000000000002E-2</c:v>
                </c:pt>
                <c:pt idx="114" formatCode="0.00">
                  <c:v>1.7500000000000002E-2</c:v>
                </c:pt>
                <c:pt idx="115" formatCode="0.00">
                  <c:v>1.7499999999999998E-2</c:v>
                </c:pt>
                <c:pt idx="116" formatCode="0.00">
                  <c:v>1.6E-2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令和7年各保健所毎集計!$N$227:$BM$227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令和7年各保健所毎集計!$C$228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令和7年各保健所毎集計!$N$228:$BM$228</c:f>
              <c:numCache>
                <c:formatCode>0.00_);[Red]\(0.00\)</c:formatCode>
                <c:ptCount val="22"/>
                <c:pt idx="0">
                  <c:v>0.02</c:v>
                </c:pt>
                <c:pt idx="1">
                  <c:v>0.02</c:v>
                </c:pt>
                <c:pt idx="2">
                  <c:v>0.01</c:v>
                </c:pt>
                <c:pt idx="3">
                  <c:v>0.03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令和7年各保健所毎集計!$N$221:$BM$221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令和7年各保健所毎集計!$C$222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令和7年各保健所毎集計!$N$222:$BM$222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令和7年各保健所毎集計!$C$223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令和7年各保健所毎集計!$N$223:$BM$223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令和7年各保健所毎集計!$C$224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令和7年各保健所毎集計!$N$224:$BM$224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令和7年各保健所毎集計!$C$225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令和7年各保健所毎集計!$N$225:$BM$225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令和7年各保健所毎集計!$C$226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令和7年各保健所毎集計!$N$226:$BM$226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948568499056837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50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25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年次別!$AQ$147:$AQ$266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</c:v>
                </c:pt>
                <c:pt idx="2">
                  <c:v>0.21285714285714286</c:v>
                </c:pt>
                <c:pt idx="3">
                  <c:v>0.3214285714285714</c:v>
                </c:pt>
                <c:pt idx="4">
                  <c:v>0.39999999999999997</c:v>
                </c:pt>
                <c:pt idx="5">
                  <c:v>0.6071428571428571</c:v>
                </c:pt>
                <c:pt idx="6">
                  <c:v>0.21428571428571425</c:v>
                </c:pt>
                <c:pt idx="7">
                  <c:v>0.22857142857142856</c:v>
                </c:pt>
                <c:pt idx="8">
                  <c:v>0.2857142857142857</c:v>
                </c:pt>
                <c:pt idx="9">
                  <c:v>0.31428571428571422</c:v>
                </c:pt>
                <c:pt idx="10">
                  <c:v>0.42857142857142849</c:v>
                </c:pt>
                <c:pt idx="11">
                  <c:v>0.14285714285714285</c:v>
                </c:pt>
                <c:pt idx="12">
                  <c:v>0.2</c:v>
                </c:pt>
                <c:pt idx="13">
                  <c:v>0.14285714285714285</c:v>
                </c:pt>
                <c:pt idx="14">
                  <c:v>0.3214285714285714</c:v>
                </c:pt>
                <c:pt idx="15">
                  <c:v>0.21428571428571427</c:v>
                </c:pt>
                <c:pt idx="16">
                  <c:v>0.2</c:v>
                </c:pt>
                <c:pt idx="17">
                  <c:v>0.42857142857142855</c:v>
                </c:pt>
                <c:pt idx="18">
                  <c:v>0.22857142857142856</c:v>
                </c:pt>
                <c:pt idx="19">
                  <c:v>0.25</c:v>
                </c:pt>
                <c:pt idx="20">
                  <c:v>0.25</c:v>
                </c:pt>
                <c:pt idx="21">
                  <c:v>0.14285714285714285</c:v>
                </c:pt>
                <c:pt idx="22">
                  <c:v>3.5714285714285712E-2</c:v>
                </c:pt>
                <c:pt idx="23">
                  <c:v>7.1428571428571425E-2</c:v>
                </c:pt>
                <c:pt idx="24" formatCode="0.00">
                  <c:v>0.2294285714285714</c:v>
                </c:pt>
                <c:pt idx="25" formatCode="0.00">
                  <c:v>0.21428571428571427</c:v>
                </c:pt>
                <c:pt idx="26" formatCode="0.00">
                  <c:v>7.1428571428571425E-2</c:v>
                </c:pt>
                <c:pt idx="27" formatCode="0.00">
                  <c:v>0.37142857142857144</c:v>
                </c:pt>
                <c:pt idx="28" formatCode="0.00">
                  <c:v>0.10714285714285714</c:v>
                </c:pt>
                <c:pt idx="29" formatCode="0.00">
                  <c:v>0.21428571428571425</c:v>
                </c:pt>
                <c:pt idx="30" formatCode="0.00">
                  <c:v>8.5714285714285715E-2</c:v>
                </c:pt>
                <c:pt idx="31" formatCode="0.00">
                  <c:v>0.17857142857142855</c:v>
                </c:pt>
                <c:pt idx="32" formatCode="0.00">
                  <c:v>0.21428571428571425</c:v>
                </c:pt>
                <c:pt idx="33" formatCode="0.00">
                  <c:v>0.14285714285714285</c:v>
                </c:pt>
                <c:pt idx="34" formatCode="0.00">
                  <c:v>3.5714285714285712E-2</c:v>
                </c:pt>
                <c:pt idx="35" formatCode="0.00">
                  <c:v>0.10714285714285714</c:v>
                </c:pt>
                <c:pt idx="36" formatCode="0.00">
                  <c:v>5.7142857142857141E-2</c:v>
                </c:pt>
                <c:pt idx="37" formatCode="0.00">
                  <c:v>0.17857142857142855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0.14285714285714285</c:v>
                </c:pt>
                <c:pt idx="41" formatCode="0.00">
                  <c:v>0.2857142857142857</c:v>
                </c:pt>
                <c:pt idx="42" formatCode="0.00">
                  <c:v>0.2857142857142857</c:v>
                </c:pt>
                <c:pt idx="43" formatCode="0.00">
                  <c:v>8.5714285714285715E-2</c:v>
                </c:pt>
                <c:pt idx="44" formatCode="0.00">
                  <c:v>0.17857142857142855</c:v>
                </c:pt>
                <c:pt idx="45" formatCode="0.00">
                  <c:v>0.10714285714285714</c:v>
                </c:pt>
                <c:pt idx="46" formatCode="0.00">
                  <c:v>8.5714285714285715E-2</c:v>
                </c:pt>
                <c:pt idx="47" formatCode="0.00">
                  <c:v>0.2857142857142857</c:v>
                </c:pt>
                <c:pt idx="48" formatCode="0.00">
                  <c:v>5.7999999999999996E-2</c:v>
                </c:pt>
                <c:pt idx="49" formatCode="0.00">
                  <c:v>0.17750000000000002</c:v>
                </c:pt>
                <c:pt idx="50" formatCode="0.00">
                  <c:v>8.4000000000000005E-2</c:v>
                </c:pt>
                <c:pt idx="51" formatCode="0.00">
                  <c:v>0</c:v>
                </c:pt>
                <c:pt idx="52" formatCode="0.00">
                  <c:v>0.10500000000000001</c:v>
                </c:pt>
                <c:pt idx="53" formatCode="0.00">
                  <c:v>0.17200000000000001</c:v>
                </c:pt>
                <c:pt idx="54" formatCode="0.00">
                  <c:v>7.0000000000000007E-2</c:v>
                </c:pt>
                <c:pt idx="55" formatCode="0.00">
                  <c:v>2.8000000000000004E-2</c:v>
                </c:pt>
                <c:pt idx="56" formatCode="0.00">
                  <c:v>0.1075</c:v>
                </c:pt>
                <c:pt idx="57" formatCode="0.00">
                  <c:v>0.215</c:v>
                </c:pt>
                <c:pt idx="58" formatCode="0.00">
                  <c:v>8.5999999999999993E-2</c:v>
                </c:pt>
                <c:pt idx="59" formatCode="0.00">
                  <c:v>0</c:v>
                </c:pt>
                <c:pt idx="60" formatCode="0.00">
                  <c:v>3.5000000000000003E-2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0.14399999999999999</c:v>
                </c:pt>
                <c:pt idx="65" formatCode="0.00">
                  <c:v>7.0000000000000007E-2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3.5000000000000003E-2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8.5999999999999993E-2</c:v>
                </c:pt>
                <c:pt idx="77" formatCode="0.00">
                  <c:v>0.46250000000000002</c:v>
                </c:pt>
                <c:pt idx="78" formatCode="0.00">
                  <c:v>0.28749999999999998</c:v>
                </c:pt>
                <c:pt idx="79" formatCode="0.00">
                  <c:v>0.17200000000000001</c:v>
                </c:pt>
                <c:pt idx="80" formatCode="0.00">
                  <c:v>0.10500000000000001</c:v>
                </c:pt>
                <c:pt idx="81" formatCode="0.00">
                  <c:v>0.11400000000000002</c:v>
                </c:pt>
                <c:pt idx="82" formatCode="0.00">
                  <c:v>0.10500000000000001</c:v>
                </c:pt>
                <c:pt idx="83" formatCode="0.00">
                  <c:v>0.1075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0.10500000000000001</c:v>
                </c:pt>
                <c:pt idx="87" formatCode="0.00">
                  <c:v>3.5000000000000003E-2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3.5000000000000003E-2</c:v>
                </c:pt>
                <c:pt idx="92" formatCode="0.00">
                  <c:v>0.1075</c:v>
                </c:pt>
                <c:pt idx="93" formatCode="0.00">
                  <c:v>2.8000000000000004E-2</c:v>
                </c:pt>
                <c:pt idx="94" formatCode="0.00">
                  <c:v>0.10500000000000001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2.8000000000000004E-2</c:v>
                </c:pt>
                <c:pt idx="100" formatCode="0.00">
                  <c:v>0.25</c:v>
                </c:pt>
                <c:pt idx="101" formatCode="0.00">
                  <c:v>3.5000000000000003E-2</c:v>
                </c:pt>
                <c:pt idx="102" formatCode="0.00">
                  <c:v>5.7999999999999996E-2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0.14250000000000002</c:v>
                </c:pt>
                <c:pt idx="110" formatCode="0.00">
                  <c:v>8.5999999999999993E-2</c:v>
                </c:pt>
                <c:pt idx="111" formatCode="0.00">
                  <c:v>0</c:v>
                </c:pt>
                <c:pt idx="112" formatCode="0.00">
                  <c:v>7.0000000000000007E-2</c:v>
                </c:pt>
                <c:pt idx="113" formatCode="0.00">
                  <c:v>0.11200000000000002</c:v>
                </c:pt>
                <c:pt idx="114" formatCode="0.00">
                  <c:v>7.0000000000000007E-2</c:v>
                </c:pt>
                <c:pt idx="115" formatCode="0.00">
                  <c:v>0.10500000000000001</c:v>
                </c:pt>
                <c:pt idx="116" formatCode="0.00">
                  <c:v>0.11400000000000002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年次別!$AR$147:$AR$266</c:f>
              <c:numCache>
                <c:formatCode>General</c:formatCode>
                <c:ptCount val="120"/>
                <c:pt idx="0">
                  <c:v>4.4999999999999998E-2</c:v>
                </c:pt>
                <c:pt idx="1">
                  <c:v>2.4E-2</c:v>
                </c:pt>
                <c:pt idx="2">
                  <c:v>4.5000000000000005E-2</c:v>
                </c:pt>
                <c:pt idx="3">
                  <c:v>0.05</c:v>
                </c:pt>
                <c:pt idx="4">
                  <c:v>4.3999999999999997E-2</c:v>
                </c:pt>
                <c:pt idx="5">
                  <c:v>7.7499999999999999E-2</c:v>
                </c:pt>
                <c:pt idx="6">
                  <c:v>9.0000000000000011E-2</c:v>
                </c:pt>
                <c:pt idx="7">
                  <c:v>8.3999999999999991E-2</c:v>
                </c:pt>
                <c:pt idx="8">
                  <c:v>7.2500000000000009E-2</c:v>
                </c:pt>
                <c:pt idx="9">
                  <c:v>4.8000000000000001E-2</c:v>
                </c:pt>
                <c:pt idx="10">
                  <c:v>5.7500000000000002E-2</c:v>
                </c:pt>
                <c:pt idx="11">
                  <c:v>2.75E-2</c:v>
                </c:pt>
                <c:pt idx="12">
                  <c:v>3.2000000000000001E-2</c:v>
                </c:pt>
                <c:pt idx="13">
                  <c:v>3.2500000000000001E-2</c:v>
                </c:pt>
                <c:pt idx="14">
                  <c:v>0.03</c:v>
                </c:pt>
                <c:pt idx="15">
                  <c:v>3.2500000000000001E-2</c:v>
                </c:pt>
                <c:pt idx="16">
                  <c:v>3.8000000000000006E-2</c:v>
                </c:pt>
                <c:pt idx="17">
                  <c:v>0.04</c:v>
                </c:pt>
                <c:pt idx="18">
                  <c:v>0.05</c:v>
                </c:pt>
                <c:pt idx="19">
                  <c:v>5.4999999999999993E-2</c:v>
                </c:pt>
                <c:pt idx="20">
                  <c:v>5.5000000000000007E-2</c:v>
                </c:pt>
                <c:pt idx="21">
                  <c:v>3.4000000000000002E-2</c:v>
                </c:pt>
                <c:pt idx="22">
                  <c:v>3.7499999999999999E-2</c:v>
                </c:pt>
                <c:pt idx="23">
                  <c:v>0.03</c:v>
                </c:pt>
                <c:pt idx="24" formatCode="0.00">
                  <c:v>1.9999999999999997E-2</c:v>
                </c:pt>
                <c:pt idx="25" formatCode="0.00">
                  <c:v>0.02</c:v>
                </c:pt>
                <c:pt idx="26" formatCode="0.00">
                  <c:v>2.2499999999999999E-2</c:v>
                </c:pt>
                <c:pt idx="27" formatCode="0.00">
                  <c:v>1.9999999999999997E-2</c:v>
                </c:pt>
                <c:pt idx="28" formatCode="0.00">
                  <c:v>2.5000000000000001E-2</c:v>
                </c:pt>
                <c:pt idx="29" formatCode="0.00">
                  <c:v>3.2500000000000001E-2</c:v>
                </c:pt>
                <c:pt idx="30" formatCode="0.00">
                  <c:v>4.8000000000000001E-2</c:v>
                </c:pt>
                <c:pt idx="31" formatCode="0.00">
                  <c:v>4.2500000000000003E-2</c:v>
                </c:pt>
                <c:pt idx="32" formatCode="0.00">
                  <c:v>4.2500000000000003E-2</c:v>
                </c:pt>
                <c:pt idx="33" formatCode="0.00">
                  <c:v>3.5999999999999997E-2</c:v>
                </c:pt>
                <c:pt idx="34" formatCode="0.00">
                  <c:v>3.2500000000000001E-2</c:v>
                </c:pt>
                <c:pt idx="35" formatCode="0.00">
                  <c:v>2.2500000000000003E-2</c:v>
                </c:pt>
                <c:pt idx="36" formatCode="0.00">
                  <c:v>0.02</c:v>
                </c:pt>
                <c:pt idx="37" formatCode="0.00">
                  <c:v>2.5000000000000001E-2</c:v>
                </c:pt>
                <c:pt idx="38" formatCode="0.00">
                  <c:v>0.02</c:v>
                </c:pt>
                <c:pt idx="39" formatCode="0.00">
                  <c:v>2.5000000000000001E-2</c:v>
                </c:pt>
                <c:pt idx="40" formatCode="0.00">
                  <c:v>2.2499999999999999E-2</c:v>
                </c:pt>
                <c:pt idx="41" formatCode="0.00">
                  <c:v>2.6000000000000002E-2</c:v>
                </c:pt>
                <c:pt idx="42" formatCode="0.00">
                  <c:v>4.2500000000000003E-2</c:v>
                </c:pt>
                <c:pt idx="43" formatCode="0.00">
                  <c:v>4.8000000000000001E-2</c:v>
                </c:pt>
                <c:pt idx="44" formatCode="0.00">
                  <c:v>4.5000000000000005E-2</c:v>
                </c:pt>
                <c:pt idx="45" formatCode="0.00">
                  <c:v>4.2500000000000003E-2</c:v>
                </c:pt>
                <c:pt idx="46" formatCode="0.00">
                  <c:v>3.6000000000000004E-2</c:v>
                </c:pt>
                <c:pt idx="47" formatCode="0.00">
                  <c:v>3.6666666666666667E-2</c:v>
                </c:pt>
                <c:pt idx="48" formatCode="0.00">
                  <c:v>1.8000000000000002E-2</c:v>
                </c:pt>
                <c:pt idx="49" formatCode="0.00">
                  <c:v>0.02</c:v>
                </c:pt>
                <c:pt idx="50" formatCode="0.00">
                  <c:v>1.4000000000000002E-2</c:v>
                </c:pt>
                <c:pt idx="51" formatCode="0.00">
                  <c:v>1.5000000000000001E-2</c:v>
                </c:pt>
                <c:pt idx="52" formatCode="0.00">
                  <c:v>1.2500000000000001E-2</c:v>
                </c:pt>
                <c:pt idx="53" formatCode="0.00">
                  <c:v>2.4E-2</c:v>
                </c:pt>
                <c:pt idx="54" formatCode="0.00">
                  <c:v>1.7499999999999998E-2</c:v>
                </c:pt>
                <c:pt idx="55" formatCode="0.00">
                  <c:v>0.02</c:v>
                </c:pt>
                <c:pt idx="56" formatCode="0.00">
                  <c:v>1.7500000000000002E-2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0.01</c:v>
                </c:pt>
                <c:pt idx="60" formatCode="0.00">
                  <c:v>1.5000000000000001E-2</c:v>
                </c:pt>
                <c:pt idx="61" formatCode="0.00">
                  <c:v>2.2500000000000003E-2</c:v>
                </c:pt>
                <c:pt idx="62" formatCode="0.00">
                  <c:v>1.8000000000000002E-2</c:v>
                </c:pt>
                <c:pt idx="63" formatCode="0.00">
                  <c:v>1.7500000000000002E-2</c:v>
                </c:pt>
                <c:pt idx="64" formatCode="0.00">
                  <c:v>1.7999999999999999E-2</c:v>
                </c:pt>
                <c:pt idx="65" formatCode="0.00">
                  <c:v>1.7500000000000002E-2</c:v>
                </c:pt>
                <c:pt idx="66" formatCode="0.00">
                  <c:v>1.7500000000000002E-2</c:v>
                </c:pt>
                <c:pt idx="67" formatCode="0.00">
                  <c:v>1.4000000000000002E-2</c:v>
                </c:pt>
                <c:pt idx="68" formatCode="0.00">
                  <c:v>0.02</c:v>
                </c:pt>
                <c:pt idx="69" formatCode="0.00">
                  <c:v>0.02</c:v>
                </c:pt>
                <c:pt idx="70" formatCode="0.00">
                  <c:v>2.4E-2</c:v>
                </c:pt>
                <c:pt idx="71" formatCode="0.00">
                  <c:v>7.4999999999999997E-3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1.5000000000000001E-2</c:v>
                </c:pt>
                <c:pt idx="75" formatCode="0.00">
                  <c:v>1.2500000000000001E-2</c:v>
                </c:pt>
                <c:pt idx="76" formatCode="0.00">
                  <c:v>1.6E-2</c:v>
                </c:pt>
                <c:pt idx="77" formatCode="0.00">
                  <c:v>2.2500000000000003E-2</c:v>
                </c:pt>
                <c:pt idx="78" formatCode="0.00">
                  <c:v>2.75E-2</c:v>
                </c:pt>
                <c:pt idx="79" formatCode="0.00">
                  <c:v>1.2E-2</c:v>
                </c:pt>
                <c:pt idx="80" formatCode="0.00">
                  <c:v>1.7500000000000002E-2</c:v>
                </c:pt>
                <c:pt idx="81" formatCode="0.00">
                  <c:v>2.1999999999999999E-2</c:v>
                </c:pt>
                <c:pt idx="82" formatCode="0.00">
                  <c:v>1.7500000000000002E-2</c:v>
                </c:pt>
                <c:pt idx="83" formatCode="0.00">
                  <c:v>1.5000000000000001E-2</c:v>
                </c:pt>
                <c:pt idx="84" formatCode="0.00">
                  <c:v>1.4000000000000002E-2</c:v>
                </c:pt>
                <c:pt idx="85" formatCode="0.00">
                  <c:v>0.02</c:v>
                </c:pt>
                <c:pt idx="86" formatCode="0.00">
                  <c:v>0.02</c:v>
                </c:pt>
                <c:pt idx="87" formatCode="0.00">
                  <c:v>2.5000000000000001E-2</c:v>
                </c:pt>
                <c:pt idx="88" formatCode="0.00">
                  <c:v>2.1999999999999999E-2</c:v>
                </c:pt>
                <c:pt idx="89" formatCode="0.00">
                  <c:v>0.03</c:v>
                </c:pt>
                <c:pt idx="90" formatCode="0.00">
                  <c:v>4.2000000000000003E-2</c:v>
                </c:pt>
                <c:pt idx="91" formatCode="0.00">
                  <c:v>0.04</c:v>
                </c:pt>
                <c:pt idx="92" formatCode="0.00">
                  <c:v>2.5000000000000001E-2</c:v>
                </c:pt>
                <c:pt idx="93" formatCode="0.00">
                  <c:v>0.04</c:v>
                </c:pt>
                <c:pt idx="94" formatCode="0.00">
                  <c:v>2.75E-2</c:v>
                </c:pt>
                <c:pt idx="95" formatCode="0.00">
                  <c:v>3.2500000000000001E-2</c:v>
                </c:pt>
                <c:pt idx="96" formatCode="0.00">
                  <c:v>1.7999999999999999E-2</c:v>
                </c:pt>
                <c:pt idx="97" formatCode="0.00">
                  <c:v>1.5000000000000001E-2</c:v>
                </c:pt>
                <c:pt idx="98" formatCode="0.00">
                  <c:v>2.2499999999999999E-2</c:v>
                </c:pt>
                <c:pt idx="99" formatCode="0.00">
                  <c:v>1.6E-2</c:v>
                </c:pt>
                <c:pt idx="100" formatCode="0.00">
                  <c:v>2.4999999999999998E-2</c:v>
                </c:pt>
                <c:pt idx="101" formatCode="0.00">
                  <c:v>4.0000000000000008E-2</c:v>
                </c:pt>
                <c:pt idx="102" formatCode="0.00">
                  <c:v>0.03</c:v>
                </c:pt>
                <c:pt idx="103" formatCode="0.00">
                  <c:v>3.2500000000000001E-2</c:v>
                </c:pt>
                <c:pt idx="104" formatCode="0.00">
                  <c:v>5.2000000000000005E-2</c:v>
                </c:pt>
                <c:pt idx="105" formatCode="0.00">
                  <c:v>4.5000000000000005E-2</c:v>
                </c:pt>
                <c:pt idx="106" formatCode="0.00">
                  <c:v>3.5000000000000003E-2</c:v>
                </c:pt>
                <c:pt idx="107" formatCode="0.00">
                  <c:v>3.0000000000000002E-2</c:v>
                </c:pt>
                <c:pt idx="108" formatCode="0.00">
                  <c:v>1.9999999999999997E-2</c:v>
                </c:pt>
                <c:pt idx="109" formatCode="0.00">
                  <c:v>0.02</c:v>
                </c:pt>
                <c:pt idx="110" formatCode="0.00">
                  <c:v>2.4E-2</c:v>
                </c:pt>
                <c:pt idx="111" formatCode="0.00">
                  <c:v>0.03</c:v>
                </c:pt>
                <c:pt idx="112" formatCode="0.00">
                  <c:v>0.03</c:v>
                </c:pt>
                <c:pt idx="113" formatCode="0.00">
                  <c:v>5.6000000000000008E-2</c:v>
                </c:pt>
                <c:pt idx="114" formatCode="0.00">
                  <c:v>6.7500000000000004E-2</c:v>
                </c:pt>
                <c:pt idx="115" formatCode="0.00">
                  <c:v>6.25E-2</c:v>
                </c:pt>
                <c:pt idx="116" formatCode="0.00">
                  <c:v>4.8000000000000001E-2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令和7年各保健所毎集計!$N$243:$BM$243</c:f>
              <c:numCache>
                <c:formatCode>0.00_);[Red]\(0.00\)</c:formatCode>
                <c:ptCount val="22"/>
                <c:pt idx="0">
                  <c:v>0.14000000000000001</c:v>
                </c:pt>
                <c:pt idx="1">
                  <c:v>0.14000000000000001</c:v>
                </c:pt>
                <c:pt idx="2">
                  <c:v>0.14000000000000001</c:v>
                </c:pt>
                <c:pt idx="3">
                  <c:v>0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0.28999999999999998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令和7年各保健所毎集計!$C$244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令和7年各保健所毎集計!$N$244:$BM$244</c:f>
              <c:numCache>
                <c:formatCode>0.00_);[Red]\(0.00\)</c:formatCode>
                <c:ptCount val="22"/>
                <c:pt idx="0">
                  <c:v>0.09</c:v>
                </c:pt>
                <c:pt idx="1">
                  <c:v>0.05</c:v>
                </c:pt>
                <c:pt idx="2">
                  <c:v>0.06</c:v>
                </c:pt>
                <c:pt idx="3">
                  <c:v>7.0000000000000007E-2</c:v>
                </c:pt>
                <c:pt idx="4">
                  <c:v>7.0000000000000007E-2</c:v>
                </c:pt>
                <c:pt idx="5">
                  <c:v>0.06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令和7年各保健所毎集計!$N$237:$BM$237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令和7年各保健所毎集計!$C$238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令和7年各保健所毎集計!$N$238:$BM$238</c:f>
              <c:numCache>
                <c:formatCode>0.00_);[Red]\(0.00\)</c:formatCode>
                <c:ptCount val="22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令和7年各保健所毎集計!$C$239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令和7年各保健所毎集計!$N$239:$BM$239</c:f>
              <c:numCache>
                <c:formatCode>0.00_);[Red]\(0.00\)</c:formatCode>
                <c:ptCount val="2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令和7年各保健所毎集計!$C$240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令和7年各保健所毎集計!$N$240:$BM$240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令和7年各保健所毎集計!$C$241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令和7年各保健所毎集計!$N$241:$BM$241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令和7年各保健所毎集計!$C$242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令和7年各保健所毎集計!$N$242:$BM$242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13.636363636363635</c:v>
                </c:pt>
                <c:pt idx="1">
                  <c:v>0</c:v>
                </c:pt>
                <c:pt idx="2">
                  <c:v>4.5454545454545459</c:v>
                </c:pt>
                <c:pt idx="3">
                  <c:v>0</c:v>
                </c:pt>
                <c:pt idx="4">
                  <c:v>9.0909090909090917</c:v>
                </c:pt>
                <c:pt idx="5">
                  <c:v>0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9.0909090909090917</c:v>
                </c:pt>
                <c:pt idx="11">
                  <c:v>4.5454545454545459</c:v>
                </c:pt>
                <c:pt idx="12">
                  <c:v>0</c:v>
                </c:pt>
                <c:pt idx="13">
                  <c:v>0</c:v>
                </c:pt>
                <c:pt idx="14">
                  <c:v>4.5454545454545459</c:v>
                </c:pt>
                <c:pt idx="15">
                  <c:v>45.454545454545453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年次別!$AS$147:$AS$266</c:f>
              <c:numCache>
                <c:formatCode>General</c:formatCode>
                <c:ptCount val="120"/>
                <c:pt idx="0">
                  <c:v>1.3571428571428572</c:v>
                </c:pt>
                <c:pt idx="1">
                  <c:v>0.77142857142857146</c:v>
                </c:pt>
                <c:pt idx="2">
                  <c:v>1.3928571428571428</c:v>
                </c:pt>
                <c:pt idx="3">
                  <c:v>1.1071428571428572</c:v>
                </c:pt>
                <c:pt idx="4">
                  <c:v>1.2571428571428571</c:v>
                </c:pt>
                <c:pt idx="5">
                  <c:v>2.4999999999999996</c:v>
                </c:pt>
                <c:pt idx="6">
                  <c:v>2.1428571428571428</c:v>
                </c:pt>
                <c:pt idx="7">
                  <c:v>1.4571428571428573</c:v>
                </c:pt>
                <c:pt idx="8">
                  <c:v>1.0714285714282143</c:v>
                </c:pt>
                <c:pt idx="9">
                  <c:v>0.8</c:v>
                </c:pt>
                <c:pt idx="10">
                  <c:v>1.7857142857142858</c:v>
                </c:pt>
                <c:pt idx="11">
                  <c:v>0.64285714285714279</c:v>
                </c:pt>
                <c:pt idx="12">
                  <c:v>0.65714285714285714</c:v>
                </c:pt>
                <c:pt idx="13">
                  <c:v>0.6428571428571429</c:v>
                </c:pt>
                <c:pt idx="14">
                  <c:v>0.50000000000000011</c:v>
                </c:pt>
                <c:pt idx="15">
                  <c:v>0.7142857142857143</c:v>
                </c:pt>
                <c:pt idx="16">
                  <c:v>0.45714285714285713</c:v>
                </c:pt>
                <c:pt idx="17">
                  <c:v>0.5</c:v>
                </c:pt>
                <c:pt idx="18">
                  <c:v>0.4</c:v>
                </c:pt>
                <c:pt idx="19">
                  <c:v>0.24999999999999997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0.14285714285714285</c:v>
                </c:pt>
                <c:pt idx="23">
                  <c:v>0.17857142857142855</c:v>
                </c:pt>
                <c:pt idx="24" formatCode="0.00">
                  <c:v>5.6571428571428571E-2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0.11428571428571428</c:v>
                </c:pt>
                <c:pt idx="28" formatCode="0.00">
                  <c:v>0.14285714285714285</c:v>
                </c:pt>
                <c:pt idx="29" formatCode="0.00">
                  <c:v>0.17857142857142855</c:v>
                </c:pt>
                <c:pt idx="30" formatCode="0.00">
                  <c:v>0.11428571428571428</c:v>
                </c:pt>
                <c:pt idx="31" formatCode="0.00">
                  <c:v>0.10714285714285714</c:v>
                </c:pt>
                <c:pt idx="32" formatCode="0.00">
                  <c:v>0.25</c:v>
                </c:pt>
                <c:pt idx="33" formatCode="0.00">
                  <c:v>0.11428571428571428</c:v>
                </c:pt>
                <c:pt idx="34" formatCode="0.00">
                  <c:v>3.5714285714285712E-2</c:v>
                </c:pt>
                <c:pt idx="35" formatCode="0.00">
                  <c:v>0.14285714285714285</c:v>
                </c:pt>
                <c:pt idx="36" formatCode="0.00">
                  <c:v>0.19999999999999998</c:v>
                </c:pt>
                <c:pt idx="37" formatCode="0.00">
                  <c:v>7.1428571428571425E-2</c:v>
                </c:pt>
                <c:pt idx="38" formatCode="0.00">
                  <c:v>0.37142857142857144</c:v>
                </c:pt>
                <c:pt idx="39" formatCode="0.00">
                  <c:v>0.17857142857142855</c:v>
                </c:pt>
                <c:pt idx="40" formatCode="0.00">
                  <c:v>0.10714285714285714</c:v>
                </c:pt>
                <c:pt idx="41" formatCode="0.00">
                  <c:v>0.22857142857142856</c:v>
                </c:pt>
                <c:pt idx="42" formatCode="0.00">
                  <c:v>0.21428571428571425</c:v>
                </c:pt>
                <c:pt idx="43" formatCode="0.00">
                  <c:v>0.2</c:v>
                </c:pt>
                <c:pt idx="44" formatCode="0.00">
                  <c:v>0.5714285714285714</c:v>
                </c:pt>
                <c:pt idx="45" formatCode="0.00">
                  <c:v>0.2857142857142857</c:v>
                </c:pt>
                <c:pt idx="46" formatCode="0.00">
                  <c:v>0.4</c:v>
                </c:pt>
                <c:pt idx="47" formatCode="0.00">
                  <c:v>0.2857142857142857</c:v>
                </c:pt>
                <c:pt idx="48" formatCode="0.00">
                  <c:v>0.59800000000000009</c:v>
                </c:pt>
                <c:pt idx="49" formatCode="0.00">
                  <c:v>0.28500000000000003</c:v>
                </c:pt>
                <c:pt idx="50" formatCode="0.00">
                  <c:v>0.23000000000000004</c:v>
                </c:pt>
                <c:pt idx="51" formatCode="0.00">
                  <c:v>0.10500000000000001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3.5000000000000003E-2</c:v>
                </c:pt>
                <c:pt idx="55" formatCode="0.00">
                  <c:v>2.8000000000000004E-2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2.8000000000000004E-2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7.0000000000000007E-2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2.8000000000000004E-2</c:v>
                </c:pt>
                <c:pt idx="73" formatCode="0.00">
                  <c:v>0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3.5000000000000003E-2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2.8000000000000004E-2</c:v>
                </c:pt>
                <c:pt idx="91" formatCode="0.00">
                  <c:v>0</c:v>
                </c:pt>
                <c:pt idx="92" formatCode="0.00">
                  <c:v>0.1075</c:v>
                </c:pt>
                <c:pt idx="93" formatCode="0.00">
                  <c:v>0.14399999999999999</c:v>
                </c:pt>
                <c:pt idx="94" formatCode="0.00">
                  <c:v>0.21500000000000002</c:v>
                </c:pt>
                <c:pt idx="95" formatCode="0.00">
                  <c:v>0.28499999999999998</c:v>
                </c:pt>
                <c:pt idx="96" formatCode="0.00">
                  <c:v>0.43</c:v>
                </c:pt>
                <c:pt idx="97" formatCode="0.00">
                  <c:v>0.53749999999999998</c:v>
                </c:pt>
                <c:pt idx="98" formatCode="0.00">
                  <c:v>0.71249999999999991</c:v>
                </c:pt>
                <c:pt idx="99" formatCode="0.00">
                  <c:v>1.6579999999999999</c:v>
                </c:pt>
                <c:pt idx="100" formatCode="0.00">
                  <c:v>1.8199999999999998</c:v>
                </c:pt>
                <c:pt idx="101" formatCode="0.00">
                  <c:v>2.3574999999999999</c:v>
                </c:pt>
                <c:pt idx="102" formatCode="0.00">
                  <c:v>1.9140000000000001</c:v>
                </c:pt>
                <c:pt idx="103" formatCode="0.00">
                  <c:v>1.2850000000000001</c:v>
                </c:pt>
                <c:pt idx="104" formatCode="0.00">
                  <c:v>0.88600000000000012</c:v>
                </c:pt>
                <c:pt idx="105" formatCode="0.00">
                  <c:v>0.86</c:v>
                </c:pt>
                <c:pt idx="106" formatCode="0.00">
                  <c:v>0.53500000000000003</c:v>
                </c:pt>
                <c:pt idx="107" formatCode="0.00">
                  <c:v>0.32250000000000001</c:v>
                </c:pt>
                <c:pt idx="108" formatCode="0.00">
                  <c:v>0.26</c:v>
                </c:pt>
                <c:pt idx="109" formatCode="0.00">
                  <c:v>0.1075</c:v>
                </c:pt>
                <c:pt idx="110" formatCode="0.00">
                  <c:v>0.11400000000000002</c:v>
                </c:pt>
                <c:pt idx="111" formatCode="0.00">
                  <c:v>0.10500000000000001</c:v>
                </c:pt>
                <c:pt idx="112" formatCode="0.00">
                  <c:v>7.0000000000000007E-2</c:v>
                </c:pt>
                <c:pt idx="113" formatCode="0.00">
                  <c:v>2.8000000000000004E-2</c:v>
                </c:pt>
                <c:pt idx="114" formatCode="0.00">
                  <c:v>3.5000000000000003E-2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年次別!$AT$147:$AT$266</c:f>
              <c:numCache>
                <c:formatCode>General</c:formatCode>
                <c:ptCount val="120"/>
                <c:pt idx="0">
                  <c:v>0.83250000000000013</c:v>
                </c:pt>
                <c:pt idx="1">
                  <c:v>0.40200000000000002</c:v>
                </c:pt>
                <c:pt idx="2">
                  <c:v>0.52</c:v>
                </c:pt>
                <c:pt idx="3">
                  <c:v>0.39999999999999997</c:v>
                </c:pt>
                <c:pt idx="4">
                  <c:v>0.43</c:v>
                </c:pt>
                <c:pt idx="5">
                  <c:v>0.85250000000000004</c:v>
                </c:pt>
                <c:pt idx="6">
                  <c:v>0.92</c:v>
                </c:pt>
                <c:pt idx="7">
                  <c:v>0.89399999999999991</c:v>
                </c:pt>
                <c:pt idx="8">
                  <c:v>1.095</c:v>
                </c:pt>
                <c:pt idx="9">
                  <c:v>1.0999999999999999</c:v>
                </c:pt>
                <c:pt idx="10">
                  <c:v>1.5074999999999998</c:v>
                </c:pt>
                <c:pt idx="11">
                  <c:v>0.6725000000000001</c:v>
                </c:pt>
                <c:pt idx="12">
                  <c:v>0.61</c:v>
                </c:pt>
                <c:pt idx="13">
                  <c:v>0.38750000000000001</c:v>
                </c:pt>
                <c:pt idx="14">
                  <c:v>0.29499999999999998</c:v>
                </c:pt>
                <c:pt idx="15">
                  <c:v>0.22</c:v>
                </c:pt>
                <c:pt idx="16">
                  <c:v>0.24399999999999999</c:v>
                </c:pt>
                <c:pt idx="17">
                  <c:v>0.22</c:v>
                </c:pt>
                <c:pt idx="18">
                  <c:v>0.26</c:v>
                </c:pt>
                <c:pt idx="19">
                  <c:v>0.28250000000000003</c:v>
                </c:pt>
                <c:pt idx="20">
                  <c:v>0.32000000000000006</c:v>
                </c:pt>
                <c:pt idx="21">
                  <c:v>0.35799999999999998</c:v>
                </c:pt>
                <c:pt idx="22">
                  <c:v>0.45499999999999996</c:v>
                </c:pt>
                <c:pt idx="23">
                  <c:v>0.37</c:v>
                </c:pt>
                <c:pt idx="24" formatCode="0.00">
                  <c:v>0.20799999999999996</c:v>
                </c:pt>
                <c:pt idx="25" formatCode="0.00">
                  <c:v>0.14000000000000001</c:v>
                </c:pt>
                <c:pt idx="26" formatCode="0.00">
                  <c:v>0.15</c:v>
                </c:pt>
                <c:pt idx="27" formatCode="0.00">
                  <c:v>9.6000000000000002E-2</c:v>
                </c:pt>
                <c:pt idx="28" formatCode="0.00">
                  <c:v>0.15000000000000002</c:v>
                </c:pt>
                <c:pt idx="29" formatCode="0.00">
                  <c:v>0.16750000000000001</c:v>
                </c:pt>
                <c:pt idx="30" formatCode="0.00">
                  <c:v>0.20400000000000001</c:v>
                </c:pt>
                <c:pt idx="31" formatCode="0.00">
                  <c:v>0.23499999999999999</c:v>
                </c:pt>
                <c:pt idx="32" formatCode="0.00">
                  <c:v>0.24</c:v>
                </c:pt>
                <c:pt idx="33" formatCode="0.00">
                  <c:v>0.32199999999999995</c:v>
                </c:pt>
                <c:pt idx="34" formatCode="0.00">
                  <c:v>0.36749999999999999</c:v>
                </c:pt>
                <c:pt idx="35" formatCode="0.00">
                  <c:v>0.33999999999999997</c:v>
                </c:pt>
                <c:pt idx="36" formatCode="0.00">
                  <c:v>0.23199999999999998</c:v>
                </c:pt>
                <c:pt idx="37" formatCode="0.00">
                  <c:v>0.16250000000000001</c:v>
                </c:pt>
                <c:pt idx="38" formatCode="0.00">
                  <c:v>0.12</c:v>
                </c:pt>
                <c:pt idx="39" formatCode="0.00">
                  <c:v>0.125</c:v>
                </c:pt>
                <c:pt idx="40" formatCode="0.00">
                  <c:v>0.12</c:v>
                </c:pt>
                <c:pt idx="41" formatCode="0.00">
                  <c:v>0.15400000000000003</c:v>
                </c:pt>
                <c:pt idx="42" formatCode="0.00">
                  <c:v>0.16500000000000001</c:v>
                </c:pt>
                <c:pt idx="43" formatCode="0.00">
                  <c:v>0.22599999999999998</c:v>
                </c:pt>
                <c:pt idx="44" formatCode="0.00">
                  <c:v>0.3175</c:v>
                </c:pt>
                <c:pt idx="45" formatCode="0.00">
                  <c:v>0.38749999999999996</c:v>
                </c:pt>
                <c:pt idx="46" formatCode="0.00">
                  <c:v>0.46199999999999991</c:v>
                </c:pt>
                <c:pt idx="47" formatCode="0.00">
                  <c:v>0.42333333333333334</c:v>
                </c:pt>
                <c:pt idx="48" formatCode="0.00">
                  <c:v>0.31</c:v>
                </c:pt>
                <c:pt idx="49" formatCode="0.00">
                  <c:v>0.32999999999999996</c:v>
                </c:pt>
                <c:pt idx="50" formatCode="0.00">
                  <c:v>0.28999999999999998</c:v>
                </c:pt>
                <c:pt idx="51" formatCode="0.00">
                  <c:v>0.1875</c:v>
                </c:pt>
                <c:pt idx="52" formatCode="0.00">
                  <c:v>7.7499999999999999E-2</c:v>
                </c:pt>
                <c:pt idx="53" formatCode="0.00">
                  <c:v>6.3999999999999987E-2</c:v>
                </c:pt>
                <c:pt idx="54" formatCode="0.00">
                  <c:v>0.06</c:v>
                </c:pt>
                <c:pt idx="55" formatCode="0.00">
                  <c:v>6.8000000000000005E-2</c:v>
                </c:pt>
                <c:pt idx="56" formatCode="0.00">
                  <c:v>5.2499999999999998E-2</c:v>
                </c:pt>
                <c:pt idx="57" formatCode="0.00">
                  <c:v>6.7500000000000004E-2</c:v>
                </c:pt>
                <c:pt idx="58" formatCode="0.00">
                  <c:v>5.4000000000000006E-2</c:v>
                </c:pt>
                <c:pt idx="59" formatCode="0.00">
                  <c:v>0.04</c:v>
                </c:pt>
                <c:pt idx="60" formatCode="0.00">
                  <c:v>4.5000000000000005E-2</c:v>
                </c:pt>
                <c:pt idx="61" formatCode="0.00">
                  <c:v>0.03</c:v>
                </c:pt>
                <c:pt idx="62" formatCode="0.00">
                  <c:v>3.3999999999999996E-2</c:v>
                </c:pt>
                <c:pt idx="63" formatCode="0.00">
                  <c:v>2.2499999999999999E-2</c:v>
                </c:pt>
                <c:pt idx="64" formatCode="0.00">
                  <c:v>3.2000000000000001E-2</c:v>
                </c:pt>
                <c:pt idx="65" formatCode="0.00">
                  <c:v>3.2500000000000001E-2</c:v>
                </c:pt>
                <c:pt idx="66" formatCode="0.00">
                  <c:v>0.02</c:v>
                </c:pt>
                <c:pt idx="67" formatCode="0.00">
                  <c:v>3.4000000000000002E-2</c:v>
                </c:pt>
                <c:pt idx="68" formatCode="0.00">
                  <c:v>1.7500000000000002E-2</c:v>
                </c:pt>
                <c:pt idx="69" formatCode="0.00">
                  <c:v>1.4999999999999999E-2</c:v>
                </c:pt>
                <c:pt idx="70" formatCode="0.00">
                  <c:v>1.6E-2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1.2500000000000001E-2</c:v>
                </c:pt>
                <c:pt idx="75" formatCode="0.00">
                  <c:v>1.2500000000000001E-2</c:v>
                </c:pt>
                <c:pt idx="76" formatCode="0.00">
                  <c:v>1.8000000000000002E-2</c:v>
                </c:pt>
                <c:pt idx="77" formatCode="0.00">
                  <c:v>1.7500000000000002E-2</c:v>
                </c:pt>
                <c:pt idx="78" formatCode="0.00">
                  <c:v>1.2500000000000001E-2</c:v>
                </c:pt>
                <c:pt idx="79" formatCode="0.00">
                  <c:v>1.6E-2</c:v>
                </c:pt>
                <c:pt idx="80" formatCode="0.00">
                  <c:v>1.2500000000000001E-2</c:v>
                </c:pt>
                <c:pt idx="81" formatCode="0.00">
                  <c:v>2.1999999999999999E-2</c:v>
                </c:pt>
                <c:pt idx="82" formatCode="0.00">
                  <c:v>2.2499999999999999E-2</c:v>
                </c:pt>
                <c:pt idx="83" formatCode="0.00">
                  <c:v>2.5000000000000001E-2</c:v>
                </c:pt>
                <c:pt idx="84" formatCode="0.00">
                  <c:v>0.02</c:v>
                </c:pt>
                <c:pt idx="85" formatCode="0.00">
                  <c:v>1.2500000000000001E-2</c:v>
                </c:pt>
                <c:pt idx="86" formatCode="0.00">
                  <c:v>2.5000000000000001E-2</c:v>
                </c:pt>
                <c:pt idx="87" formatCode="0.00">
                  <c:v>2.75E-2</c:v>
                </c:pt>
                <c:pt idx="88" formatCode="0.00">
                  <c:v>6.2000000000000013E-2</c:v>
                </c:pt>
                <c:pt idx="89" formatCode="0.00">
                  <c:v>5.4999999999999993E-2</c:v>
                </c:pt>
                <c:pt idx="90" formatCode="0.00">
                  <c:v>3.2000000000000001E-2</c:v>
                </c:pt>
                <c:pt idx="91" formatCode="0.00">
                  <c:v>2.75E-2</c:v>
                </c:pt>
                <c:pt idx="92" formatCode="0.00">
                  <c:v>3.2500000000000001E-2</c:v>
                </c:pt>
                <c:pt idx="93" formatCode="0.00">
                  <c:v>0.06</c:v>
                </c:pt>
                <c:pt idx="94" formatCode="0.00">
                  <c:v>6.5000000000000002E-2</c:v>
                </c:pt>
                <c:pt idx="95" formatCode="0.00">
                  <c:v>9.2500000000000013E-2</c:v>
                </c:pt>
                <c:pt idx="96" formatCode="0.00">
                  <c:v>7.0000000000000007E-2</c:v>
                </c:pt>
                <c:pt idx="97" formatCode="0.00">
                  <c:v>7.2500000000000009E-2</c:v>
                </c:pt>
                <c:pt idx="98" formatCode="0.00">
                  <c:v>9.7500000000000003E-2</c:v>
                </c:pt>
                <c:pt idx="99" formatCode="0.00">
                  <c:v>0.126</c:v>
                </c:pt>
                <c:pt idx="100" formatCode="0.00">
                  <c:v>0.2175</c:v>
                </c:pt>
                <c:pt idx="101" formatCode="0.00">
                  <c:v>0.34</c:v>
                </c:pt>
                <c:pt idx="102" formatCode="0.00">
                  <c:v>0.71400000000000008</c:v>
                </c:pt>
                <c:pt idx="103" formatCode="0.00">
                  <c:v>1.1975</c:v>
                </c:pt>
                <c:pt idx="104" formatCode="0.00">
                  <c:v>1.5379999999999998</c:v>
                </c:pt>
                <c:pt idx="105" formatCode="0.00">
                  <c:v>2.2275</c:v>
                </c:pt>
                <c:pt idx="106" formatCode="0.00">
                  <c:v>2.5274999999999999</c:v>
                </c:pt>
                <c:pt idx="107" formatCode="0.00">
                  <c:v>1.7424999999999997</c:v>
                </c:pt>
                <c:pt idx="108" formatCode="0.00">
                  <c:v>0.79600000000000004</c:v>
                </c:pt>
                <c:pt idx="109" formatCode="0.00">
                  <c:v>0.40499999999999992</c:v>
                </c:pt>
                <c:pt idx="110" formatCode="0.00">
                  <c:v>0.26800000000000002</c:v>
                </c:pt>
                <c:pt idx="111" formatCode="0.00">
                  <c:v>0.28500000000000003</c:v>
                </c:pt>
                <c:pt idx="112" formatCode="0.00">
                  <c:v>0.35</c:v>
                </c:pt>
                <c:pt idx="113" formatCode="0.00">
                  <c:v>0.57199999999999995</c:v>
                </c:pt>
                <c:pt idx="114" formatCode="0.00">
                  <c:v>0.92999999999999994</c:v>
                </c:pt>
                <c:pt idx="115" formatCode="0.00">
                  <c:v>1.105</c:v>
                </c:pt>
                <c:pt idx="116" formatCode="0.00">
                  <c:v>1.1640000000000001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令和7年各保健所毎集計!$N$29:$BM$29</c:f>
              <c:numCache>
                <c:formatCode>0.00_);[Red]\(0.00\)</c:formatCode>
                <c:ptCount val="22"/>
                <c:pt idx="0">
                  <c:v>2.33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  <c:pt idx="4">
                  <c:v>1.33</c:v>
                </c:pt>
                <c:pt idx="5">
                  <c:v>0.33</c:v>
                </c:pt>
                <c:pt idx="6">
                  <c:v>0.33</c:v>
                </c:pt>
                <c:pt idx="7">
                  <c:v>1.33</c:v>
                </c:pt>
                <c:pt idx="8">
                  <c:v>0.33</c:v>
                </c:pt>
                <c:pt idx="9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令和7年各保健所毎集計!$C$30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令和7年各保健所毎集計!$N$30:$BM$30</c:f>
              <c:numCache>
                <c:formatCode>0.00_);[Red]\(0.00\)</c:formatCode>
                <c:ptCount val="22"/>
                <c:pt idx="0">
                  <c:v>1.43</c:v>
                </c:pt>
                <c:pt idx="1">
                  <c:v>2</c:v>
                </c:pt>
                <c:pt idx="2">
                  <c:v>1</c:v>
                </c:pt>
                <c:pt idx="3">
                  <c:v>0.28999999999999998</c:v>
                </c:pt>
                <c:pt idx="4">
                  <c:v>2.4300000000000002</c:v>
                </c:pt>
                <c:pt idx="5">
                  <c:v>0.28999999999999998</c:v>
                </c:pt>
                <c:pt idx="6">
                  <c:v>0</c:v>
                </c:pt>
                <c:pt idx="7">
                  <c:v>0</c:v>
                </c:pt>
                <c:pt idx="8">
                  <c:v>0.43</c:v>
                </c:pt>
                <c:pt idx="9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令和7年各保健所毎集計!$C$31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令和7年各保健所毎集計!$N$31:$BM$31</c:f>
              <c:numCache>
                <c:formatCode>0.00_);[Red]\(0.00\)</c:formatCode>
                <c:ptCount val="22"/>
                <c:pt idx="0">
                  <c:v>0.5</c:v>
                </c:pt>
                <c:pt idx="1">
                  <c:v>1.5</c:v>
                </c:pt>
                <c:pt idx="2">
                  <c:v>0.67</c:v>
                </c:pt>
                <c:pt idx="3">
                  <c:v>0.83</c:v>
                </c:pt>
                <c:pt idx="4">
                  <c:v>0.33</c:v>
                </c:pt>
                <c:pt idx="5">
                  <c:v>0.33</c:v>
                </c:pt>
                <c:pt idx="6">
                  <c:v>0.33</c:v>
                </c:pt>
                <c:pt idx="7">
                  <c:v>0.33</c:v>
                </c:pt>
                <c:pt idx="8">
                  <c:v>0.83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令和7年各保健所毎集計!$C$32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令和7年各保健所毎集計!$N$32:$BM$32</c:f>
              <c:numCache>
                <c:formatCode>0.00_);[Red]\(0.00\)</c:formatCode>
                <c:ptCount val="22"/>
                <c:pt idx="0">
                  <c:v>0.83</c:v>
                </c:pt>
                <c:pt idx="1">
                  <c:v>0.17</c:v>
                </c:pt>
                <c:pt idx="2">
                  <c:v>0.5</c:v>
                </c:pt>
                <c:pt idx="3">
                  <c:v>0.67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0.33</c:v>
                </c:pt>
                <c:pt idx="8">
                  <c:v>0.17</c:v>
                </c:pt>
                <c:pt idx="9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令和7年各保健所毎集計!$C$33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令和7年各保健所毎集計!$N$33:$BM$33</c:f>
              <c:numCache>
                <c:formatCode>0.00_);[Red]\(0.00\)</c:formatCode>
                <c:ptCount val="2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令和7年各保健所毎集計!$C$34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令和7年各保健所毎集計!$N$34:$BM$34</c:f>
              <c:numCache>
                <c:formatCode>0.00_);[Red]\(0.00\)</c:formatCode>
                <c:ptCount val="22"/>
                <c:pt idx="0">
                  <c:v>6.5</c:v>
                </c:pt>
                <c:pt idx="1">
                  <c:v>3</c:v>
                </c:pt>
                <c:pt idx="2">
                  <c:v>4</c:v>
                </c:pt>
                <c:pt idx="3">
                  <c:v>3</c:v>
                </c:pt>
                <c:pt idx="4">
                  <c:v>1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令和7年各保健所毎集計!$N$259:$BM$259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令和7年各保健所毎集計!$C$260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令和7年各保健所毎集計!$N$260:$BM$260</c:f>
              <c:numCache>
                <c:formatCode>0.00_);[Red]\(0.00\)</c:formatCode>
                <c:ptCount val="22"/>
                <c:pt idx="0">
                  <c:v>0.99</c:v>
                </c:pt>
                <c:pt idx="1">
                  <c:v>1.23</c:v>
                </c:pt>
                <c:pt idx="2">
                  <c:v>1.1599999999999999</c:v>
                </c:pt>
                <c:pt idx="3">
                  <c:v>0.98</c:v>
                </c:pt>
                <c:pt idx="4">
                  <c:v>1.05</c:v>
                </c:pt>
                <c:pt idx="5">
                  <c:v>0.97</c:v>
                </c:pt>
                <c:pt idx="6">
                  <c:v>1.1000000000000001</c:v>
                </c:pt>
                <c:pt idx="7">
                  <c:v>1.1100000000000001</c:v>
                </c:pt>
                <c:pt idx="8">
                  <c:v>1.28</c:v>
                </c:pt>
                <c:pt idx="9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636491668701827"/>
          <c:y val="0.18225629895221579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令和7年各保健所毎集計!$N$253:$BM$253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令和7年各保健所毎集計!$C$254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令和7年各保健所毎集計!$N$254:$BM$254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令和7年各保健所毎集計!$C$255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令和7年各保健所毎集計!$N$255:$BM$255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令和7年各保健所毎集計!$C$256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令和7年各保健所毎集計!$N$256:$BM$256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令和7年各保健所毎集計!$C$257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令和7年各保健所毎集計!$N$257:$BM$257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令和7年各保健所毎集計!$C$258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令和7年各保健所毎集計!$N$258:$BM$258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2590094499293859"/>
          <c:y val="0.12748772809732153"/>
          <c:w val="0.655097547130156"/>
          <c:h val="0.138642153985700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</c:v>
                </c:pt>
                <c:pt idx="1">
                  <c:v>29.166666666666668</c:v>
                </c:pt>
                <c:pt idx="2">
                  <c:v>20.833333333333336</c:v>
                </c:pt>
                <c:pt idx="3">
                  <c:v>33.333333333333329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4.1666666666666661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4.1666666666666661</c:v>
                </c:pt>
                <c:pt idx="14">
                  <c:v>0</c:v>
                </c:pt>
                <c:pt idx="15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年次別!$AU$147:$AU$266</c:f>
              <c:numCache>
                <c:formatCode>General</c:formatCode>
                <c:ptCount val="120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2.8571428571428571E-2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2.8571428571428571E-2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3.5714285714285712E-2</c:v>
                </c:pt>
                <c:pt idx="26" formatCode="0.00">
                  <c:v>3.5714285714285712E-2</c:v>
                </c:pt>
                <c:pt idx="27" formatCode="0.00">
                  <c:v>0</c:v>
                </c:pt>
                <c:pt idx="28" formatCode="0.00">
                  <c:v>3.5714285714285712E-2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2.8571428571428571E-2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7.1428571428571425E-2</c:v>
                </c:pt>
                <c:pt idx="40" formatCode="0.00">
                  <c:v>7.1428571428571425E-2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3.5714285714285712E-2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5.7999999999999996E-2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3.5000000000000003E-2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年次別!$AV$147:$AV$266</c:f>
              <c:numCache>
                <c:formatCode>General</c:formatCode>
                <c:ptCount val="120"/>
                <c:pt idx="0">
                  <c:v>2.5000000000000001E-2</c:v>
                </c:pt>
                <c:pt idx="1">
                  <c:v>0.02</c:v>
                </c:pt>
                <c:pt idx="2">
                  <c:v>1.7500000000000002E-2</c:v>
                </c:pt>
                <c:pt idx="3">
                  <c:v>7.4999999999999997E-3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1.7500000000000002E-2</c:v>
                </c:pt>
                <c:pt idx="9">
                  <c:v>6.0000000000000001E-3</c:v>
                </c:pt>
                <c:pt idx="10">
                  <c:v>2.2499999999999999E-2</c:v>
                </c:pt>
                <c:pt idx="11">
                  <c:v>0.01</c:v>
                </c:pt>
                <c:pt idx="12">
                  <c:v>1.8000000000000002E-2</c:v>
                </c:pt>
                <c:pt idx="13">
                  <c:v>0.01</c:v>
                </c:pt>
                <c:pt idx="14">
                  <c:v>5.0000000000000001E-3</c:v>
                </c:pt>
                <c:pt idx="15">
                  <c:v>1.2500000000000001E-2</c:v>
                </c:pt>
                <c:pt idx="16">
                  <c:v>6.0000000000000001E-3</c:v>
                </c:pt>
                <c:pt idx="17">
                  <c:v>1.2500000000000001E-2</c:v>
                </c:pt>
                <c:pt idx="18">
                  <c:v>6.0000000000000001E-3</c:v>
                </c:pt>
                <c:pt idx="19">
                  <c:v>0.01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0.01</c:v>
                </c:pt>
                <c:pt idx="24" formatCode="0.00">
                  <c:v>8.0000000000000002E-3</c:v>
                </c:pt>
                <c:pt idx="25" formatCode="0.00">
                  <c:v>5.0000000000000001E-3</c:v>
                </c:pt>
                <c:pt idx="26" formatCode="0.00">
                  <c:v>1.2500000000000001E-2</c:v>
                </c:pt>
                <c:pt idx="27" formatCode="0.00">
                  <c:v>4.0000000000000001E-3</c:v>
                </c:pt>
                <c:pt idx="28" formatCode="0.00">
                  <c:v>2.5000000000000001E-3</c:v>
                </c:pt>
                <c:pt idx="29" formatCode="0.00">
                  <c:v>5.0000000000000001E-3</c:v>
                </c:pt>
                <c:pt idx="30" formatCode="0.00">
                  <c:v>2E-3</c:v>
                </c:pt>
                <c:pt idx="31" formatCode="0.00">
                  <c:v>5.0000000000000001E-3</c:v>
                </c:pt>
                <c:pt idx="32" formatCode="0.00">
                  <c:v>2.5000000000000001E-3</c:v>
                </c:pt>
                <c:pt idx="33" formatCode="0.00">
                  <c:v>6.0000000000000001E-3</c:v>
                </c:pt>
                <c:pt idx="34" formatCode="0.00">
                  <c:v>5.0000000000000001E-3</c:v>
                </c:pt>
                <c:pt idx="35" formatCode="0.00">
                  <c:v>2.5000000000000001E-3</c:v>
                </c:pt>
                <c:pt idx="36" formatCode="0.00">
                  <c:v>2E-3</c:v>
                </c:pt>
                <c:pt idx="37" formatCode="0.00">
                  <c:v>0</c:v>
                </c:pt>
                <c:pt idx="38" formatCode="0.00">
                  <c:v>6.0000000000000001E-3</c:v>
                </c:pt>
                <c:pt idx="39" formatCode="0.00">
                  <c:v>2.5000000000000001E-3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5.0000000000000001E-3</c:v>
                </c:pt>
                <c:pt idx="43" formatCode="0.00">
                  <c:v>0</c:v>
                </c:pt>
                <c:pt idx="44" formatCode="0.00">
                  <c:v>2.5000000000000001E-3</c:v>
                </c:pt>
                <c:pt idx="45" formatCode="0.00">
                  <c:v>5.0000000000000001E-3</c:v>
                </c:pt>
                <c:pt idx="46" formatCode="0.00">
                  <c:v>2E-3</c:v>
                </c:pt>
                <c:pt idx="47" formatCode="0.00">
                  <c:v>6.6666666666666671E-3</c:v>
                </c:pt>
                <c:pt idx="48" formatCode="0.00">
                  <c:v>0</c:v>
                </c:pt>
                <c:pt idx="49" formatCode="0.00">
                  <c:v>2.5000000000000001E-3</c:v>
                </c:pt>
                <c:pt idx="50" formatCode="0.00">
                  <c:v>4.0000000000000001E-3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2.5000000000000001E-3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2.5000000000000001E-3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7.4999999999999997E-3</c:v>
                </c:pt>
                <c:pt idx="106" formatCode="0.00">
                  <c:v>2.5000000000000001E-3</c:v>
                </c:pt>
                <c:pt idx="107" formatCode="0.00">
                  <c:v>2.5000000000000001E-3</c:v>
                </c:pt>
                <c:pt idx="108" formatCode="0.00">
                  <c:v>4.0000000000000001E-3</c:v>
                </c:pt>
                <c:pt idx="109" formatCode="0.00">
                  <c:v>2.5000000000000001E-3</c:v>
                </c:pt>
                <c:pt idx="110" formatCode="0.00">
                  <c:v>2E-3</c:v>
                </c:pt>
                <c:pt idx="111" formatCode="0.00">
                  <c:v>2.5000000000000001E-3</c:v>
                </c:pt>
                <c:pt idx="112" formatCode="0.00">
                  <c:v>7.4999999999999997E-3</c:v>
                </c:pt>
                <c:pt idx="113" formatCode="0.00">
                  <c:v>4.0000000000000001E-3</c:v>
                </c:pt>
                <c:pt idx="114" formatCode="0.00">
                  <c:v>7.4999999999999997E-3</c:v>
                </c:pt>
                <c:pt idx="115" formatCode="0.00">
                  <c:v>3.3333333333333335E-3</c:v>
                </c:pt>
                <c:pt idx="116" formatCode="0.00">
                  <c:v>0.01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令和7年各保健所毎集計!$N$275:$BM$275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令和7年各保健所毎集計!$C$276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令和7年各保健所毎集計!$N$276:$BM$276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0.01</c:v>
                </c:pt>
                <c:pt idx="4">
                  <c:v>0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令和7年各保健所毎集計!$N$269:$BM$269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令和7年各保健所毎集計!$C$270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令和7年各保健所毎集計!$N$270:$BM$270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令和7年各保健所毎集計!$C$271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令和7年各保健所毎集計!$N$271:$BM$271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令和7年各保健所毎集計!$C$272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令和7年各保健所毎集計!$N$272:$BM$272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令和7年各保健所毎集計!$C$273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令和7年各保健所毎集計!$N$273:$BM$273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令和7年各保健所毎集計!$C$274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令和7年各保健所毎集計!$N$274:$BM$274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年次別!$AY$147:$AY$266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0.19999999999999996</c:v>
                </c:pt>
                <c:pt idx="2">
                  <c:v>0.82214285714285706</c:v>
                </c:pt>
                <c:pt idx="3">
                  <c:v>0.42857142857142855</c:v>
                </c:pt>
                <c:pt idx="4">
                  <c:v>0.11428571428571428</c:v>
                </c:pt>
                <c:pt idx="5">
                  <c:v>0.5357142857142857</c:v>
                </c:pt>
                <c:pt idx="6">
                  <c:v>0.14285714285714285</c:v>
                </c:pt>
                <c:pt idx="7">
                  <c:v>0.17142857142857143</c:v>
                </c:pt>
                <c:pt idx="8">
                  <c:v>0.10714285714285714</c:v>
                </c:pt>
                <c:pt idx="9">
                  <c:v>0.22857142857142856</c:v>
                </c:pt>
                <c:pt idx="10">
                  <c:v>0.25</c:v>
                </c:pt>
                <c:pt idx="11">
                  <c:v>0.3214285714285714</c:v>
                </c:pt>
                <c:pt idx="12">
                  <c:v>0</c:v>
                </c:pt>
                <c:pt idx="13">
                  <c:v>0.3214285714285714</c:v>
                </c:pt>
                <c:pt idx="14">
                  <c:v>1.2142857142857144</c:v>
                </c:pt>
                <c:pt idx="15">
                  <c:v>1.1785714285714284</c:v>
                </c:pt>
                <c:pt idx="16">
                  <c:v>0.25714285714285712</c:v>
                </c:pt>
                <c:pt idx="17">
                  <c:v>3.5714285714285712E-2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0.39285714285714285</c:v>
                </c:pt>
                <c:pt idx="26" formatCode="0.00">
                  <c:v>0</c:v>
                </c:pt>
                <c:pt idx="27" formatCode="0.00">
                  <c:v>8.5714285714285715E-2</c:v>
                </c:pt>
                <c:pt idx="28" formatCode="0.00">
                  <c:v>0.17857142857142855</c:v>
                </c:pt>
                <c:pt idx="29" formatCode="0.00">
                  <c:v>0.17857142857142855</c:v>
                </c:pt>
                <c:pt idx="30" formatCode="0.00">
                  <c:v>0</c:v>
                </c:pt>
                <c:pt idx="31" formatCode="0.00">
                  <c:v>0.10714285714285714</c:v>
                </c:pt>
                <c:pt idx="32" formatCode="0.00">
                  <c:v>0.39285714285714279</c:v>
                </c:pt>
                <c:pt idx="33" formatCode="0.00">
                  <c:v>0.11428571428571428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0</c:v>
                </c:pt>
                <c:pt idx="37" formatCode="0.00">
                  <c:v>0.14285714285714285</c:v>
                </c:pt>
                <c:pt idx="38" formatCode="0.00">
                  <c:v>8.5714285714285715E-2</c:v>
                </c:pt>
                <c:pt idx="39" formatCode="0.00">
                  <c:v>0.25</c:v>
                </c:pt>
                <c:pt idx="40" formatCode="0.00">
                  <c:v>0.21428571428571425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0.54400000000000004</c:v>
                </c:pt>
                <c:pt idx="49" formatCode="0.00">
                  <c:v>0.53499999999999992</c:v>
                </c:pt>
                <c:pt idx="50" formatCode="0.00">
                  <c:v>0.25800000000000001</c:v>
                </c:pt>
                <c:pt idx="51" formatCode="0.00">
                  <c:v>3.5000000000000003E-2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5.6000000000000008E-2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3.5000000000000003E-2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7.0000000000000007E-2</c:v>
                </c:pt>
                <c:pt idx="110" formatCode="0.00">
                  <c:v>5.6000000000000008E-2</c:v>
                </c:pt>
                <c:pt idx="111" formatCode="0.00">
                  <c:v>0.21749999999999997</c:v>
                </c:pt>
                <c:pt idx="112" formatCode="0.00">
                  <c:v>7.0000000000000007E-2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年次別!$AZ$147:$AZ$266</c:f>
              <c:numCache>
                <c:formatCode>General</c:formatCode>
                <c:ptCount val="120"/>
                <c:pt idx="0">
                  <c:v>0.28500000000000003</c:v>
                </c:pt>
                <c:pt idx="1">
                  <c:v>0.38800000000000001</c:v>
                </c:pt>
                <c:pt idx="2">
                  <c:v>0.76750000000000007</c:v>
                </c:pt>
                <c:pt idx="3">
                  <c:v>0.61749999999999994</c:v>
                </c:pt>
                <c:pt idx="4">
                  <c:v>0.254</c:v>
                </c:pt>
                <c:pt idx="5">
                  <c:v>0.14000000000000001</c:v>
                </c:pt>
                <c:pt idx="6">
                  <c:v>1.5000000000000001E-2</c:v>
                </c:pt>
                <c:pt idx="7">
                  <c:v>0.01</c:v>
                </c:pt>
                <c:pt idx="8">
                  <c:v>0.01</c:v>
                </c:pt>
                <c:pt idx="9">
                  <c:v>1.4000000000000002E-2</c:v>
                </c:pt>
                <c:pt idx="10">
                  <c:v>4.0000000000000008E-2</c:v>
                </c:pt>
                <c:pt idx="11">
                  <c:v>4.2500000000000003E-2</c:v>
                </c:pt>
                <c:pt idx="12">
                  <c:v>7.2000000000000008E-2</c:v>
                </c:pt>
                <c:pt idx="13">
                  <c:v>0.21500000000000002</c:v>
                </c:pt>
                <c:pt idx="14">
                  <c:v>0.55000000000000004</c:v>
                </c:pt>
                <c:pt idx="15">
                  <c:v>0.81499999999999995</c:v>
                </c:pt>
                <c:pt idx="16">
                  <c:v>0.50600000000000001</c:v>
                </c:pt>
                <c:pt idx="17">
                  <c:v>0.19499999999999998</c:v>
                </c:pt>
                <c:pt idx="18">
                  <c:v>3.3999999999999996E-2</c:v>
                </c:pt>
                <c:pt idx="19">
                  <c:v>7.4999999999999997E-3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1.2500000000000001E-2</c:v>
                </c:pt>
                <c:pt idx="23">
                  <c:v>3.7500000000000006E-2</c:v>
                </c:pt>
                <c:pt idx="24" formatCode="0.00">
                  <c:v>5.6000000000000008E-2</c:v>
                </c:pt>
                <c:pt idx="25" formatCode="0.00">
                  <c:v>0.20250000000000001</c:v>
                </c:pt>
                <c:pt idx="26" formatCode="0.00">
                  <c:v>0.38499999999999995</c:v>
                </c:pt>
                <c:pt idx="27" formatCode="0.00">
                  <c:v>0.33599999999999997</c:v>
                </c:pt>
                <c:pt idx="28" formatCode="0.00">
                  <c:v>0.25</c:v>
                </c:pt>
                <c:pt idx="29" formatCode="0.00">
                  <c:v>7.2499999999999995E-2</c:v>
                </c:pt>
                <c:pt idx="30" formatCode="0.00">
                  <c:v>1.2E-2</c:v>
                </c:pt>
                <c:pt idx="31" formatCode="0.00">
                  <c:v>0.01</c:v>
                </c:pt>
                <c:pt idx="32" formatCode="0.00">
                  <c:v>1.5000000000000001E-2</c:v>
                </c:pt>
                <c:pt idx="33" formatCode="0.00">
                  <c:v>8.0000000000000002E-3</c:v>
                </c:pt>
                <c:pt idx="34" formatCode="0.00">
                  <c:v>2.7500000000000004E-2</c:v>
                </c:pt>
                <c:pt idx="35" formatCode="0.00">
                  <c:v>4.7500000000000001E-2</c:v>
                </c:pt>
                <c:pt idx="36" formatCode="0.00">
                  <c:v>6.8000000000000005E-2</c:v>
                </c:pt>
                <c:pt idx="37" formatCode="0.00">
                  <c:v>0.17249999999999999</c:v>
                </c:pt>
                <c:pt idx="38" formatCode="0.00">
                  <c:v>0.40199999999999997</c:v>
                </c:pt>
                <c:pt idx="39" formatCode="0.00">
                  <c:v>0.78</c:v>
                </c:pt>
                <c:pt idx="40" formatCode="0.00">
                  <c:v>0.52500000000000002</c:v>
                </c:pt>
                <c:pt idx="41" formatCode="0.00">
                  <c:v>0.21400000000000002</c:v>
                </c:pt>
                <c:pt idx="42" formatCode="0.00">
                  <c:v>0.04</c:v>
                </c:pt>
                <c:pt idx="43" formatCode="0.00">
                  <c:v>1.2E-2</c:v>
                </c:pt>
                <c:pt idx="44" formatCode="0.00">
                  <c:v>7.4999999999999997E-3</c:v>
                </c:pt>
                <c:pt idx="45" formatCode="0.00">
                  <c:v>7.4999999999999997E-3</c:v>
                </c:pt>
                <c:pt idx="46" formatCode="0.00">
                  <c:v>1.2E-2</c:v>
                </c:pt>
                <c:pt idx="47" formatCode="0.00">
                  <c:v>1.3333333333333334E-2</c:v>
                </c:pt>
                <c:pt idx="48" formatCode="0.00">
                  <c:v>2.8000000000000004E-2</c:v>
                </c:pt>
                <c:pt idx="49" formatCode="0.00">
                  <c:v>3.2500000000000001E-2</c:v>
                </c:pt>
                <c:pt idx="50" formatCode="0.00">
                  <c:v>1.6E-2</c:v>
                </c:pt>
                <c:pt idx="51" formatCode="0.00">
                  <c:v>0.01</c:v>
                </c:pt>
                <c:pt idx="52" formatCode="0.00">
                  <c:v>5.0000000000000001E-3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5.0000000000000001E-3</c:v>
                </c:pt>
                <c:pt idx="60" formatCode="0.00">
                  <c:v>5.0000000000000001E-3</c:v>
                </c:pt>
                <c:pt idx="61" formatCode="0.00">
                  <c:v>5.0000000000000001E-3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2.5000000000000001E-3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2E-3</c:v>
                </c:pt>
                <c:pt idx="71" formatCode="0.00">
                  <c:v>7.4999999999999997E-3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2.5000000000000001E-3</c:v>
                </c:pt>
                <c:pt idx="78" formatCode="0.00">
                  <c:v>0</c:v>
                </c:pt>
                <c:pt idx="79" formatCode="0.00">
                  <c:v>4.0000000000000001E-3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2.5000000000000001E-3</c:v>
                </c:pt>
                <c:pt idx="84" formatCode="0.00">
                  <c:v>6.0000000000000001E-3</c:v>
                </c:pt>
                <c:pt idx="85" formatCode="0.00">
                  <c:v>1.4999999999999999E-2</c:v>
                </c:pt>
                <c:pt idx="86" formatCode="0.00">
                  <c:v>0.01</c:v>
                </c:pt>
                <c:pt idx="87" formatCode="0.00">
                  <c:v>5.0000000000000001E-3</c:v>
                </c:pt>
                <c:pt idx="88" formatCode="0.00">
                  <c:v>0.01</c:v>
                </c:pt>
                <c:pt idx="89" formatCode="0.00">
                  <c:v>2.5000000000000001E-3</c:v>
                </c:pt>
                <c:pt idx="90" formatCode="0.00">
                  <c:v>4.0000000000000001E-3</c:v>
                </c:pt>
                <c:pt idx="91" formatCode="0.00">
                  <c:v>7.4999999999999997E-3</c:v>
                </c:pt>
                <c:pt idx="92" formatCode="0.00">
                  <c:v>0</c:v>
                </c:pt>
                <c:pt idx="93" formatCode="0.00">
                  <c:v>2E-3</c:v>
                </c:pt>
                <c:pt idx="94" formatCode="0.00">
                  <c:v>0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1.6E-2</c:v>
                </c:pt>
                <c:pt idx="100" formatCode="0.00">
                  <c:v>0.02</c:v>
                </c:pt>
                <c:pt idx="101" formatCode="0.00">
                  <c:v>3.0000000000000002E-2</c:v>
                </c:pt>
                <c:pt idx="102" formatCode="0.00">
                  <c:v>8.0000000000000002E-3</c:v>
                </c:pt>
                <c:pt idx="103" formatCode="0.00">
                  <c:v>1.2500000000000001E-2</c:v>
                </c:pt>
                <c:pt idx="104" formatCode="0.00">
                  <c:v>4.0000000000000001E-3</c:v>
                </c:pt>
                <c:pt idx="105" formatCode="0.00">
                  <c:v>2.5000000000000001E-3</c:v>
                </c:pt>
                <c:pt idx="106" formatCode="0.00">
                  <c:v>7.4999999999999997E-3</c:v>
                </c:pt>
                <c:pt idx="107" formatCode="0.00">
                  <c:v>0.02</c:v>
                </c:pt>
                <c:pt idx="108" formatCode="0.00">
                  <c:v>2.8000000000000004E-2</c:v>
                </c:pt>
                <c:pt idx="109" formatCode="0.00">
                  <c:v>9.7500000000000003E-2</c:v>
                </c:pt>
                <c:pt idx="110" formatCode="0.00">
                  <c:v>0.19</c:v>
                </c:pt>
                <c:pt idx="111" formatCode="0.00">
                  <c:v>0.22749999999999998</c:v>
                </c:pt>
                <c:pt idx="112" formatCode="0.00">
                  <c:v>0.19500000000000001</c:v>
                </c:pt>
                <c:pt idx="113" formatCode="0.00">
                  <c:v>6.9999999999999993E-2</c:v>
                </c:pt>
                <c:pt idx="114" formatCode="0.00">
                  <c:v>1.2500000000000001E-2</c:v>
                </c:pt>
                <c:pt idx="115" formatCode="0.00">
                  <c:v>2.5000000000000001E-3</c:v>
                </c:pt>
                <c:pt idx="116" formatCode="0.00">
                  <c:v>4.0000000000000001E-3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令和7年各保健所毎集計!$N$291:$BM$291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令和7年各保健所毎集計!$C$292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令和7年各保健所毎集計!$N$292:$BM$292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0.01</c:v>
                </c:pt>
                <c:pt idx="5">
                  <c:v>0</c:v>
                </c:pt>
                <c:pt idx="6">
                  <c:v>0.01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令和7年各保健所毎集計!$N$285:$BM$285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令和7年各保健所毎集計!$C$286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令和7年各保健所毎集計!$N$286:$BM$286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令和7年各保健所毎集計!$C$287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令和7年各保健所毎集計!$N$287:$BM$287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令和7年各保健所毎集計!$C$288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令和7年各保健所毎集計!$N$288:$BM$288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令和7年各保健所毎集計!$C$289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令和7年各保健所毎集計!$N$289:$BM$289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令和7年各保健所毎集計!$C$290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令和7年各保健所毎集計!$N$290:$BM$290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471286501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年次別!$K$147:$K$266</c:f>
              <c:numCache>
                <c:formatCode>General</c:formatCode>
                <c:ptCount val="120"/>
                <c:pt idx="0">
                  <c:v>0.22058823529411767</c:v>
                </c:pt>
                <c:pt idx="1">
                  <c:v>0.20588235294117649</c:v>
                </c:pt>
                <c:pt idx="2">
                  <c:v>0.31426470588235295</c:v>
                </c:pt>
                <c:pt idx="3">
                  <c:v>0.2720588235294118</c:v>
                </c:pt>
                <c:pt idx="4">
                  <c:v>0.52352941176470591</c:v>
                </c:pt>
                <c:pt idx="5">
                  <c:v>0.80882352941176472</c:v>
                </c:pt>
                <c:pt idx="6">
                  <c:v>1.1911764705882351</c:v>
                </c:pt>
                <c:pt idx="7">
                  <c:v>1.1529411764705881</c:v>
                </c:pt>
                <c:pt idx="8">
                  <c:v>0.83088235294117641</c:v>
                </c:pt>
                <c:pt idx="9">
                  <c:v>0.34705882352941175</c:v>
                </c:pt>
                <c:pt idx="10">
                  <c:v>0.31617647058823528</c:v>
                </c:pt>
                <c:pt idx="11">
                  <c:v>0.15441176470588236</c:v>
                </c:pt>
                <c:pt idx="12">
                  <c:v>0.31764705882352934</c:v>
                </c:pt>
                <c:pt idx="13">
                  <c:v>0.35294117647058826</c:v>
                </c:pt>
                <c:pt idx="14">
                  <c:v>0.375</c:v>
                </c:pt>
                <c:pt idx="15">
                  <c:v>0.55147058823529416</c:v>
                </c:pt>
                <c:pt idx="16">
                  <c:v>0.80588235294117649</c:v>
                </c:pt>
                <c:pt idx="17">
                  <c:v>0.92647058823529405</c:v>
                </c:pt>
                <c:pt idx="18">
                  <c:v>1.4294117647058824</c:v>
                </c:pt>
                <c:pt idx="19">
                  <c:v>1.5808823529411766</c:v>
                </c:pt>
                <c:pt idx="20">
                  <c:v>1.0294117647058822</c:v>
                </c:pt>
                <c:pt idx="21">
                  <c:v>0.68235294117647061</c:v>
                </c:pt>
                <c:pt idx="22">
                  <c:v>0.27941176470588236</c:v>
                </c:pt>
                <c:pt idx="23">
                  <c:v>0.16911764705882354</c:v>
                </c:pt>
                <c:pt idx="24" formatCode="0.00">
                  <c:v>0.17117647058823532</c:v>
                </c:pt>
                <c:pt idx="25" formatCode="0.00">
                  <c:v>0.20588235294117646</c:v>
                </c:pt>
                <c:pt idx="26" formatCode="0.00">
                  <c:v>0.20588235294117649</c:v>
                </c:pt>
                <c:pt idx="27" formatCode="0.00">
                  <c:v>0.3</c:v>
                </c:pt>
                <c:pt idx="28" formatCode="0.00">
                  <c:v>0.8529411764705882</c:v>
                </c:pt>
                <c:pt idx="29" formatCode="0.00">
                  <c:v>0.91911764705882337</c:v>
                </c:pt>
                <c:pt idx="30" formatCode="0.00">
                  <c:v>1.1941176470588235</c:v>
                </c:pt>
                <c:pt idx="31" formatCode="0.00">
                  <c:v>1.0955882352941175</c:v>
                </c:pt>
                <c:pt idx="32" formatCode="0.00">
                  <c:v>0.625</c:v>
                </c:pt>
                <c:pt idx="33" formatCode="0.00">
                  <c:v>0.31764705882352945</c:v>
                </c:pt>
                <c:pt idx="34" formatCode="0.00">
                  <c:v>0.44852941176470584</c:v>
                </c:pt>
                <c:pt idx="35" formatCode="0.00">
                  <c:v>0.30147058823529416</c:v>
                </c:pt>
                <c:pt idx="36" formatCode="0.00">
                  <c:v>0.12352941176470589</c:v>
                </c:pt>
                <c:pt idx="37" formatCode="0.00">
                  <c:v>0.24264705882352944</c:v>
                </c:pt>
                <c:pt idx="38" formatCode="0.00">
                  <c:v>0.29411764705882348</c:v>
                </c:pt>
                <c:pt idx="39" formatCode="0.00">
                  <c:v>0.55882352941176472</c:v>
                </c:pt>
                <c:pt idx="40" formatCode="0.00">
                  <c:v>0.76470588235294124</c:v>
                </c:pt>
                <c:pt idx="41" formatCode="0.00">
                  <c:v>1.2294117647058822</c:v>
                </c:pt>
                <c:pt idx="42" formatCode="0.00">
                  <c:v>1.7352941176470589</c:v>
                </c:pt>
                <c:pt idx="43" formatCode="0.00">
                  <c:v>1.9647058823529413</c:v>
                </c:pt>
                <c:pt idx="44" formatCode="0.00">
                  <c:v>1.3529411764705883</c:v>
                </c:pt>
                <c:pt idx="45" formatCode="0.00">
                  <c:v>0.875</c:v>
                </c:pt>
                <c:pt idx="46" formatCode="0.00">
                  <c:v>0.68823529411764706</c:v>
                </c:pt>
                <c:pt idx="47" formatCode="0.00">
                  <c:v>0.70588235294117652</c:v>
                </c:pt>
                <c:pt idx="48" formatCode="0.00">
                  <c:v>0.36399999999999999</c:v>
                </c:pt>
                <c:pt idx="49" formatCode="0.00">
                  <c:v>0.37249999999999994</c:v>
                </c:pt>
                <c:pt idx="50" formatCode="0.00">
                  <c:v>0.32999999999999996</c:v>
                </c:pt>
                <c:pt idx="51" formatCode="0.00">
                  <c:v>0.12</c:v>
                </c:pt>
                <c:pt idx="52" formatCode="0.00">
                  <c:v>0.06</c:v>
                </c:pt>
                <c:pt idx="53" formatCode="0.00">
                  <c:v>0.51600000000000001</c:v>
                </c:pt>
                <c:pt idx="54" formatCode="0.00">
                  <c:v>1.075</c:v>
                </c:pt>
                <c:pt idx="55" formatCode="0.00">
                  <c:v>0.68</c:v>
                </c:pt>
                <c:pt idx="56" formatCode="0.00">
                  <c:v>0.35749999999999998</c:v>
                </c:pt>
                <c:pt idx="57" formatCode="0.00">
                  <c:v>0.28500000000000003</c:v>
                </c:pt>
                <c:pt idx="58" formatCode="0.00">
                  <c:v>0.17799999999999999</c:v>
                </c:pt>
                <c:pt idx="59" formatCode="0.00">
                  <c:v>0.41749999999999998</c:v>
                </c:pt>
                <c:pt idx="60" formatCode="0.00">
                  <c:v>0.45499999999999996</c:v>
                </c:pt>
                <c:pt idx="61" formatCode="0.00">
                  <c:v>0.5</c:v>
                </c:pt>
                <c:pt idx="62" formatCode="0.00">
                  <c:v>0.34199999999999997</c:v>
                </c:pt>
                <c:pt idx="63" formatCode="0.00">
                  <c:v>0.33749999999999997</c:v>
                </c:pt>
                <c:pt idx="64" formatCode="0.00">
                  <c:v>0.71399999999999997</c:v>
                </c:pt>
                <c:pt idx="65" formatCode="0.00">
                  <c:v>0.64</c:v>
                </c:pt>
                <c:pt idx="66" formatCode="0.00">
                  <c:v>0.38</c:v>
                </c:pt>
                <c:pt idx="67" formatCode="0.00">
                  <c:v>0.20600000000000002</c:v>
                </c:pt>
                <c:pt idx="68" formatCode="0.00">
                  <c:v>0.1925</c:v>
                </c:pt>
                <c:pt idx="69" formatCode="0.00">
                  <c:v>0.20749999999999996</c:v>
                </c:pt>
                <c:pt idx="70" formatCode="0.00">
                  <c:v>0.24</c:v>
                </c:pt>
                <c:pt idx="71" formatCode="0.00">
                  <c:v>0.495</c:v>
                </c:pt>
                <c:pt idx="72" formatCode="0.00">
                  <c:v>0.24199999999999999</c:v>
                </c:pt>
                <c:pt idx="73" formatCode="0.00">
                  <c:v>9.7500000000000003E-2</c:v>
                </c:pt>
                <c:pt idx="74" formatCode="0.00">
                  <c:v>0.13500000000000001</c:v>
                </c:pt>
                <c:pt idx="75" formatCode="0.00">
                  <c:v>0.12</c:v>
                </c:pt>
                <c:pt idx="76" formatCode="0.00">
                  <c:v>0.126</c:v>
                </c:pt>
                <c:pt idx="77" formatCode="0.00">
                  <c:v>0.20500000000000002</c:v>
                </c:pt>
                <c:pt idx="78" formatCode="0.00">
                  <c:v>0.11249999999999999</c:v>
                </c:pt>
                <c:pt idx="79" formatCode="0.00">
                  <c:v>0.10800000000000001</c:v>
                </c:pt>
                <c:pt idx="80" formatCode="0.00">
                  <c:v>0.20249999999999996</c:v>
                </c:pt>
                <c:pt idx="81" formatCode="0.00">
                  <c:v>0.09</c:v>
                </c:pt>
                <c:pt idx="82" formatCode="0.00">
                  <c:v>6.7500000000000004E-2</c:v>
                </c:pt>
                <c:pt idx="83" formatCode="0.00">
                  <c:v>0.18</c:v>
                </c:pt>
                <c:pt idx="84" formatCode="0.00">
                  <c:v>0.156</c:v>
                </c:pt>
                <c:pt idx="85" formatCode="0.00">
                  <c:v>0.17500000000000002</c:v>
                </c:pt>
                <c:pt idx="86" formatCode="0.00">
                  <c:v>0.26250000000000001</c:v>
                </c:pt>
                <c:pt idx="87" formatCode="0.00">
                  <c:v>0.3075</c:v>
                </c:pt>
                <c:pt idx="88" formatCode="0.00">
                  <c:v>0.30400000000000005</c:v>
                </c:pt>
                <c:pt idx="89" formatCode="0.00">
                  <c:v>0.25750000000000001</c:v>
                </c:pt>
                <c:pt idx="90" formatCode="0.00">
                  <c:v>0.52799999999999991</c:v>
                </c:pt>
                <c:pt idx="91" formatCode="0.00">
                  <c:v>1.2150000000000001</c:v>
                </c:pt>
                <c:pt idx="92" formatCode="0.00">
                  <c:v>3.3374999999999999</c:v>
                </c:pt>
                <c:pt idx="93" formatCode="0.00">
                  <c:v>5.5040000000000004</c:v>
                </c:pt>
                <c:pt idx="94" formatCode="0.00">
                  <c:v>5.2324999999999999</c:v>
                </c:pt>
                <c:pt idx="95" formatCode="0.00">
                  <c:v>4.1350000000000007</c:v>
                </c:pt>
                <c:pt idx="96" formatCode="0.00">
                  <c:v>1.3540000000000001</c:v>
                </c:pt>
                <c:pt idx="97" formatCode="0.00">
                  <c:v>0.82</c:v>
                </c:pt>
                <c:pt idx="98" formatCode="0.00">
                  <c:v>1.0725</c:v>
                </c:pt>
                <c:pt idx="99" formatCode="0.00">
                  <c:v>0.77400000000000002</c:v>
                </c:pt>
                <c:pt idx="100" formatCode="0.00">
                  <c:v>0.54749999999999999</c:v>
                </c:pt>
                <c:pt idx="101" formatCode="0.00">
                  <c:v>0.57250000000000001</c:v>
                </c:pt>
                <c:pt idx="102" formatCode="0.00">
                  <c:v>0.53200000000000003</c:v>
                </c:pt>
                <c:pt idx="103" formatCode="0.00">
                  <c:v>0.48250000000000004</c:v>
                </c:pt>
                <c:pt idx="104" formatCode="0.00">
                  <c:v>0.41399999999999998</c:v>
                </c:pt>
                <c:pt idx="105" formatCode="0.00">
                  <c:v>0.33750000000000002</c:v>
                </c:pt>
                <c:pt idx="106" formatCode="0.00">
                  <c:v>0.13250000000000001</c:v>
                </c:pt>
                <c:pt idx="107" formatCode="0.00">
                  <c:v>0.15000000000000002</c:v>
                </c:pt>
                <c:pt idx="108" formatCode="0.00">
                  <c:v>0.15</c:v>
                </c:pt>
                <c:pt idx="109" formatCode="0.00">
                  <c:v>0.15</c:v>
                </c:pt>
                <c:pt idx="110" formatCode="0.00">
                  <c:v>0.20800000000000002</c:v>
                </c:pt>
                <c:pt idx="111" formatCode="0.00">
                  <c:v>0.22</c:v>
                </c:pt>
                <c:pt idx="112" formatCode="0.00">
                  <c:v>0.62000000000000011</c:v>
                </c:pt>
                <c:pt idx="113" formatCode="0.00">
                  <c:v>0.56200000000000006</c:v>
                </c:pt>
                <c:pt idx="114" formatCode="0.00">
                  <c:v>0.71000000000000008</c:v>
                </c:pt>
                <c:pt idx="115" formatCode="0.00">
                  <c:v>0.57000000000000006</c:v>
                </c:pt>
                <c:pt idx="116" formatCode="0.00">
                  <c:v>0.624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年次別!$L$147:$L$266</c:f>
              <c:numCache>
                <c:formatCode>General</c:formatCode>
                <c:ptCount val="120"/>
                <c:pt idx="0">
                  <c:v>0.52500000000000002</c:v>
                </c:pt>
                <c:pt idx="1">
                  <c:v>0.26600000000000001</c:v>
                </c:pt>
                <c:pt idx="2">
                  <c:v>0.3125</c:v>
                </c:pt>
                <c:pt idx="3">
                  <c:v>0.35749999999999998</c:v>
                </c:pt>
                <c:pt idx="4">
                  <c:v>0.51400000000000001</c:v>
                </c:pt>
                <c:pt idx="5">
                  <c:v>0.87999999999999989</c:v>
                </c:pt>
                <c:pt idx="6">
                  <c:v>0.48749999999999999</c:v>
                </c:pt>
                <c:pt idx="7">
                  <c:v>0.38400000000000001</c:v>
                </c:pt>
                <c:pt idx="8">
                  <c:v>0.29249999999999998</c:v>
                </c:pt>
                <c:pt idx="9">
                  <c:v>0.182</c:v>
                </c:pt>
                <c:pt idx="10">
                  <c:v>0.46500000000000002</c:v>
                </c:pt>
                <c:pt idx="11">
                  <c:v>0.34750000000000003</c:v>
                </c:pt>
                <c:pt idx="12">
                  <c:v>0.31399999999999995</c:v>
                </c:pt>
                <c:pt idx="13">
                  <c:v>0.35749999999999993</c:v>
                </c:pt>
                <c:pt idx="14">
                  <c:v>0.35250000000000004</c:v>
                </c:pt>
                <c:pt idx="15">
                  <c:v>0.38250000000000001</c:v>
                </c:pt>
                <c:pt idx="16">
                  <c:v>0.72000000000000008</c:v>
                </c:pt>
                <c:pt idx="17">
                  <c:v>0.96250000000000002</c:v>
                </c:pt>
                <c:pt idx="18">
                  <c:v>0.79200000000000004</c:v>
                </c:pt>
                <c:pt idx="19">
                  <c:v>0.49249999999999999</c:v>
                </c:pt>
                <c:pt idx="20">
                  <c:v>0.44</c:v>
                </c:pt>
                <c:pt idx="21">
                  <c:v>0.46200000000000002</c:v>
                </c:pt>
                <c:pt idx="22">
                  <c:v>0.70250000000000001</c:v>
                </c:pt>
                <c:pt idx="23">
                  <c:v>0.755</c:v>
                </c:pt>
                <c:pt idx="24" formatCode="0.00">
                  <c:v>0.31</c:v>
                </c:pt>
                <c:pt idx="25" formatCode="0.00">
                  <c:v>0.27500000000000002</c:v>
                </c:pt>
                <c:pt idx="26" formatCode="0.00">
                  <c:v>0.27750000000000002</c:v>
                </c:pt>
                <c:pt idx="27" formatCode="0.00">
                  <c:v>0.32200000000000001</c:v>
                </c:pt>
                <c:pt idx="28" formatCode="0.00">
                  <c:v>0.73499999999999999</c:v>
                </c:pt>
                <c:pt idx="29" formatCode="0.00">
                  <c:v>0.82499999999999996</c:v>
                </c:pt>
                <c:pt idx="30" formatCode="0.00">
                  <c:v>0.58599999999999997</c:v>
                </c:pt>
                <c:pt idx="31" formatCode="0.00">
                  <c:v>0.34</c:v>
                </c:pt>
                <c:pt idx="32" formatCode="0.00">
                  <c:v>0.29749999999999999</c:v>
                </c:pt>
                <c:pt idx="33" formatCode="0.00">
                  <c:v>0.30200000000000005</c:v>
                </c:pt>
                <c:pt idx="34" formatCode="0.00">
                  <c:v>0.53749999999999998</c:v>
                </c:pt>
                <c:pt idx="35" formatCode="0.00">
                  <c:v>0.66499999999999992</c:v>
                </c:pt>
                <c:pt idx="36" formatCode="0.00">
                  <c:v>0.308</c:v>
                </c:pt>
                <c:pt idx="37" formatCode="0.00">
                  <c:v>0.315</c:v>
                </c:pt>
                <c:pt idx="38" formatCode="0.00">
                  <c:v>0.33</c:v>
                </c:pt>
                <c:pt idx="39" formatCode="0.00">
                  <c:v>0.34499999999999997</c:v>
                </c:pt>
                <c:pt idx="40" formatCode="0.00">
                  <c:v>0.54499999999999993</c:v>
                </c:pt>
                <c:pt idx="41" formatCode="0.00">
                  <c:v>0.66400000000000003</c:v>
                </c:pt>
                <c:pt idx="42" formatCode="0.00">
                  <c:v>0.51500000000000001</c:v>
                </c:pt>
                <c:pt idx="43" formatCode="0.00">
                  <c:v>0.42000000000000004</c:v>
                </c:pt>
                <c:pt idx="44" formatCode="0.00">
                  <c:v>0.41000000000000003</c:v>
                </c:pt>
                <c:pt idx="45" formatCode="0.00">
                  <c:v>0.38</c:v>
                </c:pt>
                <c:pt idx="46" formatCode="0.00">
                  <c:v>0.55999999999999994</c:v>
                </c:pt>
                <c:pt idx="47" formatCode="0.00">
                  <c:v>0.78333333333333333</c:v>
                </c:pt>
                <c:pt idx="48" formatCode="0.00">
                  <c:v>0.376</c:v>
                </c:pt>
                <c:pt idx="49" formatCode="0.00">
                  <c:v>0.38750000000000007</c:v>
                </c:pt>
                <c:pt idx="50" formatCode="0.00">
                  <c:v>0.248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0.13200000000000001</c:v>
                </c:pt>
                <c:pt idx="54" formatCode="0.00">
                  <c:v>0.17499999999999999</c:v>
                </c:pt>
                <c:pt idx="55" formatCode="0.00">
                  <c:v>0.16</c:v>
                </c:pt>
                <c:pt idx="56" formatCode="0.00">
                  <c:v>0.155</c:v>
                </c:pt>
                <c:pt idx="57" formatCode="0.00">
                  <c:v>0.13500000000000001</c:v>
                </c:pt>
                <c:pt idx="58" formatCode="0.00">
                  <c:v>0.22999999999999998</c:v>
                </c:pt>
                <c:pt idx="59" formatCode="0.00">
                  <c:v>0.26749999999999996</c:v>
                </c:pt>
                <c:pt idx="60" formatCode="0.00">
                  <c:v>0.2175</c:v>
                </c:pt>
                <c:pt idx="61" formatCode="0.00">
                  <c:v>0.2</c:v>
                </c:pt>
                <c:pt idx="62" formatCode="0.00">
                  <c:v>0.16</c:v>
                </c:pt>
                <c:pt idx="63" formatCode="0.00">
                  <c:v>0.1825</c:v>
                </c:pt>
                <c:pt idx="64" formatCode="0.00">
                  <c:v>0.30999999999999994</c:v>
                </c:pt>
                <c:pt idx="65" formatCode="0.00">
                  <c:v>0.39249999999999996</c:v>
                </c:pt>
                <c:pt idx="66" formatCode="0.00">
                  <c:v>0.25750000000000001</c:v>
                </c:pt>
                <c:pt idx="67" formatCode="0.00">
                  <c:v>0.15</c:v>
                </c:pt>
                <c:pt idx="68" formatCode="0.00">
                  <c:v>0.10250000000000001</c:v>
                </c:pt>
                <c:pt idx="69" formatCode="0.00">
                  <c:v>9.2499999999999999E-2</c:v>
                </c:pt>
                <c:pt idx="70" formatCode="0.00">
                  <c:v>0.17599999999999999</c:v>
                </c:pt>
                <c:pt idx="71" formatCode="0.00">
                  <c:v>0.26</c:v>
                </c:pt>
                <c:pt idx="72" formatCode="0.00">
                  <c:v>0.19</c:v>
                </c:pt>
                <c:pt idx="73" formatCode="0.00">
                  <c:v>0.11499999999999999</c:v>
                </c:pt>
                <c:pt idx="74" formatCode="0.00">
                  <c:v>8.5000000000000006E-2</c:v>
                </c:pt>
                <c:pt idx="75" formatCode="0.00">
                  <c:v>0.09</c:v>
                </c:pt>
                <c:pt idx="76" formatCode="0.00">
                  <c:v>0.22999999999999998</c:v>
                </c:pt>
                <c:pt idx="77" formatCode="0.00">
                  <c:v>0.42249999999999999</c:v>
                </c:pt>
                <c:pt idx="78" formatCode="0.00">
                  <c:v>0.27249999999999996</c:v>
                </c:pt>
                <c:pt idx="79" formatCode="0.00">
                  <c:v>8.4000000000000005E-2</c:v>
                </c:pt>
                <c:pt idx="80" formatCode="0.00">
                  <c:v>5.5000000000000007E-2</c:v>
                </c:pt>
                <c:pt idx="81" formatCode="0.00">
                  <c:v>6.2E-2</c:v>
                </c:pt>
                <c:pt idx="82" formatCode="0.00">
                  <c:v>0.10250000000000001</c:v>
                </c:pt>
                <c:pt idx="83" formatCode="0.00">
                  <c:v>0.15250000000000002</c:v>
                </c:pt>
                <c:pt idx="84" formatCode="0.00">
                  <c:v>0.12</c:v>
                </c:pt>
                <c:pt idx="85" formatCode="0.00">
                  <c:v>0.1525</c:v>
                </c:pt>
                <c:pt idx="86" formatCode="0.00">
                  <c:v>0.16999999999999998</c:v>
                </c:pt>
                <c:pt idx="87" formatCode="0.00">
                  <c:v>0.23749999999999999</c:v>
                </c:pt>
                <c:pt idx="88" formatCode="0.00">
                  <c:v>0.48799999999999999</c:v>
                </c:pt>
                <c:pt idx="89" formatCode="0.00">
                  <c:v>0.63249999999999995</c:v>
                </c:pt>
                <c:pt idx="90" formatCode="0.00">
                  <c:v>0.55000000000000004</c:v>
                </c:pt>
                <c:pt idx="91" formatCode="0.00">
                  <c:v>0.71</c:v>
                </c:pt>
                <c:pt idx="92" formatCode="0.00">
                  <c:v>1.4575</c:v>
                </c:pt>
                <c:pt idx="93" formatCode="0.00">
                  <c:v>2.1320000000000001</c:v>
                </c:pt>
                <c:pt idx="94" formatCode="0.00">
                  <c:v>3.4475000000000002</c:v>
                </c:pt>
                <c:pt idx="95" formatCode="0.00">
                  <c:v>3.2325000000000004</c:v>
                </c:pt>
                <c:pt idx="96" formatCode="0.00">
                  <c:v>1.3140000000000001</c:v>
                </c:pt>
                <c:pt idx="97" formatCode="0.00">
                  <c:v>0.94499999999999995</c:v>
                </c:pt>
                <c:pt idx="98" formatCode="0.00">
                  <c:v>0.76</c:v>
                </c:pt>
                <c:pt idx="99" formatCode="0.00">
                  <c:v>0.60399999999999987</c:v>
                </c:pt>
                <c:pt idx="100" formatCode="0.00">
                  <c:v>0.76500000000000001</c:v>
                </c:pt>
                <c:pt idx="101" formatCode="0.00">
                  <c:v>0.85250000000000004</c:v>
                </c:pt>
                <c:pt idx="102" formatCode="0.00">
                  <c:v>0.53600000000000003</c:v>
                </c:pt>
                <c:pt idx="103" formatCode="0.00">
                  <c:v>0.30249999999999999</c:v>
                </c:pt>
                <c:pt idx="104" formatCode="0.00">
                  <c:v>0.26</c:v>
                </c:pt>
                <c:pt idx="105" formatCode="0.00">
                  <c:v>0.22</c:v>
                </c:pt>
                <c:pt idx="106" formatCode="0.00">
                  <c:v>0.27750000000000002</c:v>
                </c:pt>
                <c:pt idx="107" formatCode="0.00">
                  <c:v>0.41749999999999998</c:v>
                </c:pt>
                <c:pt idx="108" formatCode="0.00">
                  <c:v>0.25600000000000001</c:v>
                </c:pt>
                <c:pt idx="109" formatCode="0.00">
                  <c:v>0.28500000000000003</c:v>
                </c:pt>
                <c:pt idx="110" formatCode="0.00">
                  <c:v>0.26200000000000001</c:v>
                </c:pt>
                <c:pt idx="111" formatCode="0.00">
                  <c:v>0.33750000000000002</c:v>
                </c:pt>
                <c:pt idx="112" formatCode="0.00">
                  <c:v>0.54249999999999998</c:v>
                </c:pt>
                <c:pt idx="113" formatCode="0.00">
                  <c:v>0.71799999999999997</c:v>
                </c:pt>
                <c:pt idx="114" formatCode="0.00">
                  <c:v>0.51</c:v>
                </c:pt>
                <c:pt idx="115" formatCode="0.00">
                  <c:v>0.31</c:v>
                </c:pt>
                <c:pt idx="116" formatCode="0.00">
                  <c:v>0.27999999999999997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8.3333333333333321</c:v>
                </c:pt>
                <c:pt idx="1">
                  <c:v>8.3333333333333321</c:v>
                </c:pt>
                <c:pt idx="2">
                  <c:v>33.333333333333329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年次別!$O$147:$O$266</c:f>
              <c:numCache>
                <c:formatCode>General</c:formatCode>
                <c:ptCount val="120"/>
                <c:pt idx="0">
                  <c:v>6.1617647058823533</c:v>
                </c:pt>
                <c:pt idx="1">
                  <c:v>2.447058823529412</c:v>
                </c:pt>
                <c:pt idx="2">
                  <c:v>3.4120588235294114</c:v>
                </c:pt>
                <c:pt idx="3">
                  <c:v>3.3970588235294117</c:v>
                </c:pt>
                <c:pt idx="4">
                  <c:v>3.105882352941177</c:v>
                </c:pt>
                <c:pt idx="5">
                  <c:v>5.6764705882352953</c:v>
                </c:pt>
                <c:pt idx="6">
                  <c:v>4.0735294117647056</c:v>
                </c:pt>
                <c:pt idx="7">
                  <c:v>3.8941176470588239</c:v>
                </c:pt>
                <c:pt idx="8">
                  <c:v>3.6691176470588234</c:v>
                </c:pt>
                <c:pt idx="9">
                  <c:v>2.8352941176470585</c:v>
                </c:pt>
                <c:pt idx="10">
                  <c:v>6.132352941176471</c:v>
                </c:pt>
                <c:pt idx="11">
                  <c:v>9.5220588235294112</c:v>
                </c:pt>
                <c:pt idx="12">
                  <c:v>5.6705882352941179</c:v>
                </c:pt>
                <c:pt idx="13">
                  <c:v>4.625</c:v>
                </c:pt>
                <c:pt idx="14">
                  <c:v>5.0588235294117645</c:v>
                </c:pt>
                <c:pt idx="15">
                  <c:v>4.5220588235294112</c:v>
                </c:pt>
                <c:pt idx="16">
                  <c:v>3.4235294117647057</c:v>
                </c:pt>
                <c:pt idx="17">
                  <c:v>3.0808823529411766</c:v>
                </c:pt>
                <c:pt idx="18">
                  <c:v>4.3882352941176475</c:v>
                </c:pt>
                <c:pt idx="19">
                  <c:v>4.8014705882352935</c:v>
                </c:pt>
                <c:pt idx="20">
                  <c:v>3.0588235294117645</c:v>
                </c:pt>
                <c:pt idx="21">
                  <c:v>2.552941176470588</c:v>
                </c:pt>
                <c:pt idx="22">
                  <c:v>2.4044117647058822</c:v>
                </c:pt>
                <c:pt idx="23">
                  <c:v>2.3897058823529411</c:v>
                </c:pt>
                <c:pt idx="24" formatCode="0.00">
                  <c:v>2.9462352941176468</c:v>
                </c:pt>
                <c:pt idx="25" formatCode="0.00">
                  <c:v>3.1911764705882351</c:v>
                </c:pt>
                <c:pt idx="26" formatCode="0.00">
                  <c:v>3.375</c:v>
                </c:pt>
                <c:pt idx="27" formatCode="0.00">
                  <c:v>3.847294117647059</c:v>
                </c:pt>
                <c:pt idx="28" formatCode="0.00">
                  <c:v>4.5</c:v>
                </c:pt>
                <c:pt idx="29" formatCode="0.00">
                  <c:v>3.8897058823529411</c:v>
                </c:pt>
                <c:pt idx="30" formatCode="0.00">
                  <c:v>3.7647058823529411</c:v>
                </c:pt>
                <c:pt idx="31" formatCode="0.00">
                  <c:v>4.375</c:v>
                </c:pt>
                <c:pt idx="32" formatCode="0.00">
                  <c:v>4.1764705882352944</c:v>
                </c:pt>
                <c:pt idx="33" formatCode="0.00">
                  <c:v>3.6470588235294117</c:v>
                </c:pt>
                <c:pt idx="34" formatCode="0.00">
                  <c:v>3.1102941176470589</c:v>
                </c:pt>
                <c:pt idx="35" formatCode="0.00">
                  <c:v>4.2720588235294121</c:v>
                </c:pt>
                <c:pt idx="36" formatCode="0.00">
                  <c:v>2.8941176470588239</c:v>
                </c:pt>
                <c:pt idx="37" formatCode="0.00">
                  <c:v>2.3088235294117645</c:v>
                </c:pt>
                <c:pt idx="38" formatCode="0.00">
                  <c:v>2.7058823529411766</c:v>
                </c:pt>
                <c:pt idx="39" formatCode="0.00">
                  <c:v>3.8602941176470589</c:v>
                </c:pt>
                <c:pt idx="40" formatCode="0.00">
                  <c:v>5.6838235294117645</c:v>
                </c:pt>
                <c:pt idx="41" formatCode="0.00">
                  <c:v>4.7941176470588234</c:v>
                </c:pt>
                <c:pt idx="42" formatCode="0.00">
                  <c:v>2.5441176470588234</c:v>
                </c:pt>
                <c:pt idx="43" formatCode="0.00">
                  <c:v>2.5117647058823529</c:v>
                </c:pt>
                <c:pt idx="44" formatCode="0.00">
                  <c:v>1.875</c:v>
                </c:pt>
                <c:pt idx="45" formatCode="0.00">
                  <c:v>1.838235294117647</c:v>
                </c:pt>
                <c:pt idx="46" formatCode="0.00">
                  <c:v>1.8470588235294116</c:v>
                </c:pt>
                <c:pt idx="47" formatCode="0.00">
                  <c:v>2.5294117647058822</c:v>
                </c:pt>
                <c:pt idx="48" formatCode="0.00">
                  <c:v>2.7240000000000002</c:v>
                </c:pt>
                <c:pt idx="49" formatCode="0.00">
                  <c:v>3.2874999999999996</c:v>
                </c:pt>
                <c:pt idx="50" formatCode="0.00">
                  <c:v>1.8640000000000001</c:v>
                </c:pt>
                <c:pt idx="51" formatCode="0.00">
                  <c:v>0.72750000000000004</c:v>
                </c:pt>
                <c:pt idx="52" formatCode="0.00">
                  <c:v>0.71250000000000002</c:v>
                </c:pt>
                <c:pt idx="53" formatCode="0.00">
                  <c:v>1.1800000000000002</c:v>
                </c:pt>
                <c:pt idx="54" formatCode="0.00">
                  <c:v>1.1924999999999999</c:v>
                </c:pt>
                <c:pt idx="55" formatCode="0.00">
                  <c:v>0.74599999999999989</c:v>
                </c:pt>
                <c:pt idx="56" formatCode="0.00">
                  <c:v>0.71250000000000002</c:v>
                </c:pt>
                <c:pt idx="57" formatCode="0.00">
                  <c:v>0.77</c:v>
                </c:pt>
                <c:pt idx="58" formatCode="0.00">
                  <c:v>0.70799999999999996</c:v>
                </c:pt>
                <c:pt idx="59" formatCode="0.00">
                  <c:v>0.75</c:v>
                </c:pt>
                <c:pt idx="60" formatCode="0.00">
                  <c:v>1.02</c:v>
                </c:pt>
                <c:pt idx="61" formatCode="0.00">
                  <c:v>1.2075</c:v>
                </c:pt>
                <c:pt idx="62" formatCode="0.00">
                  <c:v>1.264</c:v>
                </c:pt>
                <c:pt idx="63" formatCode="0.00">
                  <c:v>1.4525000000000001</c:v>
                </c:pt>
                <c:pt idx="64" formatCode="0.00">
                  <c:v>2.9659999999999997</c:v>
                </c:pt>
                <c:pt idx="65" formatCode="0.00">
                  <c:v>2.17</c:v>
                </c:pt>
                <c:pt idx="66" formatCode="0.00">
                  <c:v>1.59</c:v>
                </c:pt>
                <c:pt idx="67" formatCode="0.00">
                  <c:v>0.9</c:v>
                </c:pt>
                <c:pt idx="68" formatCode="0.00">
                  <c:v>0.66249999999999998</c:v>
                </c:pt>
                <c:pt idx="69" formatCode="0.00">
                  <c:v>1</c:v>
                </c:pt>
                <c:pt idx="70" formatCode="0.00">
                  <c:v>1.1400000000000001</c:v>
                </c:pt>
                <c:pt idx="71" formatCode="0.00">
                  <c:v>1.7750000000000001</c:v>
                </c:pt>
                <c:pt idx="72" formatCode="0.00">
                  <c:v>1.3959999999999999</c:v>
                </c:pt>
                <c:pt idx="73" formatCode="0.00">
                  <c:v>1.0425</c:v>
                </c:pt>
                <c:pt idx="74" formatCode="0.00">
                  <c:v>1.3149999999999999</c:v>
                </c:pt>
                <c:pt idx="75" formatCode="0.00">
                  <c:v>1.7725</c:v>
                </c:pt>
                <c:pt idx="76" formatCode="0.00">
                  <c:v>1.948</c:v>
                </c:pt>
                <c:pt idx="77" formatCode="0.00">
                  <c:v>2.2374999999999998</c:v>
                </c:pt>
                <c:pt idx="78" formatCode="0.00">
                  <c:v>2.7850000000000001</c:v>
                </c:pt>
                <c:pt idx="79" formatCode="0.00">
                  <c:v>1.9899999999999998</c:v>
                </c:pt>
                <c:pt idx="80" formatCode="0.00">
                  <c:v>1.7525000000000002</c:v>
                </c:pt>
                <c:pt idx="81" formatCode="0.00">
                  <c:v>1.552</c:v>
                </c:pt>
                <c:pt idx="82" formatCode="0.00">
                  <c:v>1.3325</c:v>
                </c:pt>
                <c:pt idx="83" formatCode="0.00">
                  <c:v>1.7350000000000001</c:v>
                </c:pt>
                <c:pt idx="84" formatCode="0.00">
                  <c:v>1.5160000000000002</c:v>
                </c:pt>
                <c:pt idx="85" formatCode="0.00">
                  <c:v>1.6025</c:v>
                </c:pt>
                <c:pt idx="86" formatCode="0.00">
                  <c:v>1.9775</c:v>
                </c:pt>
                <c:pt idx="87" formatCode="0.00">
                  <c:v>2.8149999999999999</c:v>
                </c:pt>
                <c:pt idx="88" formatCode="0.00">
                  <c:v>3.5539999999999998</c:v>
                </c:pt>
                <c:pt idx="89" formatCode="0.00">
                  <c:v>2.7424999999999997</c:v>
                </c:pt>
                <c:pt idx="90" formatCode="0.00">
                  <c:v>2.3600000000000003</c:v>
                </c:pt>
                <c:pt idx="91" formatCode="0.00">
                  <c:v>1.9500000000000002</c:v>
                </c:pt>
                <c:pt idx="92" formatCode="0.00">
                  <c:v>1.8525</c:v>
                </c:pt>
                <c:pt idx="93" formatCode="0.00">
                  <c:v>1.3219999999999998</c:v>
                </c:pt>
                <c:pt idx="94" formatCode="0.00">
                  <c:v>1.9900000000000002</c:v>
                </c:pt>
                <c:pt idx="95" formatCode="0.00">
                  <c:v>2.0100000000000002</c:v>
                </c:pt>
                <c:pt idx="96" formatCode="0.00">
                  <c:v>2.1100000000000003</c:v>
                </c:pt>
                <c:pt idx="97" formatCode="0.00">
                  <c:v>2.04</c:v>
                </c:pt>
                <c:pt idx="98" formatCode="0.00">
                  <c:v>2.0249999999999999</c:v>
                </c:pt>
                <c:pt idx="99" formatCode="0.00">
                  <c:v>1.7280000000000002</c:v>
                </c:pt>
                <c:pt idx="100" formatCode="0.00">
                  <c:v>1.8975</c:v>
                </c:pt>
                <c:pt idx="101" formatCode="0.00">
                  <c:v>2.1425000000000001</c:v>
                </c:pt>
                <c:pt idx="102" formatCode="0.00">
                  <c:v>2.1840000000000002</c:v>
                </c:pt>
                <c:pt idx="103" formatCode="0.00">
                  <c:v>2.0150000000000001</c:v>
                </c:pt>
                <c:pt idx="104" formatCode="0.00">
                  <c:v>1.9019999999999999</c:v>
                </c:pt>
                <c:pt idx="105" formatCode="0.00">
                  <c:v>1.5000000000000002</c:v>
                </c:pt>
                <c:pt idx="106" formatCode="0.00">
                  <c:v>1.5174999999999998</c:v>
                </c:pt>
                <c:pt idx="107" formatCode="0.00">
                  <c:v>2.1625000000000001</c:v>
                </c:pt>
                <c:pt idx="108" formatCode="0.00">
                  <c:v>2.456</c:v>
                </c:pt>
                <c:pt idx="109" formatCode="0.00">
                  <c:v>3.875</c:v>
                </c:pt>
                <c:pt idx="110" formatCode="0.00">
                  <c:v>3.0959999999999996</c:v>
                </c:pt>
                <c:pt idx="111" formatCode="0.00">
                  <c:v>3.3899999999999997</c:v>
                </c:pt>
                <c:pt idx="112" formatCode="0.00">
                  <c:v>4.3499999999999996</c:v>
                </c:pt>
                <c:pt idx="113" formatCode="0.00">
                  <c:v>3.7759999999999998</c:v>
                </c:pt>
                <c:pt idx="114" formatCode="0.00">
                  <c:v>4.1100000000000003</c:v>
                </c:pt>
                <c:pt idx="115" formatCode="0.00">
                  <c:v>4.0299999999999994</c:v>
                </c:pt>
                <c:pt idx="116" formatCode="0.00">
                  <c:v>3.7840000000000003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年次別!$P$147:$P$266</c:f>
              <c:numCache>
                <c:formatCode>General</c:formatCode>
                <c:ptCount val="120"/>
                <c:pt idx="0">
                  <c:v>9.7349999999999994</c:v>
                </c:pt>
                <c:pt idx="1">
                  <c:v>5.242</c:v>
                </c:pt>
                <c:pt idx="2">
                  <c:v>7.0124999999999993</c:v>
                </c:pt>
                <c:pt idx="3">
                  <c:v>5.6925000000000008</c:v>
                </c:pt>
                <c:pt idx="4">
                  <c:v>4.8680000000000003</c:v>
                </c:pt>
                <c:pt idx="5">
                  <c:v>6.7750000000000004</c:v>
                </c:pt>
                <c:pt idx="6">
                  <c:v>3.83</c:v>
                </c:pt>
                <c:pt idx="7">
                  <c:v>3.4180000000000001</c:v>
                </c:pt>
                <c:pt idx="8">
                  <c:v>3.5175000000000001</c:v>
                </c:pt>
                <c:pt idx="9">
                  <c:v>3.8980000000000006</c:v>
                </c:pt>
                <c:pt idx="10">
                  <c:v>18.0625</c:v>
                </c:pt>
                <c:pt idx="11">
                  <c:v>11.984999999999999</c:v>
                </c:pt>
                <c:pt idx="12">
                  <c:v>6.2</c:v>
                </c:pt>
                <c:pt idx="13">
                  <c:v>5.29</c:v>
                </c:pt>
                <c:pt idx="14">
                  <c:v>5.4599999999999991</c:v>
                </c:pt>
                <c:pt idx="15">
                  <c:v>6.2324999999999999</c:v>
                </c:pt>
                <c:pt idx="16">
                  <c:v>6.74</c:v>
                </c:pt>
                <c:pt idx="17">
                  <c:v>6.6049999999999995</c:v>
                </c:pt>
                <c:pt idx="18">
                  <c:v>4.3279999999999994</c:v>
                </c:pt>
                <c:pt idx="19">
                  <c:v>3.1050000000000004</c:v>
                </c:pt>
                <c:pt idx="20">
                  <c:v>3.08</c:v>
                </c:pt>
                <c:pt idx="21">
                  <c:v>3.3019999999999996</c:v>
                </c:pt>
                <c:pt idx="22">
                  <c:v>5.4074999999999998</c:v>
                </c:pt>
                <c:pt idx="23">
                  <c:v>8.0875000000000004</c:v>
                </c:pt>
                <c:pt idx="24" formatCode="0.00">
                  <c:v>5.0119999999999996</c:v>
                </c:pt>
                <c:pt idx="25" formatCode="0.00">
                  <c:v>4.6049999999999995</c:v>
                </c:pt>
                <c:pt idx="26" formatCode="0.00">
                  <c:v>4.7349999999999994</c:v>
                </c:pt>
                <c:pt idx="27" formatCode="0.00">
                  <c:v>4.3339999999999996</c:v>
                </c:pt>
                <c:pt idx="28" formatCode="0.00">
                  <c:v>7.1524999999999999</c:v>
                </c:pt>
                <c:pt idx="29" formatCode="0.00">
                  <c:v>6.2850000000000001</c:v>
                </c:pt>
                <c:pt idx="30" formatCode="0.00">
                  <c:v>4.2880000000000003</c:v>
                </c:pt>
                <c:pt idx="31" formatCode="0.00">
                  <c:v>3.0949999999999998</c:v>
                </c:pt>
                <c:pt idx="32" formatCode="0.00">
                  <c:v>3.3774999999999999</c:v>
                </c:pt>
                <c:pt idx="33" formatCode="0.00">
                  <c:v>3.5859999999999999</c:v>
                </c:pt>
                <c:pt idx="34" formatCode="0.00">
                  <c:v>6.3100000000000005</c:v>
                </c:pt>
                <c:pt idx="35" formatCode="0.00">
                  <c:v>8.9450000000000003</c:v>
                </c:pt>
                <c:pt idx="36" formatCode="0.00">
                  <c:v>6.1180000000000003</c:v>
                </c:pt>
                <c:pt idx="37" formatCode="0.00">
                  <c:v>5.7649999999999997</c:v>
                </c:pt>
                <c:pt idx="38" formatCode="0.00">
                  <c:v>5.6280000000000001</c:v>
                </c:pt>
                <c:pt idx="39" formatCode="0.00">
                  <c:v>6.18</c:v>
                </c:pt>
                <c:pt idx="40" formatCode="0.00">
                  <c:v>6.3475000000000001</c:v>
                </c:pt>
                <c:pt idx="41" formatCode="0.00">
                  <c:v>5.2919999999999998</c:v>
                </c:pt>
                <c:pt idx="42" formatCode="0.00">
                  <c:v>3.5775000000000001</c:v>
                </c:pt>
                <c:pt idx="43" formatCode="0.00">
                  <c:v>2.8679999999999999</c:v>
                </c:pt>
                <c:pt idx="44" formatCode="0.00">
                  <c:v>3</c:v>
                </c:pt>
                <c:pt idx="45" formatCode="0.00">
                  <c:v>3.0100000000000002</c:v>
                </c:pt>
                <c:pt idx="46" formatCode="0.00">
                  <c:v>4.5620000000000003</c:v>
                </c:pt>
                <c:pt idx="47" formatCode="0.00">
                  <c:v>7.1033333333333326</c:v>
                </c:pt>
                <c:pt idx="48" formatCode="0.00">
                  <c:v>5.5879999999999992</c:v>
                </c:pt>
                <c:pt idx="49" formatCode="0.00">
                  <c:v>5.4449999999999994</c:v>
                </c:pt>
                <c:pt idx="50" formatCode="0.00">
                  <c:v>2.5219999999999998</c:v>
                </c:pt>
                <c:pt idx="51" formatCode="0.00">
                  <c:v>1.33</c:v>
                </c:pt>
                <c:pt idx="52" formatCode="0.00">
                  <c:v>1.0674999999999999</c:v>
                </c:pt>
                <c:pt idx="53" formatCode="0.00">
                  <c:v>1.8320000000000001</c:v>
                </c:pt>
                <c:pt idx="54" formatCode="0.00">
                  <c:v>2.0700000000000003</c:v>
                </c:pt>
                <c:pt idx="55" formatCode="0.00">
                  <c:v>1.6819999999999999</c:v>
                </c:pt>
                <c:pt idx="56" formatCode="0.00">
                  <c:v>1.7174999999999998</c:v>
                </c:pt>
                <c:pt idx="57" formatCode="0.00">
                  <c:v>1.7275</c:v>
                </c:pt>
                <c:pt idx="58" formatCode="0.00">
                  <c:v>2.1539999999999999</c:v>
                </c:pt>
                <c:pt idx="59" formatCode="0.00">
                  <c:v>2.5825</c:v>
                </c:pt>
                <c:pt idx="60" formatCode="0.00">
                  <c:v>2.6225000000000001</c:v>
                </c:pt>
                <c:pt idx="61" formatCode="0.00">
                  <c:v>2.6974999999999998</c:v>
                </c:pt>
                <c:pt idx="62" formatCode="0.00">
                  <c:v>2.6680000000000001</c:v>
                </c:pt>
                <c:pt idx="63" formatCode="0.00">
                  <c:v>3.4024999999999999</c:v>
                </c:pt>
                <c:pt idx="64" formatCode="0.00">
                  <c:v>3.44</c:v>
                </c:pt>
                <c:pt idx="65" formatCode="0.00">
                  <c:v>3.1975000000000002</c:v>
                </c:pt>
                <c:pt idx="66" formatCode="0.00">
                  <c:v>2.6074999999999999</c:v>
                </c:pt>
                <c:pt idx="67" formatCode="0.00">
                  <c:v>2.0059999999999998</c:v>
                </c:pt>
                <c:pt idx="68" formatCode="0.00">
                  <c:v>2.105</c:v>
                </c:pt>
                <c:pt idx="69" formatCode="0.00">
                  <c:v>2.3249999999999997</c:v>
                </c:pt>
                <c:pt idx="70" formatCode="0.00">
                  <c:v>3.8</c:v>
                </c:pt>
                <c:pt idx="71" formatCode="0.00">
                  <c:v>6.4975000000000005</c:v>
                </c:pt>
                <c:pt idx="72" formatCode="0.00">
                  <c:v>6.4380000000000006</c:v>
                </c:pt>
                <c:pt idx="73" formatCode="0.00">
                  <c:v>4.0925000000000002</c:v>
                </c:pt>
                <c:pt idx="74" formatCode="0.00">
                  <c:v>3.23</c:v>
                </c:pt>
                <c:pt idx="75" formatCode="0.00">
                  <c:v>3.5674999999999999</c:v>
                </c:pt>
                <c:pt idx="76" formatCode="0.00">
                  <c:v>4.4720000000000004</c:v>
                </c:pt>
                <c:pt idx="77" formatCode="0.00">
                  <c:v>5.3075000000000001</c:v>
                </c:pt>
                <c:pt idx="78" formatCode="0.00">
                  <c:v>3.63</c:v>
                </c:pt>
                <c:pt idx="79" formatCode="0.00">
                  <c:v>1.9359999999999999</c:v>
                </c:pt>
                <c:pt idx="80" formatCode="0.00">
                  <c:v>1.9849999999999999</c:v>
                </c:pt>
                <c:pt idx="81" formatCode="0.00">
                  <c:v>2.1999999999999997</c:v>
                </c:pt>
                <c:pt idx="82" formatCode="0.00">
                  <c:v>3.2500000000000004</c:v>
                </c:pt>
                <c:pt idx="83" formatCode="0.00">
                  <c:v>4.7549999999999999</c:v>
                </c:pt>
                <c:pt idx="84" formatCode="0.00">
                  <c:v>6.4479999999999986</c:v>
                </c:pt>
                <c:pt idx="85" formatCode="0.00">
                  <c:v>6.68</c:v>
                </c:pt>
                <c:pt idx="86" formatCode="0.00">
                  <c:v>4.7949999999999999</c:v>
                </c:pt>
                <c:pt idx="87" formatCode="0.00">
                  <c:v>4.4575000000000005</c:v>
                </c:pt>
                <c:pt idx="88" formatCode="0.00">
                  <c:v>5.68</c:v>
                </c:pt>
                <c:pt idx="89" formatCode="0.00">
                  <c:v>5.4224999999999994</c:v>
                </c:pt>
                <c:pt idx="90" formatCode="0.00">
                  <c:v>3.496</c:v>
                </c:pt>
                <c:pt idx="91" formatCode="0.00">
                  <c:v>2.6399999999999997</c:v>
                </c:pt>
                <c:pt idx="92" formatCode="0.00">
                  <c:v>3.0049999999999999</c:v>
                </c:pt>
                <c:pt idx="93" formatCode="0.00">
                  <c:v>2.996</c:v>
                </c:pt>
                <c:pt idx="94" formatCode="0.00">
                  <c:v>4.3899999999999997</c:v>
                </c:pt>
                <c:pt idx="95" formatCode="0.00">
                  <c:v>6.125</c:v>
                </c:pt>
                <c:pt idx="96" formatCode="0.00">
                  <c:v>6.1659999999999995</c:v>
                </c:pt>
                <c:pt idx="97" formatCode="0.00">
                  <c:v>5.8875000000000002</c:v>
                </c:pt>
                <c:pt idx="98" formatCode="0.00">
                  <c:v>4.83</c:v>
                </c:pt>
                <c:pt idx="99" formatCode="0.00">
                  <c:v>3.7759999999999998</c:v>
                </c:pt>
                <c:pt idx="100" formatCode="0.00">
                  <c:v>4.5375000000000005</c:v>
                </c:pt>
                <c:pt idx="101" formatCode="0.00">
                  <c:v>4.4749999999999996</c:v>
                </c:pt>
                <c:pt idx="102" formatCode="0.00">
                  <c:v>3.2380000000000004</c:v>
                </c:pt>
                <c:pt idx="103" formatCode="0.00">
                  <c:v>2.2949999999999999</c:v>
                </c:pt>
                <c:pt idx="104" formatCode="0.00">
                  <c:v>2.6459999999999999</c:v>
                </c:pt>
                <c:pt idx="105" formatCode="0.00">
                  <c:v>2.59</c:v>
                </c:pt>
                <c:pt idx="106" formatCode="0.00">
                  <c:v>3.14</c:v>
                </c:pt>
                <c:pt idx="107" formatCode="0.00">
                  <c:v>4.8574999999999999</c:v>
                </c:pt>
                <c:pt idx="108" formatCode="0.00">
                  <c:v>4.5319999999999991</c:v>
                </c:pt>
                <c:pt idx="109" formatCode="0.00">
                  <c:v>8.81</c:v>
                </c:pt>
                <c:pt idx="110" formatCode="0.00">
                  <c:v>9.1759999999999984</c:v>
                </c:pt>
                <c:pt idx="111" formatCode="0.00">
                  <c:v>7.9749999999999996</c:v>
                </c:pt>
                <c:pt idx="112" formatCode="0.00">
                  <c:v>6.7324999999999999</c:v>
                </c:pt>
                <c:pt idx="113" formatCode="0.00">
                  <c:v>5.9079999999999995</c:v>
                </c:pt>
                <c:pt idx="114" formatCode="0.00">
                  <c:v>4.9124999999999996</c:v>
                </c:pt>
                <c:pt idx="115" formatCode="0.00">
                  <c:v>3.8649999999999998</c:v>
                </c:pt>
                <c:pt idx="116" formatCode="0.00">
                  <c:v>4.218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General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General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General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  <c:pt idx="17">
                  <c:v>2074</c:v>
                </c:pt>
                <c:pt idx="18">
                  <c:v>1924</c:v>
                </c:pt>
                <c:pt idx="19">
                  <c:v>1865</c:v>
                </c:pt>
                <c:pt idx="20">
                  <c:v>1051</c:v>
                </c:pt>
                <c:pt idx="21">
                  <c:v>746</c:v>
                </c:pt>
                <c:pt idx="22">
                  <c:v>642</c:v>
                </c:pt>
                <c:pt idx="23">
                  <c:v>647</c:v>
                </c:pt>
                <c:pt idx="24">
                  <c:v>485</c:v>
                </c:pt>
                <c:pt idx="25">
                  <c:v>426</c:v>
                </c:pt>
                <c:pt idx="26">
                  <c:v>312</c:v>
                </c:pt>
                <c:pt idx="27">
                  <c:v>278</c:v>
                </c:pt>
                <c:pt idx="28">
                  <c:v>235</c:v>
                </c:pt>
                <c:pt idx="29">
                  <c:v>215</c:v>
                </c:pt>
                <c:pt idx="30">
                  <c:v>151</c:v>
                </c:pt>
                <c:pt idx="31">
                  <c:v>113</c:v>
                </c:pt>
                <c:pt idx="32">
                  <c:v>104</c:v>
                </c:pt>
                <c:pt idx="33">
                  <c:v>120</c:v>
                </c:pt>
                <c:pt idx="34">
                  <c:v>146</c:v>
                </c:pt>
                <c:pt idx="35">
                  <c:v>162</c:v>
                </c:pt>
                <c:pt idx="36">
                  <c:v>107</c:v>
                </c:pt>
                <c:pt idx="37">
                  <c:v>97</c:v>
                </c:pt>
                <c:pt idx="38">
                  <c:v>170</c:v>
                </c:pt>
                <c:pt idx="39">
                  <c:v>165</c:v>
                </c:pt>
                <c:pt idx="40">
                  <c:v>143</c:v>
                </c:pt>
                <c:pt idx="41">
                  <c:v>172</c:v>
                </c:pt>
                <c:pt idx="42">
                  <c:v>230</c:v>
                </c:pt>
                <c:pt idx="43">
                  <c:v>223</c:v>
                </c:pt>
                <c:pt idx="44">
                  <c:v>205</c:v>
                </c:pt>
                <c:pt idx="45">
                  <c:v>165</c:v>
                </c:pt>
                <c:pt idx="46">
                  <c:v>168</c:v>
                </c:pt>
                <c:pt idx="47">
                  <c:v>177</c:v>
                </c:pt>
                <c:pt idx="48">
                  <c:v>177</c:v>
                </c:pt>
                <c:pt idx="49">
                  <c:v>164</c:v>
                </c:pt>
                <c:pt idx="50">
                  <c:v>124</c:v>
                </c:pt>
                <c:pt idx="51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[1]沖縄県!$DJ$26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[1]沖縄県!$DK$26:$FJ$26</c:f>
              <c:numCache>
                <c:formatCode>General</c:formatCode>
                <c:ptCount val="52"/>
                <c:pt idx="0">
                  <c:v>142</c:v>
                </c:pt>
                <c:pt idx="1">
                  <c:v>222</c:v>
                </c:pt>
                <c:pt idx="2">
                  <c:v>320</c:v>
                </c:pt>
                <c:pt idx="3">
                  <c:v>404</c:v>
                </c:pt>
                <c:pt idx="4">
                  <c:v>548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[1]沖縄県!$DJ$78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General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[1]沖縄県!$DJ$79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General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[1]沖縄県!$DJ$80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General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[1]沖縄県!$DJ$81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[1]沖縄県!$DK$81:$FJ$81</c:f>
              <c:numCache>
                <c:formatCode>General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[1]沖縄県!$DJ$82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[1]沖縄県!$DK$82:$FJ$82</c:f>
              <c:numCache>
                <c:formatCode>General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10</c:v>
                </c:pt>
                <c:pt idx="26">
                  <c:v>8</c:v>
                </c:pt>
                <c:pt idx="27">
                  <c:v>16</c:v>
                </c:pt>
                <c:pt idx="28">
                  <c:v>17</c:v>
                </c:pt>
                <c:pt idx="29">
                  <c:v>22</c:v>
                </c:pt>
                <c:pt idx="30">
                  <c:v>26</c:v>
                </c:pt>
                <c:pt idx="31">
                  <c:v>35</c:v>
                </c:pt>
                <c:pt idx="32">
                  <c:v>34</c:v>
                </c:pt>
                <c:pt idx="33">
                  <c:v>24</c:v>
                </c:pt>
                <c:pt idx="34">
                  <c:v>35</c:v>
                </c:pt>
                <c:pt idx="35">
                  <c:v>35</c:v>
                </c:pt>
                <c:pt idx="36">
                  <c:v>44</c:v>
                </c:pt>
                <c:pt idx="37">
                  <c:v>79</c:v>
                </c:pt>
                <c:pt idx="38">
                  <c:v>77</c:v>
                </c:pt>
                <c:pt idx="39">
                  <c:v>82</c:v>
                </c:pt>
                <c:pt idx="40">
                  <c:v>97</c:v>
                </c:pt>
                <c:pt idx="41">
                  <c:v>112</c:v>
                </c:pt>
                <c:pt idx="42">
                  <c:v>114</c:v>
                </c:pt>
                <c:pt idx="43">
                  <c:v>93</c:v>
                </c:pt>
                <c:pt idx="44">
                  <c:v>79</c:v>
                </c:pt>
                <c:pt idx="45">
                  <c:v>75</c:v>
                </c:pt>
                <c:pt idx="46">
                  <c:v>43</c:v>
                </c:pt>
                <c:pt idx="47">
                  <c:v>39</c:v>
                </c:pt>
                <c:pt idx="48">
                  <c:v>42</c:v>
                </c:pt>
                <c:pt idx="49">
                  <c:v>25</c:v>
                </c:pt>
                <c:pt idx="50">
                  <c:v>20</c:v>
                </c:pt>
                <c:pt idx="5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[1]沖縄県!$DJ$83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[1]沖縄県!$DK$83:$FJ$83</c:f>
              <c:numCache>
                <c:formatCode>General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8</c:v>
                </c:pt>
                <c:pt idx="3">
                  <c:v>12</c:v>
                </c:pt>
                <c:pt idx="4">
                  <c:v>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[1]沖縄県!$DJ$249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[1]沖縄県!$DK$249:$FJ$249</c:f>
              <c:numCache>
                <c:formatCode>General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[1]沖縄県!$DJ$250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[1]沖縄県!$DK$250:$FJ$250</c:f>
              <c:numCache>
                <c:formatCode>General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[1]沖縄県!$DJ$251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[1]沖縄県!$DK$251:$FJ$251</c:f>
              <c:numCache>
                <c:formatCode>General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[1]沖縄県!$DJ$252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[1]沖縄県!$DK$252:$FJ$252</c:f>
              <c:numCache>
                <c:formatCode>General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[1]沖縄県!$DJ$253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[1]沖縄県!$DK$253:$FJ$253</c:f>
              <c:numCache>
                <c:formatCode>General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  <c:pt idx="17">
                  <c:v>72</c:v>
                </c:pt>
                <c:pt idx="18">
                  <c:v>62</c:v>
                </c:pt>
                <c:pt idx="19">
                  <c:v>75</c:v>
                </c:pt>
                <c:pt idx="20">
                  <c:v>112</c:v>
                </c:pt>
                <c:pt idx="21">
                  <c:v>72</c:v>
                </c:pt>
                <c:pt idx="22">
                  <c:v>97</c:v>
                </c:pt>
                <c:pt idx="23">
                  <c:v>99</c:v>
                </c:pt>
                <c:pt idx="24">
                  <c:v>140</c:v>
                </c:pt>
                <c:pt idx="25">
                  <c:v>160</c:v>
                </c:pt>
                <c:pt idx="26">
                  <c:v>114</c:v>
                </c:pt>
                <c:pt idx="27">
                  <c:v>132</c:v>
                </c:pt>
                <c:pt idx="28">
                  <c:v>94</c:v>
                </c:pt>
                <c:pt idx="29">
                  <c:v>92</c:v>
                </c:pt>
                <c:pt idx="30">
                  <c:v>63</c:v>
                </c:pt>
                <c:pt idx="31">
                  <c:v>73</c:v>
                </c:pt>
                <c:pt idx="32">
                  <c:v>70</c:v>
                </c:pt>
                <c:pt idx="33">
                  <c:v>100</c:v>
                </c:pt>
                <c:pt idx="34">
                  <c:v>96</c:v>
                </c:pt>
                <c:pt idx="35">
                  <c:v>99</c:v>
                </c:pt>
                <c:pt idx="36">
                  <c:v>127</c:v>
                </c:pt>
                <c:pt idx="37">
                  <c:v>99</c:v>
                </c:pt>
                <c:pt idx="38">
                  <c:v>110</c:v>
                </c:pt>
                <c:pt idx="39">
                  <c:v>71</c:v>
                </c:pt>
                <c:pt idx="40">
                  <c:v>112</c:v>
                </c:pt>
                <c:pt idx="41">
                  <c:v>98</c:v>
                </c:pt>
                <c:pt idx="42">
                  <c:v>86</c:v>
                </c:pt>
                <c:pt idx="43">
                  <c:v>102</c:v>
                </c:pt>
                <c:pt idx="44">
                  <c:v>97</c:v>
                </c:pt>
                <c:pt idx="45">
                  <c:v>115</c:v>
                </c:pt>
                <c:pt idx="46">
                  <c:v>96</c:v>
                </c:pt>
                <c:pt idx="47">
                  <c:v>103</c:v>
                </c:pt>
                <c:pt idx="48">
                  <c:v>121</c:v>
                </c:pt>
                <c:pt idx="49">
                  <c:v>69</c:v>
                </c:pt>
                <c:pt idx="50">
                  <c:v>119</c:v>
                </c:pt>
                <c:pt idx="51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[1]沖縄県!$DJ$254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[1]沖縄県!$DK$254:$FJ$254</c:f>
              <c:numCache>
                <c:formatCode>General</c:formatCode>
                <c:ptCount val="52"/>
                <c:pt idx="0">
                  <c:v>107</c:v>
                </c:pt>
                <c:pt idx="1">
                  <c:v>118</c:v>
                </c:pt>
                <c:pt idx="2">
                  <c:v>79</c:v>
                </c:pt>
                <c:pt idx="3">
                  <c:v>90</c:v>
                </c:pt>
                <c:pt idx="4">
                  <c:v>79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[1]沖縄県!$B$135:$BB$135</c:f>
              <c:numCache>
                <c:formatCode>General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[1]沖縄県!$B$136:$BB$136</c:f>
              <c:numCache>
                <c:formatCode>General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[1]沖縄県!$B$137:$BB$137</c:f>
              <c:numCache>
                <c:formatCode>General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[1]沖縄県!$B$138:$BB$138</c:f>
              <c:numCache>
                <c:formatCode>General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[1]沖縄県!$B$139:$BB$139</c:f>
              <c:numCache>
                <c:formatCode>General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[1]沖縄県!$A$140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[1]沖縄県!$B$140:$BB$140</c:f>
              <c:numCache>
                <c:formatCode>General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12</c:v>
                </c:pt>
                <c:pt idx="11">
                  <c:v>2</c:v>
                </c:pt>
                <c:pt idx="12">
                  <c:v>4</c:v>
                </c:pt>
                <c:pt idx="13">
                  <c:v>8</c:v>
                </c:pt>
                <c:pt idx="14">
                  <c:v>1</c:v>
                </c:pt>
                <c:pt idx="15">
                  <c:v>10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6</c:v>
                </c:pt>
                <c:pt idx="20">
                  <c:v>14</c:v>
                </c:pt>
                <c:pt idx="21">
                  <c:v>33</c:v>
                </c:pt>
                <c:pt idx="22">
                  <c:v>7</c:v>
                </c:pt>
                <c:pt idx="23">
                  <c:v>23</c:v>
                </c:pt>
                <c:pt idx="24">
                  <c:v>16</c:v>
                </c:pt>
                <c:pt idx="25">
                  <c:v>9</c:v>
                </c:pt>
                <c:pt idx="26">
                  <c:v>15</c:v>
                </c:pt>
                <c:pt idx="27">
                  <c:v>18</c:v>
                </c:pt>
                <c:pt idx="28">
                  <c:v>23</c:v>
                </c:pt>
                <c:pt idx="29">
                  <c:v>17</c:v>
                </c:pt>
                <c:pt idx="30">
                  <c:v>13</c:v>
                </c:pt>
                <c:pt idx="31">
                  <c:v>10</c:v>
                </c:pt>
                <c:pt idx="32">
                  <c:v>16</c:v>
                </c:pt>
                <c:pt idx="33">
                  <c:v>17</c:v>
                </c:pt>
                <c:pt idx="34">
                  <c:v>14</c:v>
                </c:pt>
                <c:pt idx="35">
                  <c:v>23</c:v>
                </c:pt>
                <c:pt idx="36">
                  <c:v>19</c:v>
                </c:pt>
                <c:pt idx="37">
                  <c:v>11</c:v>
                </c:pt>
                <c:pt idx="38">
                  <c:v>11</c:v>
                </c:pt>
                <c:pt idx="39">
                  <c:v>14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[1]沖縄県!$B$192:$BB$192</c:f>
              <c:numCache>
                <c:formatCode>General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[1]沖縄県!$B$193:$BB$193</c:f>
              <c:numCache>
                <c:formatCode>General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[1]沖縄県!$B$194:$BB$194</c:f>
              <c:numCache>
                <c:formatCode>General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[1]沖縄県!$A$195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[1]沖縄県!$B$195:$BB$195</c:f>
              <c:numCache>
                <c:formatCode>General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[1]沖縄県!$A$196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[1]沖縄県!$B$196:$BB$196</c:f>
              <c:numCache>
                <c:formatCode>General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[1]沖縄県!$B$197:$BB$197</c:f>
              <c:numCache>
                <c:formatCode>General</c:formatCode>
                <c:ptCount val="53"/>
                <c:pt idx="0">
                  <c:v>31</c:v>
                </c:pt>
                <c:pt idx="1">
                  <c:v>68</c:v>
                </c:pt>
                <c:pt idx="2">
                  <c:v>56</c:v>
                </c:pt>
                <c:pt idx="3">
                  <c:v>76</c:v>
                </c:pt>
                <c:pt idx="4">
                  <c:v>77</c:v>
                </c:pt>
                <c:pt idx="5">
                  <c:v>91</c:v>
                </c:pt>
                <c:pt idx="6">
                  <c:v>78</c:v>
                </c:pt>
                <c:pt idx="7">
                  <c:v>70</c:v>
                </c:pt>
                <c:pt idx="8">
                  <c:v>76</c:v>
                </c:pt>
                <c:pt idx="9">
                  <c:v>77</c:v>
                </c:pt>
                <c:pt idx="10">
                  <c:v>70</c:v>
                </c:pt>
                <c:pt idx="11">
                  <c:v>66</c:v>
                </c:pt>
                <c:pt idx="12">
                  <c:v>59</c:v>
                </c:pt>
                <c:pt idx="13">
                  <c:v>24</c:v>
                </c:pt>
                <c:pt idx="14">
                  <c:v>32</c:v>
                </c:pt>
                <c:pt idx="15">
                  <c:v>45</c:v>
                </c:pt>
                <c:pt idx="16">
                  <c:v>29</c:v>
                </c:pt>
                <c:pt idx="17">
                  <c:v>35</c:v>
                </c:pt>
                <c:pt idx="18">
                  <c:v>19</c:v>
                </c:pt>
                <c:pt idx="19">
                  <c:v>38</c:v>
                </c:pt>
                <c:pt idx="20">
                  <c:v>37</c:v>
                </c:pt>
                <c:pt idx="21">
                  <c:v>23</c:v>
                </c:pt>
                <c:pt idx="22">
                  <c:v>29</c:v>
                </c:pt>
                <c:pt idx="23">
                  <c:v>33</c:v>
                </c:pt>
                <c:pt idx="24">
                  <c:v>78</c:v>
                </c:pt>
                <c:pt idx="25">
                  <c:v>37</c:v>
                </c:pt>
                <c:pt idx="26">
                  <c:v>38</c:v>
                </c:pt>
                <c:pt idx="27">
                  <c:v>49</c:v>
                </c:pt>
                <c:pt idx="28">
                  <c:v>33</c:v>
                </c:pt>
                <c:pt idx="29">
                  <c:v>36</c:v>
                </c:pt>
                <c:pt idx="30">
                  <c:v>53</c:v>
                </c:pt>
                <c:pt idx="31">
                  <c:v>20</c:v>
                </c:pt>
                <c:pt idx="32">
                  <c:v>27</c:v>
                </c:pt>
                <c:pt idx="33">
                  <c:v>21</c:v>
                </c:pt>
                <c:pt idx="34">
                  <c:v>31</c:v>
                </c:pt>
                <c:pt idx="35">
                  <c:v>32</c:v>
                </c:pt>
                <c:pt idx="36">
                  <c:v>42</c:v>
                </c:pt>
                <c:pt idx="37">
                  <c:v>20</c:v>
                </c:pt>
                <c:pt idx="38">
                  <c:v>30</c:v>
                </c:pt>
                <c:pt idx="39">
                  <c:v>21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[1]沖縄県!$B$306:$BB$306</c:f>
              <c:numCache>
                <c:formatCode>General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[1]沖縄県!$A$307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[1]沖縄県!$B$307:$BB$307</c:f>
              <c:numCache>
                <c:formatCode>General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[1]沖縄県!$A$308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[1]沖縄県!$B$308:$BB$308</c:f>
              <c:numCache>
                <c:formatCode>General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[1]沖縄県!$A$309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[1]沖縄県!$B$309:$BB$309</c:f>
              <c:numCache>
                <c:formatCode>General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[1]沖縄県!$A$310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[1]沖縄県!$B$310:$BB$310</c:f>
              <c:numCache>
                <c:formatCode>General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[1]沖縄県!$A$311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[1]沖縄県!$B$311:$BB$311</c:f>
              <c:numCache>
                <c:formatCode>General</c:formatCode>
                <c:ptCount val="53"/>
                <c:pt idx="0">
                  <c:v>11</c:v>
                </c:pt>
                <c:pt idx="1">
                  <c:v>26</c:v>
                </c:pt>
                <c:pt idx="2">
                  <c:v>12</c:v>
                </c:pt>
                <c:pt idx="3">
                  <c:v>20</c:v>
                </c:pt>
                <c:pt idx="4">
                  <c:v>11</c:v>
                </c:pt>
                <c:pt idx="5">
                  <c:v>17</c:v>
                </c:pt>
                <c:pt idx="6">
                  <c:v>29</c:v>
                </c:pt>
                <c:pt idx="7">
                  <c:v>26</c:v>
                </c:pt>
                <c:pt idx="8">
                  <c:v>41</c:v>
                </c:pt>
                <c:pt idx="9">
                  <c:v>18</c:v>
                </c:pt>
                <c:pt idx="10">
                  <c:v>31</c:v>
                </c:pt>
                <c:pt idx="11">
                  <c:v>23</c:v>
                </c:pt>
                <c:pt idx="12">
                  <c:v>34</c:v>
                </c:pt>
                <c:pt idx="13">
                  <c:v>18</c:v>
                </c:pt>
                <c:pt idx="14">
                  <c:v>19</c:v>
                </c:pt>
                <c:pt idx="15">
                  <c:v>30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30</c:v>
                </c:pt>
                <c:pt idx="25">
                  <c:v>13</c:v>
                </c:pt>
                <c:pt idx="26">
                  <c:v>11</c:v>
                </c:pt>
                <c:pt idx="27">
                  <c:v>6</c:v>
                </c:pt>
                <c:pt idx="28">
                  <c:v>5</c:v>
                </c:pt>
                <c:pt idx="29">
                  <c:v>10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3</c:v>
                </c:pt>
                <c:pt idx="35">
                  <c:v>5</c:v>
                </c:pt>
                <c:pt idx="36">
                  <c:v>8</c:v>
                </c:pt>
                <c:pt idx="37">
                  <c:v>10</c:v>
                </c:pt>
                <c:pt idx="38">
                  <c:v>7</c:v>
                </c:pt>
                <c:pt idx="39">
                  <c:v>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[1]沖縄県!$B$363:$BB$363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[1]沖縄県!$B$364:$BB$364</c:f>
              <c:numCache>
                <c:formatCode>General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[1]沖縄県!$B$365:$BB$365</c:f>
              <c:numCache>
                <c:formatCode>General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[1]沖縄県!$B$366:$BB$366</c:f>
              <c:numCache>
                <c:formatCode>General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[1]沖縄県!$A$367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[1]沖縄県!$B$367:$BB$367</c:f>
              <c:numCache>
                <c:formatCode>General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[1]沖縄県!$A$368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[1]沖縄県!$B$368:$BB$368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12</c:v>
                </c:pt>
                <c:pt idx="20">
                  <c:v>18</c:v>
                </c:pt>
                <c:pt idx="21">
                  <c:v>13</c:v>
                </c:pt>
                <c:pt idx="22">
                  <c:v>10</c:v>
                </c:pt>
                <c:pt idx="23">
                  <c:v>18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11</c:v>
                </c:pt>
                <c:pt idx="28">
                  <c:v>17</c:v>
                </c:pt>
                <c:pt idx="29">
                  <c:v>22</c:v>
                </c:pt>
                <c:pt idx="30">
                  <c:v>15</c:v>
                </c:pt>
                <c:pt idx="31">
                  <c:v>23</c:v>
                </c:pt>
                <c:pt idx="32">
                  <c:v>13</c:v>
                </c:pt>
                <c:pt idx="33">
                  <c:v>17</c:v>
                </c:pt>
                <c:pt idx="34">
                  <c:v>25</c:v>
                </c:pt>
                <c:pt idx="35">
                  <c:v>40</c:v>
                </c:pt>
                <c:pt idx="36">
                  <c:v>37</c:v>
                </c:pt>
                <c:pt idx="37">
                  <c:v>31</c:v>
                </c:pt>
                <c:pt idx="38">
                  <c:v>41</c:v>
                </c:pt>
                <c:pt idx="39">
                  <c:v>52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[1]沖縄県!$B$420:$BB$420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[1]沖縄県!$B$421:$BB$421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[1]沖縄県!$A$422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[1]沖縄県!$B$422:$BB$422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[1]沖縄県!$A$423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[1]沖縄県!$B$423:$BB$423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[1]沖縄県!$A$424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[1]沖縄県!$B$424:$BB$424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[1]沖縄県!$A$425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[1]沖縄県!$B$425:$BB$425</c:f>
              <c:numCache>
                <c:formatCode>General</c:formatCode>
                <c:ptCount val="53"/>
                <c:pt idx="0">
                  <c:v>1</c:v>
                </c:pt>
                <c:pt idx="1">
                  <c:v>11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12</c:v>
                </c:pt>
                <c:pt idx="9">
                  <c:v>26</c:v>
                </c:pt>
                <c:pt idx="10">
                  <c:v>26</c:v>
                </c:pt>
                <c:pt idx="11">
                  <c:v>11</c:v>
                </c:pt>
                <c:pt idx="12">
                  <c:v>26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17</c:v>
                </c:pt>
                <c:pt idx="17">
                  <c:v>8</c:v>
                </c:pt>
                <c:pt idx="18">
                  <c:v>9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24</c:v>
                </c:pt>
                <c:pt idx="24">
                  <c:v>20</c:v>
                </c:pt>
                <c:pt idx="25">
                  <c:v>13</c:v>
                </c:pt>
                <c:pt idx="26">
                  <c:v>20</c:v>
                </c:pt>
                <c:pt idx="27">
                  <c:v>22</c:v>
                </c:pt>
                <c:pt idx="28">
                  <c:v>30</c:v>
                </c:pt>
                <c:pt idx="29">
                  <c:v>52</c:v>
                </c:pt>
                <c:pt idx="30">
                  <c:v>46</c:v>
                </c:pt>
                <c:pt idx="31">
                  <c:v>50</c:v>
                </c:pt>
                <c:pt idx="32">
                  <c:v>29</c:v>
                </c:pt>
                <c:pt idx="33">
                  <c:v>39</c:v>
                </c:pt>
                <c:pt idx="34">
                  <c:v>36</c:v>
                </c:pt>
                <c:pt idx="35">
                  <c:v>38</c:v>
                </c:pt>
                <c:pt idx="36">
                  <c:v>43</c:v>
                </c:pt>
                <c:pt idx="37">
                  <c:v>38</c:v>
                </c:pt>
                <c:pt idx="38">
                  <c:v>42</c:v>
                </c:pt>
                <c:pt idx="39">
                  <c:v>22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273875099603031"/>
          <c:y val="0.2033774326517071"/>
          <c:w val="0.34508316239042031"/>
          <c:h val="0.16738792971560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令和7年各保健所毎集計!$N$51:$BM$51</c:f>
              <c:numCache>
                <c:formatCode>0.00_);[Red]\(0.00\)</c:formatCode>
                <c:ptCount val="22"/>
                <c:pt idx="0">
                  <c:v>0.52</c:v>
                </c:pt>
                <c:pt idx="1">
                  <c:v>0.4</c:v>
                </c:pt>
                <c:pt idx="2">
                  <c:v>0.64</c:v>
                </c:pt>
                <c:pt idx="3">
                  <c:v>0.68</c:v>
                </c:pt>
                <c:pt idx="4">
                  <c:v>0.56000000000000005</c:v>
                </c:pt>
                <c:pt idx="5">
                  <c:v>0.92</c:v>
                </c:pt>
                <c:pt idx="6">
                  <c:v>0.76</c:v>
                </c:pt>
                <c:pt idx="7">
                  <c:v>0.44</c:v>
                </c:pt>
                <c:pt idx="8">
                  <c:v>0.44</c:v>
                </c:pt>
                <c:pt idx="9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令和7年各保健所毎集計!$C$52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令和7年各保健所毎集計!$N$52:$BM$52</c:f>
              <c:numCache>
                <c:formatCode>0.00_);[Red]\(0.00\)</c:formatCode>
                <c:ptCount val="22"/>
                <c:pt idx="0">
                  <c:v>0.44</c:v>
                </c:pt>
                <c:pt idx="1">
                  <c:v>0.42</c:v>
                </c:pt>
                <c:pt idx="2">
                  <c:v>0.25</c:v>
                </c:pt>
                <c:pt idx="3">
                  <c:v>0.32</c:v>
                </c:pt>
                <c:pt idx="4">
                  <c:v>0.25</c:v>
                </c:pt>
                <c:pt idx="5">
                  <c:v>0.31</c:v>
                </c:pt>
                <c:pt idx="6">
                  <c:v>0.28999999999999998</c:v>
                </c:pt>
                <c:pt idx="7">
                  <c:v>0.28000000000000003</c:v>
                </c:pt>
                <c:pt idx="8">
                  <c:v>0.27</c:v>
                </c:pt>
                <c:pt idx="9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[1]沖縄県!$A$477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[1]沖縄県!$B$477:$BB$477</c:f>
              <c:numCache>
                <c:formatCode>General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[1]沖縄県!$A$478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[1]沖縄県!$B$478:$BB$478</c:f>
              <c:numCache>
                <c:formatCode>General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[1]沖縄県!$A$479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[1]沖縄県!$B$479:$BB$479</c:f>
              <c:numCache>
                <c:formatCode>General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[1]沖縄県!$A$480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[1]沖縄県!$B$480:$BB$480</c:f>
              <c:numCache>
                <c:formatCode>General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[1]沖縄県!$A$481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[1]沖縄県!$B$481:$BB$481</c:f>
              <c:numCache>
                <c:formatCode>General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[1]沖縄県!$A$482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[1]沖縄県!$B$482:$BB$482</c:f>
              <c:numCache>
                <c:formatCode>General</c:formatCode>
                <c:ptCount val="53"/>
                <c:pt idx="0">
                  <c:v>3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3</c:v>
                </c:pt>
                <c:pt idx="23">
                  <c:v>10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11</c:v>
                </c:pt>
                <c:pt idx="29">
                  <c:v>5</c:v>
                </c:pt>
                <c:pt idx="30">
                  <c:v>9</c:v>
                </c:pt>
                <c:pt idx="31">
                  <c:v>11</c:v>
                </c:pt>
                <c:pt idx="32">
                  <c:v>9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8</c:v>
                </c:pt>
                <c:pt idx="37">
                  <c:v>1</c:v>
                </c:pt>
                <c:pt idx="38">
                  <c:v>3</c:v>
                </c:pt>
                <c:pt idx="39">
                  <c:v>6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[1]沖縄県!$A$534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[1]沖縄県!$B$534:$BB$534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[1]沖縄県!$A$535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[1]沖縄県!$B$535:$BB$535</c:f>
              <c:numCache>
                <c:formatCode>General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[1]沖縄県!$B$536:$BB$536</c:f>
              <c:numCache>
                <c:formatCode>General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[1]沖縄県!$B$537:$BB$537</c:f>
              <c:numCache>
                <c:formatCode>General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[1]沖縄県!$A$538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[1]沖縄県!$B$538:$BB$538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[1]沖縄県!$A$539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[1]沖縄県!$B$539:$BB$539</c:f>
              <c:numCache>
                <c:formatCode>General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21</c:v>
                </c:pt>
                <c:pt idx="20">
                  <c:v>32</c:v>
                </c:pt>
                <c:pt idx="21">
                  <c:v>12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4</c:v>
                </c:pt>
                <c:pt idx="26">
                  <c:v>5</c:v>
                </c:pt>
                <c:pt idx="27">
                  <c:v>13</c:v>
                </c:pt>
                <c:pt idx="28">
                  <c:v>11</c:v>
                </c:pt>
                <c:pt idx="29">
                  <c:v>6</c:v>
                </c:pt>
                <c:pt idx="30">
                  <c:v>7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11</c:v>
                </c:pt>
                <c:pt idx="36">
                  <c:v>8</c:v>
                </c:pt>
                <c:pt idx="37">
                  <c:v>5</c:v>
                </c:pt>
                <c:pt idx="38">
                  <c:v>11</c:v>
                </c:pt>
                <c:pt idx="39">
                  <c:v>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[1]沖縄県!$B$591:$BB$591</c:f>
              <c:numCache>
                <c:formatCode>General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[1]沖縄県!$B$592:$BB$592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[1]沖縄県!$B$593:$BB$593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[1]沖縄県!$B$594:$BB$594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[1]沖縄県!$A$595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[1]沖縄県!$B$595:$BB$595</c:f>
              <c:numCache>
                <c:formatCode>General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[1]沖縄県!$A$596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[1]沖縄県!$B$596:$BB$596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[1]沖縄県!$A$648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[1]沖縄県!$B$648:$BB$648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[1]沖縄県!$A$649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[1]沖縄県!$B$649:$BB$649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[1]沖縄県!$A$650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[1]沖縄県!$B$650:$BB$650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[1]沖縄県!$A$651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[1]沖縄県!$B$651:$BB$651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[1]沖縄県!$A$652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[1]沖縄県!$B$652:$BB$652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[1]沖縄県!$A$653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[1]沖縄県!$B$653:$BB$653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[1]沖縄県!$B$705:$BB$705</c:f>
              <c:numCache>
                <c:formatCode>General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[1]沖縄県!$A$706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[1]沖縄県!$B$706:$BB$706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[1]沖縄県!$A$707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[1]沖縄県!$B$707:$BB$707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[1]沖縄県!$A$708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[1]沖縄県!$B$708:$BB$708</c:f>
              <c:numCache>
                <c:formatCode>General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[1]沖縄県!$A$709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General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[1]沖縄県!$A$710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[1]沖縄県!$B$710:$BB$710</c:f>
              <c:numCache>
                <c:formatCode>General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13</c:v>
                </c:pt>
                <c:pt idx="4">
                  <c:v>35</c:v>
                </c:pt>
                <c:pt idx="5">
                  <c:v>41</c:v>
                </c:pt>
                <c:pt idx="6">
                  <c:v>46</c:v>
                </c:pt>
                <c:pt idx="7">
                  <c:v>62</c:v>
                </c:pt>
                <c:pt idx="8">
                  <c:v>68</c:v>
                </c:pt>
                <c:pt idx="9">
                  <c:v>83</c:v>
                </c:pt>
                <c:pt idx="10">
                  <c:v>83</c:v>
                </c:pt>
                <c:pt idx="11">
                  <c:v>99</c:v>
                </c:pt>
                <c:pt idx="12">
                  <c:v>62</c:v>
                </c:pt>
                <c:pt idx="13">
                  <c:v>44</c:v>
                </c:pt>
                <c:pt idx="14">
                  <c:v>43</c:v>
                </c:pt>
                <c:pt idx="15">
                  <c:v>43</c:v>
                </c:pt>
                <c:pt idx="16">
                  <c:v>49</c:v>
                </c:pt>
                <c:pt idx="17">
                  <c:v>45</c:v>
                </c:pt>
                <c:pt idx="18">
                  <c:v>37</c:v>
                </c:pt>
                <c:pt idx="19">
                  <c:v>40</c:v>
                </c:pt>
                <c:pt idx="20">
                  <c:v>33</c:v>
                </c:pt>
                <c:pt idx="21">
                  <c:v>23</c:v>
                </c:pt>
                <c:pt idx="22">
                  <c:v>33</c:v>
                </c:pt>
                <c:pt idx="23">
                  <c:v>34</c:v>
                </c:pt>
                <c:pt idx="24">
                  <c:v>25</c:v>
                </c:pt>
                <c:pt idx="25">
                  <c:v>36</c:v>
                </c:pt>
                <c:pt idx="26">
                  <c:v>29</c:v>
                </c:pt>
                <c:pt idx="27">
                  <c:v>24</c:v>
                </c:pt>
                <c:pt idx="28">
                  <c:v>39</c:v>
                </c:pt>
                <c:pt idx="29">
                  <c:v>23</c:v>
                </c:pt>
                <c:pt idx="30">
                  <c:v>33</c:v>
                </c:pt>
                <c:pt idx="31">
                  <c:v>19</c:v>
                </c:pt>
                <c:pt idx="32">
                  <c:v>25</c:v>
                </c:pt>
                <c:pt idx="33">
                  <c:v>33</c:v>
                </c:pt>
                <c:pt idx="34">
                  <c:v>44</c:v>
                </c:pt>
                <c:pt idx="35">
                  <c:v>46</c:v>
                </c:pt>
                <c:pt idx="36">
                  <c:v>25</c:v>
                </c:pt>
                <c:pt idx="37">
                  <c:v>53</c:v>
                </c:pt>
                <c:pt idx="38">
                  <c:v>39</c:v>
                </c:pt>
                <c:pt idx="39">
                  <c:v>49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2015385844289941"/>
          <c:y val="0.15643846057328054"/>
          <c:w val="0.40387202885066775"/>
          <c:h val="0.177364174904760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[1]沖縄県!$A$767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[1]沖縄県!$B$767:$BB$767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[1]沖縄県!$A$820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[1]沖縄県!$B$820:$BB$820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[1]沖縄県!$A$821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[1]沖縄県!$B$821:$BB$821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[1]沖縄県!$A$822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[1]沖縄県!$B$822:$BB$822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[1]沖縄県!$A$823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[1]沖縄県!$B$823:$BB$823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[1]沖縄県!$A$824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[1]沖縄県!$B$824:$BB$824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[1]沖縄県!$A$876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[1]沖縄県!$B$876:$BB$876</c:f>
              <c:numCache>
                <c:formatCode>General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[1]沖縄県!$A$877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[1]沖縄県!$B$877:$BB$877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[1]沖縄県!$A$878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[1]沖縄県!$B$878:$BB$878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[1]沖縄県!$A$879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[1]沖縄県!$B$879:$BB$879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[1]沖縄県!$A$880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[1]沖縄県!$B$880:$BB$880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[1]沖縄県!$A$881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[1]沖縄県!$B$881:$BB$881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[1]沖縄県!$A$933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[1]沖縄県!$B$933:$BB$933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[1]沖縄県!$A$934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[1]沖縄県!$B$934:$BB$934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[1]沖縄県!$A$935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[1]沖縄県!$B$935:$BB$935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[1]沖縄県!$A$936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[1]沖縄県!$B$936:$BB$936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[1]沖縄県!$A$937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[1]沖縄県!$B$937:$BB$937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[1]沖縄県!$A$938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[1]沖縄県!$B$938:$BB$938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[1]沖縄県!$A$990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[1]沖縄県!$B$990:$BB$990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[1]沖縄県!$B$991:$BB$991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[1]沖縄県!$B$992:$BB$992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[1]沖縄県!$B$993:$BB$993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[1]沖縄県!$B$994:$BB$994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[1]沖縄県!$A$995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[1]沖縄県!$B$995:$BB$995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令和7年各保健所毎集計!$N$45:$BM$45</c:f>
              <c:numCache>
                <c:formatCode>0.00_);[Red]\(0.00\)</c:formatCode>
                <c:ptCount val="2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0.33</c:v>
                </c:pt>
                <c:pt idx="8">
                  <c:v>0.33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令和7年各保健所毎集計!$C$46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令和7年各保健所毎集計!$N$46:$BM$46</c:f>
              <c:numCache>
                <c:formatCode>0.00_);[Red]\(0.00\)</c:formatCode>
                <c:ptCount val="22"/>
                <c:pt idx="0">
                  <c:v>1.1399999999999999</c:v>
                </c:pt>
                <c:pt idx="1">
                  <c:v>1</c:v>
                </c:pt>
                <c:pt idx="2">
                  <c:v>2.14</c:v>
                </c:pt>
                <c:pt idx="3">
                  <c:v>1.1399999999999999</c:v>
                </c:pt>
                <c:pt idx="4">
                  <c:v>1.43</c:v>
                </c:pt>
                <c:pt idx="5">
                  <c:v>0.86</c:v>
                </c:pt>
                <c:pt idx="6">
                  <c:v>1.43</c:v>
                </c:pt>
                <c:pt idx="7">
                  <c:v>0.86</c:v>
                </c:pt>
                <c:pt idx="8">
                  <c:v>0.71</c:v>
                </c:pt>
                <c:pt idx="9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令和7年各保健所毎集計!$C$47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令和7年各保健所毎集計!$N$47:$BM$47</c:f>
              <c:numCache>
                <c:formatCode>0.00_);[Red]\(0.00\)</c:formatCode>
                <c:ptCount val="2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0.17</c:v>
                </c:pt>
                <c:pt idx="5">
                  <c:v>1.33</c:v>
                </c:pt>
                <c:pt idx="6">
                  <c:v>1</c:v>
                </c:pt>
                <c:pt idx="7">
                  <c:v>0.17</c:v>
                </c:pt>
                <c:pt idx="8">
                  <c:v>0.33</c:v>
                </c:pt>
                <c:pt idx="9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令和7年各保健所毎集計!$C$48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令和7年各保健所毎集計!$N$48:$BM$48</c:f>
              <c:numCache>
                <c:formatCode>0.00_);[Red]\(0.00\)</c:formatCode>
                <c:ptCount val="22"/>
                <c:pt idx="0">
                  <c:v>0.17</c:v>
                </c:pt>
                <c:pt idx="1">
                  <c:v>0.5</c:v>
                </c:pt>
                <c:pt idx="2">
                  <c:v>0</c:v>
                </c:pt>
                <c:pt idx="3">
                  <c:v>1.17</c:v>
                </c:pt>
                <c:pt idx="4">
                  <c:v>0.5</c:v>
                </c:pt>
                <c:pt idx="5">
                  <c:v>1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令和7年各保健所毎集計!$C$49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令和7年各保健所毎集計!$N$49:$BM$49</c:f>
              <c:numCache>
                <c:formatCode>0.00_);[Red]\(0.00\)</c:formatCode>
                <c:ptCount val="2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令和7年各保健所毎集計!$C$50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令和7年各保健所毎集計!$N$50:$BM$50</c:f>
              <c:numCache>
                <c:formatCode>0.00_);[Red]\(0.00\)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7090111850026801"/>
          <c:y val="0.18259236113565863"/>
          <c:w val="0.2996566519109049"/>
          <c:h val="0.248947383515222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39</c:v>
                </c:pt>
                <c:pt idx="1">
                  <c:v>35</c:v>
                </c:pt>
                <c:pt idx="2">
                  <c:v>34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12</c:v>
                </c:pt>
                <c:pt idx="7">
                  <c:v>6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9</c:v>
                </c:pt>
                <c:pt idx="28">
                  <c:v>2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2</c:v>
                </c:pt>
                <c:pt idx="37">
                  <c:v>9</c:v>
                </c:pt>
                <c:pt idx="38">
                  <c:v>8</c:v>
                </c:pt>
                <c:pt idx="39">
                  <c:v>12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229</c:v>
                </c:pt>
                <c:pt idx="1">
                  <c:v>373</c:v>
                </c:pt>
                <c:pt idx="2">
                  <c:v>358</c:v>
                </c:pt>
                <c:pt idx="3">
                  <c:v>196</c:v>
                </c:pt>
                <c:pt idx="4">
                  <c:v>119</c:v>
                </c:pt>
                <c:pt idx="5">
                  <c:v>115</c:v>
                </c:pt>
                <c:pt idx="6">
                  <c:v>120</c:v>
                </c:pt>
                <c:pt idx="7">
                  <c:v>122</c:v>
                </c:pt>
                <c:pt idx="8">
                  <c:v>60</c:v>
                </c:pt>
                <c:pt idx="9">
                  <c:v>66</c:v>
                </c:pt>
                <c:pt idx="10">
                  <c:v>49</c:v>
                </c:pt>
                <c:pt idx="11">
                  <c:v>38</c:v>
                </c:pt>
                <c:pt idx="12">
                  <c:v>39</c:v>
                </c:pt>
                <c:pt idx="13">
                  <c:v>31</c:v>
                </c:pt>
                <c:pt idx="14">
                  <c:v>19</c:v>
                </c:pt>
                <c:pt idx="15">
                  <c:v>21</c:v>
                </c:pt>
                <c:pt idx="16">
                  <c:v>12</c:v>
                </c:pt>
                <c:pt idx="17">
                  <c:v>6</c:v>
                </c:pt>
                <c:pt idx="18">
                  <c:v>14</c:v>
                </c:pt>
                <c:pt idx="19">
                  <c:v>18</c:v>
                </c:pt>
                <c:pt idx="20">
                  <c:v>15</c:v>
                </c:pt>
                <c:pt idx="21">
                  <c:v>27</c:v>
                </c:pt>
                <c:pt idx="22">
                  <c:v>31</c:v>
                </c:pt>
                <c:pt idx="23">
                  <c:v>16</c:v>
                </c:pt>
                <c:pt idx="24">
                  <c:v>21</c:v>
                </c:pt>
                <c:pt idx="25">
                  <c:v>38</c:v>
                </c:pt>
                <c:pt idx="26">
                  <c:v>45</c:v>
                </c:pt>
                <c:pt idx="27">
                  <c:v>31</c:v>
                </c:pt>
                <c:pt idx="28">
                  <c:v>14</c:v>
                </c:pt>
                <c:pt idx="29">
                  <c:v>17</c:v>
                </c:pt>
                <c:pt idx="30">
                  <c:v>44</c:v>
                </c:pt>
                <c:pt idx="31">
                  <c:v>49</c:v>
                </c:pt>
                <c:pt idx="32">
                  <c:v>38</c:v>
                </c:pt>
                <c:pt idx="33">
                  <c:v>41</c:v>
                </c:pt>
                <c:pt idx="34">
                  <c:v>26</c:v>
                </c:pt>
                <c:pt idx="35">
                  <c:v>29</c:v>
                </c:pt>
                <c:pt idx="36">
                  <c:v>39</c:v>
                </c:pt>
                <c:pt idx="37">
                  <c:v>57</c:v>
                </c:pt>
                <c:pt idx="38">
                  <c:v>73</c:v>
                </c:pt>
                <c:pt idx="39">
                  <c:v>114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160</c:v>
                </c:pt>
                <c:pt idx="1">
                  <c:v>293</c:v>
                </c:pt>
                <c:pt idx="2">
                  <c:v>329</c:v>
                </c:pt>
                <c:pt idx="3">
                  <c:v>201</c:v>
                </c:pt>
                <c:pt idx="4">
                  <c:v>196</c:v>
                </c:pt>
                <c:pt idx="5">
                  <c:v>158</c:v>
                </c:pt>
                <c:pt idx="6">
                  <c:v>141</c:v>
                </c:pt>
                <c:pt idx="7">
                  <c:v>133</c:v>
                </c:pt>
                <c:pt idx="8">
                  <c:v>95</c:v>
                </c:pt>
                <c:pt idx="9">
                  <c:v>76</c:v>
                </c:pt>
                <c:pt idx="10">
                  <c:v>101</c:v>
                </c:pt>
                <c:pt idx="11">
                  <c:v>46</c:v>
                </c:pt>
                <c:pt idx="12">
                  <c:v>46</c:v>
                </c:pt>
                <c:pt idx="13">
                  <c:v>30</c:v>
                </c:pt>
                <c:pt idx="14">
                  <c:v>35</c:v>
                </c:pt>
                <c:pt idx="15">
                  <c:v>17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24</c:v>
                </c:pt>
                <c:pt idx="20">
                  <c:v>22</c:v>
                </c:pt>
                <c:pt idx="21">
                  <c:v>46</c:v>
                </c:pt>
                <c:pt idx="22">
                  <c:v>45</c:v>
                </c:pt>
                <c:pt idx="23">
                  <c:v>41</c:v>
                </c:pt>
                <c:pt idx="24">
                  <c:v>60</c:v>
                </c:pt>
                <c:pt idx="25">
                  <c:v>63</c:v>
                </c:pt>
                <c:pt idx="26">
                  <c:v>57</c:v>
                </c:pt>
                <c:pt idx="27">
                  <c:v>39</c:v>
                </c:pt>
                <c:pt idx="28">
                  <c:v>28</c:v>
                </c:pt>
                <c:pt idx="29">
                  <c:v>46</c:v>
                </c:pt>
                <c:pt idx="30">
                  <c:v>38</c:v>
                </c:pt>
                <c:pt idx="31">
                  <c:v>38</c:v>
                </c:pt>
                <c:pt idx="32">
                  <c:v>27</c:v>
                </c:pt>
                <c:pt idx="33">
                  <c:v>22</c:v>
                </c:pt>
                <c:pt idx="34">
                  <c:v>25</c:v>
                </c:pt>
                <c:pt idx="35">
                  <c:v>50</c:v>
                </c:pt>
                <c:pt idx="36">
                  <c:v>63</c:v>
                </c:pt>
                <c:pt idx="37">
                  <c:v>75</c:v>
                </c:pt>
                <c:pt idx="38">
                  <c:v>93</c:v>
                </c:pt>
                <c:pt idx="39">
                  <c:v>129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115</c:v>
                </c:pt>
                <c:pt idx="1">
                  <c:v>184</c:v>
                </c:pt>
                <c:pt idx="2">
                  <c:v>242</c:v>
                </c:pt>
                <c:pt idx="3">
                  <c:v>178</c:v>
                </c:pt>
                <c:pt idx="4">
                  <c:v>129</c:v>
                </c:pt>
                <c:pt idx="5">
                  <c:v>131</c:v>
                </c:pt>
                <c:pt idx="6">
                  <c:v>98</c:v>
                </c:pt>
                <c:pt idx="7">
                  <c:v>87</c:v>
                </c:pt>
                <c:pt idx="8">
                  <c:v>95</c:v>
                </c:pt>
                <c:pt idx="9">
                  <c:v>65</c:v>
                </c:pt>
                <c:pt idx="10">
                  <c:v>52</c:v>
                </c:pt>
                <c:pt idx="11">
                  <c:v>50</c:v>
                </c:pt>
                <c:pt idx="12">
                  <c:v>33</c:v>
                </c:pt>
                <c:pt idx="13">
                  <c:v>21</c:v>
                </c:pt>
                <c:pt idx="14">
                  <c:v>11</c:v>
                </c:pt>
                <c:pt idx="15">
                  <c:v>18</c:v>
                </c:pt>
                <c:pt idx="16">
                  <c:v>31</c:v>
                </c:pt>
                <c:pt idx="17">
                  <c:v>41</c:v>
                </c:pt>
                <c:pt idx="18">
                  <c:v>39</c:v>
                </c:pt>
                <c:pt idx="19">
                  <c:v>28</c:v>
                </c:pt>
                <c:pt idx="20">
                  <c:v>21</c:v>
                </c:pt>
                <c:pt idx="21">
                  <c:v>53</c:v>
                </c:pt>
                <c:pt idx="22">
                  <c:v>46</c:v>
                </c:pt>
                <c:pt idx="23">
                  <c:v>39</c:v>
                </c:pt>
                <c:pt idx="24">
                  <c:v>21</c:v>
                </c:pt>
                <c:pt idx="25">
                  <c:v>26</c:v>
                </c:pt>
                <c:pt idx="26">
                  <c:v>30</c:v>
                </c:pt>
                <c:pt idx="27">
                  <c:v>38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11</c:v>
                </c:pt>
                <c:pt idx="32">
                  <c:v>12</c:v>
                </c:pt>
                <c:pt idx="33">
                  <c:v>8</c:v>
                </c:pt>
                <c:pt idx="34">
                  <c:v>11</c:v>
                </c:pt>
                <c:pt idx="35">
                  <c:v>21</c:v>
                </c:pt>
                <c:pt idx="36">
                  <c:v>38</c:v>
                </c:pt>
                <c:pt idx="37">
                  <c:v>64</c:v>
                </c:pt>
                <c:pt idx="38">
                  <c:v>76</c:v>
                </c:pt>
                <c:pt idx="39">
                  <c:v>105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124</c:v>
                </c:pt>
                <c:pt idx="1">
                  <c:v>116</c:v>
                </c:pt>
                <c:pt idx="2">
                  <c:v>109</c:v>
                </c:pt>
                <c:pt idx="3">
                  <c:v>62</c:v>
                </c:pt>
                <c:pt idx="4">
                  <c:v>44</c:v>
                </c:pt>
                <c:pt idx="5">
                  <c:v>31</c:v>
                </c:pt>
                <c:pt idx="6">
                  <c:v>36</c:v>
                </c:pt>
                <c:pt idx="7">
                  <c:v>20</c:v>
                </c:pt>
                <c:pt idx="8">
                  <c:v>18</c:v>
                </c:pt>
                <c:pt idx="9">
                  <c:v>14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12</c:v>
                </c:pt>
                <c:pt idx="14">
                  <c:v>5</c:v>
                </c:pt>
                <c:pt idx="15">
                  <c:v>14</c:v>
                </c:pt>
                <c:pt idx="16">
                  <c:v>12</c:v>
                </c:pt>
                <c:pt idx="17">
                  <c:v>45</c:v>
                </c:pt>
                <c:pt idx="18">
                  <c:v>40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5</c:v>
                </c:pt>
                <c:pt idx="25">
                  <c:v>13</c:v>
                </c:pt>
                <c:pt idx="26">
                  <c:v>15</c:v>
                </c:pt>
                <c:pt idx="27">
                  <c:v>18</c:v>
                </c:pt>
                <c:pt idx="28">
                  <c:v>26</c:v>
                </c:pt>
                <c:pt idx="29">
                  <c:v>16</c:v>
                </c:pt>
                <c:pt idx="30">
                  <c:v>7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6</c:v>
                </c:pt>
                <c:pt idx="35">
                  <c:v>3</c:v>
                </c:pt>
                <c:pt idx="36">
                  <c:v>11</c:v>
                </c:pt>
                <c:pt idx="37">
                  <c:v>25</c:v>
                </c:pt>
                <c:pt idx="38">
                  <c:v>42</c:v>
                </c:pt>
                <c:pt idx="39">
                  <c:v>46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288</c:v>
                </c:pt>
                <c:pt idx="1">
                  <c:v>160</c:v>
                </c:pt>
                <c:pt idx="2">
                  <c:v>142</c:v>
                </c:pt>
                <c:pt idx="3">
                  <c:v>50</c:v>
                </c:pt>
                <c:pt idx="4">
                  <c:v>36</c:v>
                </c:pt>
                <c:pt idx="5">
                  <c:v>22</c:v>
                </c:pt>
                <c:pt idx="6">
                  <c:v>42</c:v>
                </c:pt>
                <c:pt idx="7">
                  <c:v>20</c:v>
                </c:pt>
                <c:pt idx="8">
                  <c:v>25</c:v>
                </c:pt>
                <c:pt idx="9">
                  <c:v>21</c:v>
                </c:pt>
                <c:pt idx="10">
                  <c:v>12</c:v>
                </c:pt>
                <c:pt idx="11">
                  <c:v>19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3</c:v>
                </c:pt>
                <c:pt idx="23">
                  <c:v>4</c:v>
                </c:pt>
                <c:pt idx="24">
                  <c:v>7</c:v>
                </c:pt>
                <c:pt idx="25">
                  <c:v>12</c:v>
                </c:pt>
                <c:pt idx="26">
                  <c:v>8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16</c:v>
                </c:pt>
                <c:pt idx="33">
                  <c:v>8</c:v>
                </c:pt>
                <c:pt idx="34">
                  <c:v>7</c:v>
                </c:pt>
                <c:pt idx="35">
                  <c:v>7</c:v>
                </c:pt>
                <c:pt idx="36">
                  <c:v>13</c:v>
                </c:pt>
                <c:pt idx="37">
                  <c:v>18</c:v>
                </c:pt>
                <c:pt idx="38">
                  <c:v>23</c:v>
                </c:pt>
                <c:pt idx="39">
                  <c:v>30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260</c:v>
                </c:pt>
                <c:pt idx="1">
                  <c:v>154</c:v>
                </c:pt>
                <c:pt idx="2">
                  <c:v>136</c:v>
                </c:pt>
                <c:pt idx="3">
                  <c:v>68</c:v>
                </c:pt>
                <c:pt idx="4">
                  <c:v>53</c:v>
                </c:pt>
                <c:pt idx="5">
                  <c:v>39</c:v>
                </c:pt>
                <c:pt idx="6">
                  <c:v>50</c:v>
                </c:pt>
                <c:pt idx="7">
                  <c:v>24</c:v>
                </c:pt>
                <c:pt idx="8">
                  <c:v>24</c:v>
                </c:pt>
                <c:pt idx="9">
                  <c:v>13</c:v>
                </c:pt>
                <c:pt idx="10">
                  <c:v>6</c:v>
                </c:pt>
                <c:pt idx="11">
                  <c:v>12</c:v>
                </c:pt>
                <c:pt idx="12">
                  <c:v>19</c:v>
                </c:pt>
                <c:pt idx="13">
                  <c:v>11</c:v>
                </c:pt>
                <c:pt idx="14">
                  <c:v>14</c:v>
                </c:pt>
                <c:pt idx="15">
                  <c:v>6</c:v>
                </c:pt>
                <c:pt idx="16">
                  <c:v>11</c:v>
                </c:pt>
                <c:pt idx="17">
                  <c:v>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13</c:v>
                </c:pt>
                <c:pt idx="27">
                  <c:v>16</c:v>
                </c:pt>
                <c:pt idx="28">
                  <c:v>13</c:v>
                </c:pt>
                <c:pt idx="29">
                  <c:v>18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11</c:v>
                </c:pt>
                <c:pt idx="37">
                  <c:v>25</c:v>
                </c:pt>
                <c:pt idx="38">
                  <c:v>19</c:v>
                </c:pt>
                <c:pt idx="39">
                  <c:v>30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281</c:v>
                </c:pt>
                <c:pt idx="1">
                  <c:v>172</c:v>
                </c:pt>
                <c:pt idx="2">
                  <c:v>133</c:v>
                </c:pt>
                <c:pt idx="3">
                  <c:v>67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27</c:v>
                </c:pt>
                <c:pt idx="8">
                  <c:v>34</c:v>
                </c:pt>
                <c:pt idx="9">
                  <c:v>19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12</c:v>
                </c:pt>
                <c:pt idx="14">
                  <c:v>7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6</c:v>
                </c:pt>
                <c:pt idx="23">
                  <c:v>7</c:v>
                </c:pt>
                <c:pt idx="24">
                  <c:v>12</c:v>
                </c:pt>
                <c:pt idx="25">
                  <c:v>14</c:v>
                </c:pt>
                <c:pt idx="26">
                  <c:v>20</c:v>
                </c:pt>
                <c:pt idx="27">
                  <c:v>16</c:v>
                </c:pt>
                <c:pt idx="28">
                  <c:v>14</c:v>
                </c:pt>
                <c:pt idx="29">
                  <c:v>10</c:v>
                </c:pt>
                <c:pt idx="30">
                  <c:v>9</c:v>
                </c:pt>
                <c:pt idx="31">
                  <c:v>22</c:v>
                </c:pt>
                <c:pt idx="32">
                  <c:v>19</c:v>
                </c:pt>
                <c:pt idx="33">
                  <c:v>6</c:v>
                </c:pt>
                <c:pt idx="34">
                  <c:v>5</c:v>
                </c:pt>
                <c:pt idx="35">
                  <c:v>11</c:v>
                </c:pt>
                <c:pt idx="36">
                  <c:v>18</c:v>
                </c:pt>
                <c:pt idx="37">
                  <c:v>20</c:v>
                </c:pt>
                <c:pt idx="38">
                  <c:v>20</c:v>
                </c:pt>
                <c:pt idx="39">
                  <c:v>33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229</c:v>
                </c:pt>
                <c:pt idx="1">
                  <c:v>147</c:v>
                </c:pt>
                <c:pt idx="2">
                  <c:v>130</c:v>
                </c:pt>
                <c:pt idx="3">
                  <c:v>69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14</c:v>
                </c:pt>
                <c:pt idx="8">
                  <c:v>23</c:v>
                </c:pt>
                <c:pt idx="9">
                  <c:v>10</c:v>
                </c:pt>
                <c:pt idx="10">
                  <c:v>5</c:v>
                </c:pt>
                <c:pt idx="11">
                  <c:v>14</c:v>
                </c:pt>
                <c:pt idx="12">
                  <c:v>13</c:v>
                </c:pt>
                <c:pt idx="13">
                  <c:v>9</c:v>
                </c:pt>
                <c:pt idx="14">
                  <c:v>4</c:v>
                </c:pt>
                <c:pt idx="15">
                  <c:v>3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8</c:v>
                </c:pt>
                <c:pt idx="23">
                  <c:v>2</c:v>
                </c:pt>
                <c:pt idx="24">
                  <c:v>12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10</c:v>
                </c:pt>
                <c:pt idx="32">
                  <c:v>13</c:v>
                </c:pt>
                <c:pt idx="33">
                  <c:v>6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10</c:v>
                </c:pt>
                <c:pt idx="38">
                  <c:v>17</c:v>
                </c:pt>
                <c:pt idx="39">
                  <c:v>10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349</c:v>
                </c:pt>
                <c:pt idx="1">
                  <c:v>290</c:v>
                </c:pt>
                <c:pt idx="2">
                  <c:v>252</c:v>
                </c:pt>
                <c:pt idx="3">
                  <c:v>131</c:v>
                </c:pt>
                <c:pt idx="4">
                  <c:v>80</c:v>
                </c:pt>
                <c:pt idx="5">
                  <c:v>65</c:v>
                </c:pt>
                <c:pt idx="6">
                  <c:v>69</c:v>
                </c:pt>
                <c:pt idx="7">
                  <c:v>32</c:v>
                </c:pt>
                <c:pt idx="8">
                  <c:v>44</c:v>
                </c:pt>
                <c:pt idx="9">
                  <c:v>24</c:v>
                </c:pt>
                <c:pt idx="10">
                  <c:v>23</c:v>
                </c:pt>
                <c:pt idx="11">
                  <c:v>16</c:v>
                </c:pt>
                <c:pt idx="12">
                  <c:v>19</c:v>
                </c:pt>
                <c:pt idx="13">
                  <c:v>14</c:v>
                </c:pt>
                <c:pt idx="14">
                  <c:v>6</c:v>
                </c:pt>
                <c:pt idx="15">
                  <c:v>9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7</c:v>
                </c:pt>
                <c:pt idx="23">
                  <c:v>11</c:v>
                </c:pt>
                <c:pt idx="24">
                  <c:v>16</c:v>
                </c:pt>
                <c:pt idx="25">
                  <c:v>33</c:v>
                </c:pt>
                <c:pt idx="26">
                  <c:v>19</c:v>
                </c:pt>
                <c:pt idx="27">
                  <c:v>25</c:v>
                </c:pt>
                <c:pt idx="28">
                  <c:v>31</c:v>
                </c:pt>
                <c:pt idx="29">
                  <c:v>25</c:v>
                </c:pt>
                <c:pt idx="30">
                  <c:v>25</c:v>
                </c:pt>
                <c:pt idx="31">
                  <c:v>18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6</c:v>
                </c:pt>
                <c:pt idx="36">
                  <c:v>20</c:v>
                </c:pt>
                <c:pt idx="37">
                  <c:v>17</c:v>
                </c:pt>
                <c:pt idx="38">
                  <c:v>33</c:v>
                </c:pt>
                <c:pt idx="39">
                  <c:v>39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令和7年各保健所毎集計!$N$307:$BM$307</c:f>
              <c:numCache>
                <c:formatCode>0.00_);[Red]\(0.00\)</c:formatCode>
                <c:ptCount val="22"/>
                <c:pt idx="0">
                  <c:v>12.73</c:v>
                </c:pt>
                <c:pt idx="1">
                  <c:v>10.42</c:v>
                </c:pt>
                <c:pt idx="2">
                  <c:v>8.42</c:v>
                </c:pt>
                <c:pt idx="3">
                  <c:v>8.1999999999999993</c:v>
                </c:pt>
                <c:pt idx="4">
                  <c:v>6.51</c:v>
                </c:pt>
                <c:pt idx="5">
                  <c:v>5.49</c:v>
                </c:pt>
                <c:pt idx="6">
                  <c:v>4.84</c:v>
                </c:pt>
                <c:pt idx="7">
                  <c:v>4.76</c:v>
                </c:pt>
                <c:pt idx="8">
                  <c:v>5</c:v>
                </c:pt>
                <c:pt idx="9">
                  <c:v>3.93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令和7年各保健所毎集計!$C$308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令和7年各保健所毎集計!$N$308:$BM$308</c:f>
              <c:numCache>
                <c:formatCode>0.00_);[Red]\(0.00\)</c:formatCode>
                <c:ptCount val="22"/>
                <c:pt idx="0">
                  <c:v>5.53</c:v>
                </c:pt>
                <c:pt idx="1">
                  <c:v>6.13</c:v>
                </c:pt>
                <c:pt idx="2">
                  <c:v>6.3</c:v>
                </c:pt>
                <c:pt idx="3">
                  <c:v>8.73</c:v>
                </c:pt>
                <c:pt idx="4">
                  <c:v>8.3699999999999992</c:v>
                </c:pt>
                <c:pt idx="5">
                  <c:v>8.1199999999999992</c:v>
                </c:pt>
                <c:pt idx="6">
                  <c:v>8.43</c:v>
                </c:pt>
                <c:pt idx="7">
                  <c:v>6.93</c:v>
                </c:pt>
                <c:pt idx="8">
                  <c:v>5.87</c:v>
                </c:pt>
                <c:pt idx="9">
                  <c:v>4.82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令和7年各保健所毎集計!$N$301:$BM$301</c:f>
              <c:numCache>
                <c:formatCode>0.00_);[Red]\(0.00\)</c:formatCode>
                <c:ptCount val="22"/>
                <c:pt idx="0">
                  <c:v>7.4</c:v>
                </c:pt>
                <c:pt idx="1">
                  <c:v>6.6</c:v>
                </c:pt>
                <c:pt idx="2">
                  <c:v>6.2</c:v>
                </c:pt>
                <c:pt idx="3">
                  <c:v>4.5999999999999996</c:v>
                </c:pt>
                <c:pt idx="4">
                  <c:v>3</c:v>
                </c:pt>
                <c:pt idx="5">
                  <c:v>3.2</c:v>
                </c:pt>
                <c:pt idx="6">
                  <c:v>1.4</c:v>
                </c:pt>
                <c:pt idx="7">
                  <c:v>2.2000000000000002</c:v>
                </c:pt>
                <c:pt idx="8">
                  <c:v>2.2000000000000002</c:v>
                </c:pt>
                <c:pt idx="9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令和7年各保健所毎集計!$C$302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令和7年各保健所毎集計!$N$302:$BM$302</c:f>
              <c:numCache>
                <c:formatCode>0.00_);[Red]\(0.00\)</c:formatCode>
                <c:ptCount val="22"/>
                <c:pt idx="0">
                  <c:v>16.23</c:v>
                </c:pt>
                <c:pt idx="1">
                  <c:v>13.46</c:v>
                </c:pt>
                <c:pt idx="2">
                  <c:v>8.5399999999999991</c:v>
                </c:pt>
                <c:pt idx="3">
                  <c:v>7.38</c:v>
                </c:pt>
                <c:pt idx="4">
                  <c:v>6.92</c:v>
                </c:pt>
                <c:pt idx="5">
                  <c:v>5.31</c:v>
                </c:pt>
                <c:pt idx="6">
                  <c:v>5.46</c:v>
                </c:pt>
                <c:pt idx="7">
                  <c:v>4.08</c:v>
                </c:pt>
                <c:pt idx="8">
                  <c:v>3.31</c:v>
                </c:pt>
                <c:pt idx="9">
                  <c:v>4.62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令和7年各保健所毎集計!$C$303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令和7年各保健所毎集計!$N$303:$BM$303</c:f>
              <c:numCache>
                <c:formatCode>0.00_);[Red]\(0.00\)</c:formatCode>
                <c:ptCount val="22"/>
                <c:pt idx="0">
                  <c:v>8.9</c:v>
                </c:pt>
                <c:pt idx="1">
                  <c:v>7.8</c:v>
                </c:pt>
                <c:pt idx="2">
                  <c:v>8.3000000000000007</c:v>
                </c:pt>
                <c:pt idx="3">
                  <c:v>7</c:v>
                </c:pt>
                <c:pt idx="4">
                  <c:v>4.5999999999999996</c:v>
                </c:pt>
                <c:pt idx="5">
                  <c:v>4.5</c:v>
                </c:pt>
                <c:pt idx="6">
                  <c:v>3.5</c:v>
                </c:pt>
                <c:pt idx="7">
                  <c:v>3.9</c:v>
                </c:pt>
                <c:pt idx="8">
                  <c:v>4.9000000000000004</c:v>
                </c:pt>
                <c:pt idx="9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令和7年各保健所毎集計!$C$304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令和7年各保健所毎集計!$N$304:$BM$304</c:f>
              <c:numCache>
                <c:formatCode>0.00_);[Red]\(0.00\)</c:formatCode>
                <c:ptCount val="22"/>
                <c:pt idx="0">
                  <c:v>16.920000000000002</c:v>
                </c:pt>
                <c:pt idx="1">
                  <c:v>13</c:v>
                </c:pt>
                <c:pt idx="2">
                  <c:v>10.75</c:v>
                </c:pt>
                <c:pt idx="3">
                  <c:v>11.5</c:v>
                </c:pt>
                <c:pt idx="4">
                  <c:v>8.67</c:v>
                </c:pt>
                <c:pt idx="5">
                  <c:v>6.58</c:v>
                </c:pt>
                <c:pt idx="6">
                  <c:v>6.67</c:v>
                </c:pt>
                <c:pt idx="7">
                  <c:v>6.33</c:v>
                </c:pt>
                <c:pt idx="8">
                  <c:v>7.75</c:v>
                </c:pt>
                <c:pt idx="9">
                  <c:v>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令和7年各保健所毎集計!$C$305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令和7年各保健所毎集計!$N$305:$BM$305</c:f>
              <c:numCache>
                <c:formatCode>0.00_);[Red]\(0.00\)</c:formatCode>
                <c:ptCount val="22"/>
                <c:pt idx="0">
                  <c:v>13</c:v>
                </c:pt>
                <c:pt idx="1">
                  <c:v>9.5</c:v>
                </c:pt>
                <c:pt idx="2">
                  <c:v>10.5</c:v>
                </c:pt>
                <c:pt idx="3">
                  <c:v>14</c:v>
                </c:pt>
                <c:pt idx="4">
                  <c:v>13.5</c:v>
                </c:pt>
                <c:pt idx="5">
                  <c:v>8.5</c:v>
                </c:pt>
                <c:pt idx="6">
                  <c:v>4.5</c:v>
                </c:pt>
                <c:pt idx="7">
                  <c:v>6.5</c:v>
                </c:pt>
                <c:pt idx="8">
                  <c:v>6</c:v>
                </c:pt>
                <c:pt idx="9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令和7年各保健所毎集計!$C$306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22"/>
                <c:pt idx="0">
                  <c:v>31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38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42</c:v>
                </c:pt>
                <c:pt idx="12">
                  <c:v>43</c:v>
                </c:pt>
                <c:pt idx="13">
                  <c:v>44</c:v>
                </c:pt>
                <c:pt idx="14">
                  <c:v>45</c:v>
                </c:pt>
                <c:pt idx="15">
                  <c:v>46</c:v>
                </c:pt>
                <c:pt idx="16">
                  <c:v>47</c:v>
                </c:pt>
                <c:pt idx="17">
                  <c:v>48</c:v>
                </c:pt>
                <c:pt idx="18">
                  <c:v>49</c:v>
                </c:pt>
                <c:pt idx="19">
                  <c:v>50</c:v>
                </c:pt>
                <c:pt idx="20">
                  <c:v>51</c:v>
                </c:pt>
                <c:pt idx="21">
                  <c:v>52</c:v>
                </c:pt>
              </c:numCache>
            </c:numRef>
          </c:cat>
          <c:val>
            <c:numRef>
              <c:f>令和7年各保健所毎集計!$N$306:$BM$306</c:f>
              <c:numCache>
                <c:formatCode>0.00_);[Red]\(0.00\)</c:formatCode>
                <c:ptCount val="22"/>
                <c:pt idx="0">
                  <c:v>2.33</c:v>
                </c:pt>
                <c:pt idx="1">
                  <c:v>2.67</c:v>
                </c:pt>
                <c:pt idx="2">
                  <c:v>1.33</c:v>
                </c:pt>
                <c:pt idx="3">
                  <c:v>4.67</c:v>
                </c:pt>
                <c:pt idx="4">
                  <c:v>3.67</c:v>
                </c:pt>
                <c:pt idx="5">
                  <c:v>7</c:v>
                </c:pt>
                <c:pt idx="6">
                  <c:v>5.33</c:v>
                </c:pt>
                <c:pt idx="7">
                  <c:v>7.33</c:v>
                </c:pt>
                <c:pt idx="8">
                  <c:v>5.67</c:v>
                </c:pt>
                <c:pt idx="9">
                  <c:v>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13</c:v>
                </c:pt>
                <c:pt idx="23">
                  <c:v>3</c:v>
                </c:pt>
                <c:pt idx="24">
                  <c:v>8</c:v>
                </c:pt>
                <c:pt idx="25">
                  <c:v>15</c:v>
                </c:pt>
                <c:pt idx="26">
                  <c:v>22</c:v>
                </c:pt>
                <c:pt idx="27">
                  <c:v>34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17</c:v>
                </c:pt>
                <c:pt idx="32">
                  <c:v>19</c:v>
                </c:pt>
                <c:pt idx="33">
                  <c:v>16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7</c:v>
                </c:pt>
                <c:pt idx="38">
                  <c:v>9</c:v>
                </c:pt>
                <c:pt idx="39">
                  <c:v>8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10</c:v>
                </c:pt>
                <c:pt idx="23">
                  <c:v>9</c:v>
                </c:pt>
                <c:pt idx="24">
                  <c:v>8</c:v>
                </c:pt>
                <c:pt idx="25">
                  <c:v>15</c:v>
                </c:pt>
                <c:pt idx="26">
                  <c:v>38</c:v>
                </c:pt>
                <c:pt idx="27">
                  <c:v>43</c:v>
                </c:pt>
                <c:pt idx="28">
                  <c:v>50</c:v>
                </c:pt>
                <c:pt idx="29">
                  <c:v>26</c:v>
                </c:pt>
                <c:pt idx="30">
                  <c:v>34</c:v>
                </c:pt>
                <c:pt idx="31">
                  <c:v>27</c:v>
                </c:pt>
                <c:pt idx="32">
                  <c:v>9</c:v>
                </c:pt>
                <c:pt idx="33">
                  <c:v>20</c:v>
                </c:pt>
                <c:pt idx="34">
                  <c:v>17</c:v>
                </c:pt>
                <c:pt idx="35">
                  <c:v>9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7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14</c:v>
                </c:pt>
                <c:pt idx="25">
                  <c:v>14</c:v>
                </c:pt>
                <c:pt idx="26">
                  <c:v>24</c:v>
                </c:pt>
                <c:pt idx="27">
                  <c:v>29</c:v>
                </c:pt>
                <c:pt idx="28">
                  <c:v>38</c:v>
                </c:pt>
                <c:pt idx="29">
                  <c:v>18</c:v>
                </c:pt>
                <c:pt idx="30">
                  <c:v>14</c:v>
                </c:pt>
                <c:pt idx="31">
                  <c:v>20</c:v>
                </c:pt>
                <c:pt idx="32">
                  <c:v>12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8</c:v>
                </c:pt>
                <c:pt idx="37">
                  <c:v>2</c:v>
                </c:pt>
                <c:pt idx="38">
                  <c:v>9</c:v>
                </c:pt>
                <c:pt idx="39">
                  <c:v>8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9</c:v>
                </c:pt>
                <c:pt idx="25">
                  <c:v>16</c:v>
                </c:pt>
                <c:pt idx="26">
                  <c:v>36</c:v>
                </c:pt>
                <c:pt idx="27">
                  <c:v>51</c:v>
                </c:pt>
                <c:pt idx="28">
                  <c:v>46</c:v>
                </c:pt>
                <c:pt idx="29">
                  <c:v>16</c:v>
                </c:pt>
                <c:pt idx="30">
                  <c:v>16</c:v>
                </c:pt>
                <c:pt idx="31">
                  <c:v>10</c:v>
                </c:pt>
                <c:pt idx="32">
                  <c:v>12</c:v>
                </c:pt>
                <c:pt idx="33">
                  <c:v>4</c:v>
                </c:pt>
                <c:pt idx="34">
                  <c:v>13</c:v>
                </c:pt>
                <c:pt idx="35">
                  <c:v>15</c:v>
                </c:pt>
                <c:pt idx="36">
                  <c:v>16</c:v>
                </c:pt>
                <c:pt idx="37">
                  <c:v>25</c:v>
                </c:pt>
                <c:pt idx="38">
                  <c:v>12</c:v>
                </c:pt>
                <c:pt idx="39">
                  <c:v>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3</c:v>
                </c:pt>
                <c:pt idx="21">
                  <c:v>11</c:v>
                </c:pt>
                <c:pt idx="22">
                  <c:v>10</c:v>
                </c:pt>
                <c:pt idx="23">
                  <c:v>6</c:v>
                </c:pt>
                <c:pt idx="24">
                  <c:v>6</c:v>
                </c:pt>
                <c:pt idx="25">
                  <c:v>18</c:v>
                </c:pt>
                <c:pt idx="26">
                  <c:v>34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5</c:v>
                </c:pt>
                <c:pt idx="34">
                  <c:v>7</c:v>
                </c:pt>
                <c:pt idx="35">
                  <c:v>12</c:v>
                </c:pt>
                <c:pt idx="36">
                  <c:v>11</c:v>
                </c:pt>
                <c:pt idx="37">
                  <c:v>10</c:v>
                </c:pt>
                <c:pt idx="38">
                  <c:v>6</c:v>
                </c:pt>
                <c:pt idx="39">
                  <c:v>7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21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2</c:v>
                </c:pt>
                <c:pt idx="10">
                  <c:v>14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  <c:pt idx="24">
                  <c:v>23</c:v>
                </c:pt>
                <c:pt idx="25">
                  <c:v>44</c:v>
                </c:pt>
                <c:pt idx="26">
                  <c:v>51</c:v>
                </c:pt>
                <c:pt idx="27">
                  <c:v>64</c:v>
                </c:pt>
                <c:pt idx="28">
                  <c:v>61</c:v>
                </c:pt>
                <c:pt idx="29">
                  <c:v>79</c:v>
                </c:pt>
                <c:pt idx="30">
                  <c:v>50</c:v>
                </c:pt>
                <c:pt idx="31">
                  <c:v>30</c:v>
                </c:pt>
                <c:pt idx="32">
                  <c:v>23</c:v>
                </c:pt>
                <c:pt idx="33">
                  <c:v>31</c:v>
                </c:pt>
                <c:pt idx="34">
                  <c:v>25</c:v>
                </c:pt>
                <c:pt idx="35">
                  <c:v>24</c:v>
                </c:pt>
                <c:pt idx="36">
                  <c:v>21</c:v>
                </c:pt>
                <c:pt idx="37">
                  <c:v>16</c:v>
                </c:pt>
                <c:pt idx="38">
                  <c:v>17</c:v>
                </c:pt>
                <c:pt idx="39">
                  <c:v>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20</c:v>
                </c:pt>
                <c:pt idx="1">
                  <c:v>7</c:v>
                </c:pt>
                <c:pt idx="2">
                  <c:v>15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6</c:v>
                </c:pt>
                <c:pt idx="12">
                  <c:v>11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8</c:v>
                </c:pt>
                <c:pt idx="17">
                  <c:v>5</c:v>
                </c:pt>
                <c:pt idx="18">
                  <c:v>8</c:v>
                </c:pt>
                <c:pt idx="19">
                  <c:v>8</c:v>
                </c:pt>
                <c:pt idx="20">
                  <c:v>10</c:v>
                </c:pt>
                <c:pt idx="21">
                  <c:v>9</c:v>
                </c:pt>
                <c:pt idx="22">
                  <c:v>14</c:v>
                </c:pt>
                <c:pt idx="23">
                  <c:v>14</c:v>
                </c:pt>
                <c:pt idx="24">
                  <c:v>25</c:v>
                </c:pt>
                <c:pt idx="25">
                  <c:v>46</c:v>
                </c:pt>
                <c:pt idx="26">
                  <c:v>65</c:v>
                </c:pt>
                <c:pt idx="27">
                  <c:v>69</c:v>
                </c:pt>
                <c:pt idx="28">
                  <c:v>90</c:v>
                </c:pt>
                <c:pt idx="29">
                  <c:v>63</c:v>
                </c:pt>
                <c:pt idx="30">
                  <c:v>50</c:v>
                </c:pt>
                <c:pt idx="31">
                  <c:v>41</c:v>
                </c:pt>
                <c:pt idx="32">
                  <c:v>36</c:v>
                </c:pt>
                <c:pt idx="33">
                  <c:v>27</c:v>
                </c:pt>
                <c:pt idx="34">
                  <c:v>29</c:v>
                </c:pt>
                <c:pt idx="35">
                  <c:v>16</c:v>
                </c:pt>
                <c:pt idx="36">
                  <c:v>17</c:v>
                </c:pt>
                <c:pt idx="37">
                  <c:v>14</c:v>
                </c:pt>
                <c:pt idx="38">
                  <c:v>16</c:v>
                </c:pt>
                <c:pt idx="39">
                  <c:v>14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10</c:v>
                </c:pt>
                <c:pt idx="1">
                  <c:v>9</c:v>
                </c:pt>
                <c:pt idx="2">
                  <c:v>16</c:v>
                </c:pt>
                <c:pt idx="3">
                  <c:v>12</c:v>
                </c:pt>
                <c:pt idx="4">
                  <c:v>5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9</c:v>
                </c:pt>
                <c:pt idx="10">
                  <c:v>10</c:v>
                </c:pt>
                <c:pt idx="11">
                  <c:v>6</c:v>
                </c:pt>
                <c:pt idx="12">
                  <c:v>13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11</c:v>
                </c:pt>
                <c:pt idx="22">
                  <c:v>20</c:v>
                </c:pt>
                <c:pt idx="23">
                  <c:v>13</c:v>
                </c:pt>
                <c:pt idx="24">
                  <c:v>24</c:v>
                </c:pt>
                <c:pt idx="25">
                  <c:v>50</c:v>
                </c:pt>
                <c:pt idx="26">
                  <c:v>80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51</c:v>
                </c:pt>
                <c:pt idx="31">
                  <c:v>36</c:v>
                </c:pt>
                <c:pt idx="32">
                  <c:v>47</c:v>
                </c:pt>
                <c:pt idx="33">
                  <c:v>38</c:v>
                </c:pt>
                <c:pt idx="34">
                  <c:v>30</c:v>
                </c:pt>
                <c:pt idx="35">
                  <c:v>27</c:v>
                </c:pt>
                <c:pt idx="36">
                  <c:v>29</c:v>
                </c:pt>
                <c:pt idx="37">
                  <c:v>20</c:v>
                </c:pt>
                <c:pt idx="38">
                  <c:v>8</c:v>
                </c:pt>
                <c:pt idx="39">
                  <c:v>13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18</c:v>
                </c:pt>
                <c:pt idx="1">
                  <c:v>9</c:v>
                </c:pt>
                <c:pt idx="2">
                  <c:v>21</c:v>
                </c:pt>
                <c:pt idx="3">
                  <c:v>14</c:v>
                </c:pt>
                <c:pt idx="4">
                  <c:v>6</c:v>
                </c:pt>
                <c:pt idx="5">
                  <c:v>6</c:v>
                </c:pt>
                <c:pt idx="6">
                  <c:v>17</c:v>
                </c:pt>
                <c:pt idx="7">
                  <c:v>6</c:v>
                </c:pt>
                <c:pt idx="8">
                  <c:v>16</c:v>
                </c:pt>
                <c:pt idx="9">
                  <c:v>10</c:v>
                </c:pt>
                <c:pt idx="10">
                  <c:v>10</c:v>
                </c:pt>
                <c:pt idx="11">
                  <c:v>3</c:v>
                </c:pt>
                <c:pt idx="12">
                  <c:v>5</c:v>
                </c:pt>
                <c:pt idx="13">
                  <c:v>9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11</c:v>
                </c:pt>
                <c:pt idx="22">
                  <c:v>23</c:v>
                </c:pt>
                <c:pt idx="23">
                  <c:v>23</c:v>
                </c:pt>
                <c:pt idx="24">
                  <c:v>33</c:v>
                </c:pt>
                <c:pt idx="25">
                  <c:v>57</c:v>
                </c:pt>
                <c:pt idx="26">
                  <c:v>91</c:v>
                </c:pt>
                <c:pt idx="27">
                  <c:v>108</c:v>
                </c:pt>
                <c:pt idx="28">
                  <c:v>89</c:v>
                </c:pt>
                <c:pt idx="29">
                  <c:v>69</c:v>
                </c:pt>
                <c:pt idx="30">
                  <c:v>69</c:v>
                </c:pt>
                <c:pt idx="31">
                  <c:v>52</c:v>
                </c:pt>
                <c:pt idx="32">
                  <c:v>46</c:v>
                </c:pt>
                <c:pt idx="33">
                  <c:v>37</c:v>
                </c:pt>
                <c:pt idx="34">
                  <c:v>28</c:v>
                </c:pt>
                <c:pt idx="35">
                  <c:v>27</c:v>
                </c:pt>
                <c:pt idx="36">
                  <c:v>19</c:v>
                </c:pt>
                <c:pt idx="37">
                  <c:v>16</c:v>
                </c:pt>
                <c:pt idx="38">
                  <c:v>23</c:v>
                </c:pt>
                <c:pt idx="39">
                  <c:v>19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45</c:v>
                </c:pt>
                <c:pt idx="1">
                  <c:v>29</c:v>
                </c:pt>
                <c:pt idx="2">
                  <c:v>38</c:v>
                </c:pt>
                <c:pt idx="3">
                  <c:v>23</c:v>
                </c:pt>
                <c:pt idx="4">
                  <c:v>21</c:v>
                </c:pt>
                <c:pt idx="5">
                  <c:v>14</c:v>
                </c:pt>
                <c:pt idx="6">
                  <c:v>35</c:v>
                </c:pt>
                <c:pt idx="7">
                  <c:v>38</c:v>
                </c:pt>
                <c:pt idx="8">
                  <c:v>36</c:v>
                </c:pt>
                <c:pt idx="9">
                  <c:v>28</c:v>
                </c:pt>
                <c:pt idx="10">
                  <c:v>35</c:v>
                </c:pt>
                <c:pt idx="11">
                  <c:v>20</c:v>
                </c:pt>
                <c:pt idx="12">
                  <c:v>24</c:v>
                </c:pt>
                <c:pt idx="13">
                  <c:v>21</c:v>
                </c:pt>
                <c:pt idx="14">
                  <c:v>23</c:v>
                </c:pt>
                <c:pt idx="15">
                  <c:v>18</c:v>
                </c:pt>
                <c:pt idx="16">
                  <c:v>14</c:v>
                </c:pt>
                <c:pt idx="17">
                  <c:v>27</c:v>
                </c:pt>
                <c:pt idx="18">
                  <c:v>15</c:v>
                </c:pt>
                <c:pt idx="19">
                  <c:v>47</c:v>
                </c:pt>
                <c:pt idx="20">
                  <c:v>32</c:v>
                </c:pt>
                <c:pt idx="21">
                  <c:v>57</c:v>
                </c:pt>
                <c:pt idx="22">
                  <c:v>65</c:v>
                </c:pt>
                <c:pt idx="23">
                  <c:v>83</c:v>
                </c:pt>
                <c:pt idx="24">
                  <c:v>114</c:v>
                </c:pt>
                <c:pt idx="25">
                  <c:v>230</c:v>
                </c:pt>
                <c:pt idx="26">
                  <c:v>295</c:v>
                </c:pt>
                <c:pt idx="27">
                  <c:v>318</c:v>
                </c:pt>
                <c:pt idx="28">
                  <c:v>284</c:v>
                </c:pt>
                <c:pt idx="29">
                  <c:v>230</c:v>
                </c:pt>
                <c:pt idx="30">
                  <c:v>244</c:v>
                </c:pt>
                <c:pt idx="31">
                  <c:v>224</c:v>
                </c:pt>
                <c:pt idx="32">
                  <c:v>156</c:v>
                </c:pt>
                <c:pt idx="33">
                  <c:v>181</c:v>
                </c:pt>
                <c:pt idx="34">
                  <c:v>123</c:v>
                </c:pt>
                <c:pt idx="35">
                  <c:v>87</c:v>
                </c:pt>
                <c:pt idx="36">
                  <c:v>78</c:v>
                </c:pt>
                <c:pt idx="37">
                  <c:v>100</c:v>
                </c:pt>
                <c:pt idx="38">
                  <c:v>118</c:v>
                </c:pt>
                <c:pt idx="39">
                  <c:v>83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年次別!$BA$147:$BA$266</c:f>
              <c:numCache>
                <c:formatCode>General</c:formatCode>
                <c:ptCount val="120"/>
                <c:pt idx="88" formatCode="#,##0.00_);[Red]\(#,##0.00\)">
                  <c:v>10.754999999999999</c:v>
                </c:pt>
                <c:pt idx="89" formatCode="#,##0.00_);[Red]\(#,##0.00\)">
                  <c:v>33.754999999999995</c:v>
                </c:pt>
                <c:pt idx="90" formatCode="#,##0.00_);[Red]\(#,##0.00\)">
                  <c:v>24.812000000000001</c:v>
                </c:pt>
                <c:pt idx="91" formatCode="#,##0.00_);[Red]\(#,##0.00\)">
                  <c:v>8.6675000000000004</c:v>
                </c:pt>
                <c:pt idx="92" formatCode="#,##0.00_);[Red]\(#,##0.00\)">
                  <c:v>11.265000000000001</c:v>
                </c:pt>
                <c:pt idx="93" formatCode="#,##0.00_);[Red]\(#,##0.00\)">
                  <c:v>4.2859999999999996</c:v>
                </c:pt>
                <c:pt idx="94" formatCode="#,##0.00_);[Red]\(#,##0.00\)">
                  <c:v>1.4925000000000002</c:v>
                </c:pt>
                <c:pt idx="95" formatCode="#,##0.00_);[Red]\(#,##0.00\)">
                  <c:v>2.2549999999999999</c:v>
                </c:pt>
                <c:pt idx="96" formatCode="0.00">
                  <c:v>7.07</c:v>
                </c:pt>
                <c:pt idx="97" formatCode="0.00">
                  <c:v>6.2775000000000007</c:v>
                </c:pt>
                <c:pt idx="98" formatCode="0.00">
                  <c:v>5.6050000000000004</c:v>
                </c:pt>
                <c:pt idx="99" formatCode="0.00">
                  <c:v>6.7799999999999994</c:v>
                </c:pt>
                <c:pt idx="100" formatCode="0.00">
                  <c:v>14.824999999999999</c:v>
                </c:pt>
                <c:pt idx="101" formatCode="0.00">
                  <c:v>23.387499999999999</c:v>
                </c:pt>
                <c:pt idx="102" formatCode="0.00">
                  <c:v>21.834</c:v>
                </c:pt>
                <c:pt idx="103" formatCode="0.00">
                  <c:v>5.7350000000000003</c:v>
                </c:pt>
                <c:pt idx="104" formatCode="0.00">
                  <c:v>1.9240000000000002</c:v>
                </c:pt>
                <c:pt idx="105" formatCode="0.00">
                  <c:v>1.0725</c:v>
                </c:pt>
                <c:pt idx="106" formatCode="0.00">
                  <c:v>0.68750000000000011</c:v>
                </c:pt>
                <c:pt idx="107" formatCode="0.00">
                  <c:v>1.0575000000000001</c:v>
                </c:pt>
                <c:pt idx="108" formatCode="0.00">
                  <c:v>1.6679999999999999</c:v>
                </c:pt>
                <c:pt idx="109" formatCode="0.00">
                  <c:v>1.3800000000000001</c:v>
                </c:pt>
                <c:pt idx="110" formatCode="0.00">
                  <c:v>1.298</c:v>
                </c:pt>
                <c:pt idx="111" formatCode="0.00">
                  <c:v>1.095</c:v>
                </c:pt>
                <c:pt idx="112" formatCode="0.00">
                  <c:v>1.9574999999999998</c:v>
                </c:pt>
                <c:pt idx="113" formatCode="0.00">
                  <c:v>8.25</c:v>
                </c:pt>
                <c:pt idx="114" formatCode="0.00">
                  <c:v>15.625</c:v>
                </c:pt>
                <c:pt idx="115" formatCode="0.00">
                  <c:v>8.3874999999999993</c:v>
                </c:pt>
                <c:pt idx="116" formatCode="0.00">
                  <c:v>4.8040000000000003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年次別!$BB$147:$BB$266</c:f>
              <c:numCache>
                <c:formatCode>General</c:formatCode>
                <c:ptCount val="120"/>
                <c:pt idx="88" formatCode="#,##0.00_);[Red]\(#,##0.00\)">
                  <c:v>3.5925000000000002</c:v>
                </c:pt>
                <c:pt idx="89" formatCode="#,##0.00_);[Red]\(#,##0.00\)">
                  <c:v>6.02</c:v>
                </c:pt>
                <c:pt idx="90" formatCode="#,##0.00_);[Red]\(#,##0.00\)">
                  <c:v>13.162000000000001</c:v>
                </c:pt>
                <c:pt idx="91" formatCode="#,##0.00_);[Red]\(#,##0.00\)">
                  <c:v>17.892499999999998</c:v>
                </c:pt>
                <c:pt idx="92" formatCode="#,##0.00_);[Red]\(#,##0.00\)">
                  <c:v>14.3925</c:v>
                </c:pt>
                <c:pt idx="93" formatCode="#,##0.00_);[Red]\(#,##0.00\)">
                  <c:v>3.5020000000000002</c:v>
                </c:pt>
                <c:pt idx="94" formatCode="#,##0.00_);[Red]\(#,##0.00\)">
                  <c:v>2.2599999999999998</c:v>
                </c:pt>
                <c:pt idx="95" formatCode="#,##0.00_);[Red]\(#,##0.00\)">
                  <c:v>4.5075000000000003</c:v>
                </c:pt>
                <c:pt idx="96" formatCode="0.00">
                  <c:v>11.846</c:v>
                </c:pt>
                <c:pt idx="97" formatCode="0.00">
                  <c:v>9.6900000000000013</c:v>
                </c:pt>
                <c:pt idx="98" formatCode="0.00">
                  <c:v>5.7475000000000005</c:v>
                </c:pt>
                <c:pt idx="99" formatCode="0.00">
                  <c:v>3.4200000000000004</c:v>
                </c:pt>
                <c:pt idx="100" formatCode="0.00">
                  <c:v>3.2274999999999996</c:v>
                </c:pt>
                <c:pt idx="101" formatCode="0.00">
                  <c:v>4.6375000000000002</c:v>
                </c:pt>
                <c:pt idx="102" formatCode="0.00">
                  <c:v>12.148</c:v>
                </c:pt>
                <c:pt idx="103" formatCode="0.00">
                  <c:v>8.81</c:v>
                </c:pt>
                <c:pt idx="104" formatCode="0.00">
                  <c:v>4.57</c:v>
                </c:pt>
                <c:pt idx="105" formatCode="0.00">
                  <c:v>1.875</c:v>
                </c:pt>
                <c:pt idx="106" formatCode="0.00">
                  <c:v>1.9</c:v>
                </c:pt>
                <c:pt idx="107" formatCode="0.00">
                  <c:v>4.8625000000000007</c:v>
                </c:pt>
                <c:pt idx="108" formatCode="0.00">
                  <c:v>6.0279999999999996</c:v>
                </c:pt>
                <c:pt idx="109" formatCode="0.00">
                  <c:v>5.0850000000000009</c:v>
                </c:pt>
                <c:pt idx="110" formatCode="0.00">
                  <c:v>3.242</c:v>
                </c:pt>
                <c:pt idx="111" formatCode="0.00">
                  <c:v>1.5899999999999999</c:v>
                </c:pt>
                <c:pt idx="112" formatCode="0.00">
                  <c:v>0.89499999999999991</c:v>
                </c:pt>
                <c:pt idx="113" formatCode="0.00">
                  <c:v>1.238</c:v>
                </c:pt>
                <c:pt idx="114" formatCode="0.00">
                  <c:v>3.7949999999999999</c:v>
                </c:pt>
                <c:pt idx="115" formatCode="0.00">
                  <c:v>7.3825000000000003</c:v>
                </c:pt>
                <c:pt idx="116" formatCode="0.00">
                  <c:v>6.8340000000000005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18304172098321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4"/>
          <c:order val="3"/>
          <c:tx>
            <c:strRef>
              <c:f>[1]沖縄県!$A$1050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[1]沖縄県!$B$1050:$BB$1050</c:f>
              <c:numCache>
                <c:formatCode>General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4EE-49E4-B1E2-01F5BDDB6BF0}"/>
            </c:ext>
          </c:extLst>
        </c:ser>
        <c:ser>
          <c:idx val="0"/>
          <c:order val="4"/>
          <c:tx>
            <c:strRef>
              <c:f>[1]沖縄県!$A$1051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[1]沖縄県!$B$1051:$BB$1051</c:f>
              <c:numCache>
                <c:formatCode>General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[1]沖縄県!$A$1052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[1]沖縄県!$B$1052:$BB$1052</c:f>
              <c:numCache>
                <c:formatCode>General</c:formatCode>
                <c:ptCount val="53"/>
                <c:pt idx="0">
                  <c:v>126</c:v>
                </c:pt>
                <c:pt idx="1">
                  <c:v>89</c:v>
                </c:pt>
                <c:pt idx="2">
                  <c:v>122</c:v>
                </c:pt>
                <c:pt idx="3">
                  <c:v>73</c:v>
                </c:pt>
                <c:pt idx="4">
                  <c:v>57</c:v>
                </c:pt>
                <c:pt idx="5">
                  <c:v>57</c:v>
                </c:pt>
                <c:pt idx="6">
                  <c:v>88</c:v>
                </c:pt>
                <c:pt idx="7">
                  <c:v>76</c:v>
                </c:pt>
                <c:pt idx="8">
                  <c:v>88</c:v>
                </c:pt>
                <c:pt idx="9">
                  <c:v>67</c:v>
                </c:pt>
                <c:pt idx="10">
                  <c:v>94</c:v>
                </c:pt>
                <c:pt idx="11">
                  <c:v>61</c:v>
                </c:pt>
                <c:pt idx="12">
                  <c:v>79</c:v>
                </c:pt>
                <c:pt idx="13">
                  <c:v>62</c:v>
                </c:pt>
                <c:pt idx="14">
                  <c:v>50</c:v>
                </c:pt>
                <c:pt idx="15">
                  <c:v>49</c:v>
                </c:pt>
                <c:pt idx="16">
                  <c:v>45</c:v>
                </c:pt>
                <c:pt idx="17">
                  <c:v>53</c:v>
                </c:pt>
                <c:pt idx="18">
                  <c:v>52</c:v>
                </c:pt>
                <c:pt idx="19">
                  <c:v>89</c:v>
                </c:pt>
                <c:pt idx="20">
                  <c:v>87</c:v>
                </c:pt>
                <c:pt idx="21">
                  <c:v>124</c:v>
                </c:pt>
                <c:pt idx="22">
                  <c:v>176</c:v>
                </c:pt>
                <c:pt idx="23">
                  <c:v>175</c:v>
                </c:pt>
                <c:pt idx="24">
                  <c:v>264</c:v>
                </c:pt>
                <c:pt idx="25">
                  <c:v>505</c:v>
                </c:pt>
                <c:pt idx="26">
                  <c:v>736</c:v>
                </c:pt>
                <c:pt idx="27">
                  <c:v>812</c:v>
                </c:pt>
                <c:pt idx="28">
                  <c:v>792</c:v>
                </c:pt>
                <c:pt idx="29">
                  <c:v>636</c:v>
                </c:pt>
                <c:pt idx="30">
                  <c:v>573</c:v>
                </c:pt>
                <c:pt idx="31">
                  <c:v>469</c:v>
                </c:pt>
                <c:pt idx="32">
                  <c:v>379</c:v>
                </c:pt>
                <c:pt idx="33">
                  <c:v>369</c:v>
                </c:pt>
                <c:pt idx="34">
                  <c:v>293</c:v>
                </c:pt>
                <c:pt idx="35">
                  <c:v>247</c:v>
                </c:pt>
                <c:pt idx="36">
                  <c:v>218</c:v>
                </c:pt>
                <c:pt idx="37">
                  <c:v>214</c:v>
                </c:pt>
                <c:pt idx="38">
                  <c:v>225</c:v>
                </c:pt>
                <c:pt idx="39">
                  <c:v>177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[1]沖縄県!$A$1047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[1]沖縄県!$B$1047:$BB$1047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[1]沖縄県!$A$1048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[1]沖縄県!$B$1048:$BB$1048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[1]沖縄県!$A$1049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[1]沖縄県!$B$1049:$BB$1049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471254418707887"/>
          <c:y val="0.15127337840496699"/>
          <c:w val="0.73045014348728776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102" Type="http://schemas.openxmlformats.org/officeDocument/2006/relationships/chart" Target="../charts/chart84.xml"/><Relationship Id="rId5" Type="http://schemas.openxmlformats.org/officeDocument/2006/relationships/chart" Target="../charts/chart4.xml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113" Type="http://schemas.openxmlformats.org/officeDocument/2006/relationships/image" Target="../media/image20.emf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59" Type="http://schemas.openxmlformats.org/officeDocument/2006/relationships/chart" Target="../charts/chart53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54" Type="http://schemas.openxmlformats.org/officeDocument/2006/relationships/chart" Target="../charts/chart48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4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Relationship Id="rId24" Type="http://schemas.openxmlformats.org/officeDocument/2006/relationships/chart" Target="../charts/chart19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66" Type="http://schemas.openxmlformats.org/officeDocument/2006/relationships/chart" Target="../charts/chart60.xml"/><Relationship Id="rId87" Type="http://schemas.openxmlformats.org/officeDocument/2006/relationships/image" Target="../media/image17.emf"/><Relationship Id="rId110" Type="http://schemas.openxmlformats.org/officeDocument/2006/relationships/chart" Target="../charts/chart92.xml"/><Relationship Id="rId115" Type="http://schemas.openxmlformats.org/officeDocument/2006/relationships/chart" Target="../charts/chart95.xml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56" Type="http://schemas.openxmlformats.org/officeDocument/2006/relationships/chart" Target="../charts/chart50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25" Type="http://schemas.openxmlformats.org/officeDocument/2006/relationships/image" Target="../media/image6.emf"/><Relationship Id="rId46" Type="http://schemas.openxmlformats.org/officeDocument/2006/relationships/chart" Target="../charts/chart40.xml"/><Relationship Id="rId67" Type="http://schemas.openxmlformats.org/officeDocument/2006/relationships/chart" Target="../charts/chart61.xml"/><Relationship Id="rId116" Type="http://schemas.openxmlformats.org/officeDocument/2006/relationships/image" Target="../media/image21.emf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62" Type="http://schemas.openxmlformats.org/officeDocument/2006/relationships/chart" Target="../charts/chart56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111" Type="http://schemas.openxmlformats.org/officeDocument/2006/relationships/chart" Target="../charts/chart9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9.emf"/><Relationship Id="rId13" Type="http://schemas.openxmlformats.org/officeDocument/2006/relationships/image" Target="../media/image34.emf"/><Relationship Id="rId18" Type="http://schemas.openxmlformats.org/officeDocument/2006/relationships/image" Target="../media/image39.emf"/><Relationship Id="rId3" Type="http://schemas.openxmlformats.org/officeDocument/2006/relationships/image" Target="../media/image24.emf"/><Relationship Id="rId21" Type="http://schemas.openxmlformats.org/officeDocument/2006/relationships/image" Target="../media/image42.emf"/><Relationship Id="rId7" Type="http://schemas.openxmlformats.org/officeDocument/2006/relationships/image" Target="../media/image28.emf"/><Relationship Id="rId12" Type="http://schemas.openxmlformats.org/officeDocument/2006/relationships/image" Target="../media/image33.emf"/><Relationship Id="rId17" Type="http://schemas.openxmlformats.org/officeDocument/2006/relationships/image" Target="../media/image38.emf"/><Relationship Id="rId2" Type="http://schemas.openxmlformats.org/officeDocument/2006/relationships/image" Target="../media/image23.emf"/><Relationship Id="rId16" Type="http://schemas.openxmlformats.org/officeDocument/2006/relationships/image" Target="../media/image37.emf"/><Relationship Id="rId20" Type="http://schemas.openxmlformats.org/officeDocument/2006/relationships/image" Target="../media/image41.emf"/><Relationship Id="rId1" Type="http://schemas.openxmlformats.org/officeDocument/2006/relationships/image" Target="../media/image22.emf"/><Relationship Id="rId6" Type="http://schemas.openxmlformats.org/officeDocument/2006/relationships/image" Target="../media/image27.emf"/><Relationship Id="rId11" Type="http://schemas.openxmlformats.org/officeDocument/2006/relationships/image" Target="../media/image32.emf"/><Relationship Id="rId5" Type="http://schemas.openxmlformats.org/officeDocument/2006/relationships/image" Target="../media/image26.emf"/><Relationship Id="rId15" Type="http://schemas.openxmlformats.org/officeDocument/2006/relationships/image" Target="../media/image36.emf"/><Relationship Id="rId10" Type="http://schemas.openxmlformats.org/officeDocument/2006/relationships/image" Target="../media/image31.emf"/><Relationship Id="rId19" Type="http://schemas.openxmlformats.org/officeDocument/2006/relationships/image" Target="../media/image40.emf"/><Relationship Id="rId4" Type="http://schemas.openxmlformats.org/officeDocument/2006/relationships/image" Target="../media/image25.emf"/><Relationship Id="rId9" Type="http://schemas.openxmlformats.org/officeDocument/2006/relationships/image" Target="../media/image30.emf"/><Relationship Id="rId14" Type="http://schemas.openxmlformats.org/officeDocument/2006/relationships/image" Target="../media/image3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40</xdr:row>
      <xdr:rowOff>104775</xdr:rowOff>
    </xdr:from>
    <xdr:to>
      <xdr:col>8</xdr:col>
      <xdr:colOff>647700</xdr:colOff>
      <xdr:row>52</xdr:row>
      <xdr:rowOff>219076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53</xdr:row>
      <xdr:rowOff>152400</xdr:rowOff>
    </xdr:from>
    <xdr:to>
      <xdr:col>8</xdr:col>
      <xdr:colOff>647700</xdr:colOff>
      <xdr:row>66</xdr:row>
      <xdr:rowOff>19049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176409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97</xdr:row>
      <xdr:rowOff>238125</xdr:rowOff>
    </xdr:from>
    <xdr:to>
      <xdr:col>8</xdr:col>
      <xdr:colOff>647700</xdr:colOff>
      <xdr:row>110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113</xdr:row>
          <xdr:rowOff>104775</xdr:rowOff>
        </xdr:from>
        <xdr:to>
          <xdr:col>8</xdr:col>
          <xdr:colOff>495300</xdr:colOff>
          <xdr:row>117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176410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121</xdr:row>
      <xdr:rowOff>60081</xdr:rowOff>
    </xdr:from>
    <xdr:to>
      <xdr:col>8</xdr:col>
      <xdr:colOff>669681</xdr:colOff>
      <xdr:row>133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134</xdr:row>
      <xdr:rowOff>134082</xdr:rowOff>
    </xdr:from>
    <xdr:to>
      <xdr:col>8</xdr:col>
      <xdr:colOff>609600</xdr:colOff>
      <xdr:row>146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179</xdr:row>
      <xdr:rowOff>85725</xdr:rowOff>
    </xdr:from>
    <xdr:to>
      <xdr:col>8</xdr:col>
      <xdr:colOff>647700</xdr:colOff>
      <xdr:row>191</xdr:row>
      <xdr:rowOff>123824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194</xdr:row>
          <xdr:rowOff>123825</xdr:rowOff>
        </xdr:from>
        <xdr:to>
          <xdr:col>8</xdr:col>
          <xdr:colOff>495300</xdr:colOff>
          <xdr:row>198</xdr:row>
          <xdr:rowOff>76202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176411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202</xdr:row>
      <xdr:rowOff>76200</xdr:rowOff>
    </xdr:from>
    <xdr:to>
      <xdr:col>8</xdr:col>
      <xdr:colOff>647700</xdr:colOff>
      <xdr:row>214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215</xdr:row>
      <xdr:rowOff>123825</xdr:rowOff>
    </xdr:from>
    <xdr:to>
      <xdr:col>8</xdr:col>
      <xdr:colOff>647700</xdr:colOff>
      <xdr:row>227</xdr:row>
      <xdr:rowOff>240195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260</xdr:row>
      <xdr:rowOff>85725</xdr:rowOff>
    </xdr:from>
    <xdr:to>
      <xdr:col>8</xdr:col>
      <xdr:colOff>647700</xdr:colOff>
      <xdr:row>272</xdr:row>
      <xdr:rowOff>133349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275</xdr:row>
          <xdr:rowOff>152400</xdr:rowOff>
        </xdr:from>
        <xdr:to>
          <xdr:col>8</xdr:col>
          <xdr:colOff>495300</xdr:colOff>
          <xdr:row>279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176412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283</xdr:row>
      <xdr:rowOff>19050</xdr:rowOff>
    </xdr:from>
    <xdr:to>
      <xdr:col>8</xdr:col>
      <xdr:colOff>647700</xdr:colOff>
      <xdr:row>295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295</xdr:row>
      <xdr:rowOff>238125</xdr:rowOff>
    </xdr:from>
    <xdr:to>
      <xdr:col>8</xdr:col>
      <xdr:colOff>647700</xdr:colOff>
      <xdr:row>308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147</xdr:row>
      <xdr:rowOff>40299</xdr:rowOff>
    </xdr:from>
    <xdr:to>
      <xdr:col>8</xdr:col>
      <xdr:colOff>637443</xdr:colOff>
      <xdr:row>159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228</xdr:row>
      <xdr:rowOff>57150</xdr:rowOff>
    </xdr:from>
    <xdr:to>
      <xdr:col>8</xdr:col>
      <xdr:colOff>666750</xdr:colOff>
      <xdr:row>240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309</xdr:row>
      <xdr:rowOff>95250</xdr:rowOff>
    </xdr:from>
    <xdr:to>
      <xdr:col>8</xdr:col>
      <xdr:colOff>666750</xdr:colOff>
      <xdr:row>321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356</xdr:row>
          <xdr:rowOff>161925</xdr:rowOff>
        </xdr:from>
        <xdr:to>
          <xdr:col>8</xdr:col>
          <xdr:colOff>495300</xdr:colOff>
          <xdr:row>360</xdr:row>
          <xdr:rowOff>104776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176413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364</xdr:row>
      <xdr:rowOff>66675</xdr:rowOff>
    </xdr:from>
    <xdr:to>
      <xdr:col>8</xdr:col>
      <xdr:colOff>657225</xdr:colOff>
      <xdr:row>376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377</xdr:row>
      <xdr:rowOff>123825</xdr:rowOff>
    </xdr:from>
    <xdr:to>
      <xdr:col>8</xdr:col>
      <xdr:colOff>657225</xdr:colOff>
      <xdr:row>389</xdr:row>
      <xdr:rowOff>228599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390</xdr:row>
      <xdr:rowOff>57150</xdr:rowOff>
    </xdr:from>
    <xdr:to>
      <xdr:col>8</xdr:col>
      <xdr:colOff>666750</xdr:colOff>
      <xdr:row>402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422</xdr:row>
      <xdr:rowOff>66675</xdr:rowOff>
    </xdr:from>
    <xdr:to>
      <xdr:col>8</xdr:col>
      <xdr:colOff>666750</xdr:colOff>
      <xdr:row>434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437</xdr:row>
          <xdr:rowOff>133350</xdr:rowOff>
        </xdr:from>
        <xdr:to>
          <xdr:col>8</xdr:col>
          <xdr:colOff>495300</xdr:colOff>
          <xdr:row>441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176414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445</xdr:row>
      <xdr:rowOff>28575</xdr:rowOff>
    </xdr:from>
    <xdr:to>
      <xdr:col>8</xdr:col>
      <xdr:colOff>657225</xdr:colOff>
      <xdr:row>457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458</xdr:row>
      <xdr:rowOff>9525</xdr:rowOff>
    </xdr:from>
    <xdr:to>
      <xdr:col>8</xdr:col>
      <xdr:colOff>657225</xdr:colOff>
      <xdr:row>470</xdr:row>
      <xdr:rowOff>85724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471</xdr:row>
      <xdr:rowOff>104775</xdr:rowOff>
    </xdr:from>
    <xdr:to>
      <xdr:col>8</xdr:col>
      <xdr:colOff>666750</xdr:colOff>
      <xdr:row>483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502</xdr:row>
      <xdr:rowOff>171450</xdr:rowOff>
    </xdr:from>
    <xdr:to>
      <xdr:col>8</xdr:col>
      <xdr:colOff>666750</xdr:colOff>
      <xdr:row>514</xdr:row>
      <xdr:rowOff>240195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526</xdr:row>
      <xdr:rowOff>28575</xdr:rowOff>
    </xdr:from>
    <xdr:to>
      <xdr:col>8</xdr:col>
      <xdr:colOff>657225</xdr:colOff>
      <xdr:row>538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539</xdr:row>
      <xdr:rowOff>114300</xdr:rowOff>
    </xdr:from>
    <xdr:to>
      <xdr:col>8</xdr:col>
      <xdr:colOff>657225</xdr:colOff>
      <xdr:row>551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552</xdr:row>
      <xdr:rowOff>114300</xdr:rowOff>
    </xdr:from>
    <xdr:to>
      <xdr:col>8</xdr:col>
      <xdr:colOff>666750</xdr:colOff>
      <xdr:row>564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584</xdr:row>
      <xdr:rowOff>85725</xdr:rowOff>
    </xdr:from>
    <xdr:to>
      <xdr:col>8</xdr:col>
      <xdr:colOff>666750</xdr:colOff>
      <xdr:row>596</xdr:row>
      <xdr:rowOff>142875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607</xdr:row>
      <xdr:rowOff>28575</xdr:rowOff>
    </xdr:from>
    <xdr:to>
      <xdr:col>8</xdr:col>
      <xdr:colOff>657225</xdr:colOff>
      <xdr:row>619</xdr:row>
      <xdr:rowOff>123826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620</xdr:row>
      <xdr:rowOff>123825</xdr:rowOff>
    </xdr:from>
    <xdr:to>
      <xdr:col>8</xdr:col>
      <xdr:colOff>657225</xdr:colOff>
      <xdr:row>632</xdr:row>
      <xdr:rowOff>228599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633</xdr:row>
      <xdr:rowOff>85725</xdr:rowOff>
    </xdr:from>
    <xdr:to>
      <xdr:col>8</xdr:col>
      <xdr:colOff>666750</xdr:colOff>
      <xdr:row>645</xdr:row>
      <xdr:rowOff>180976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665</xdr:row>
      <xdr:rowOff>152400</xdr:rowOff>
    </xdr:from>
    <xdr:to>
      <xdr:col>8</xdr:col>
      <xdr:colOff>666750</xdr:colOff>
      <xdr:row>677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688</xdr:row>
      <xdr:rowOff>19050</xdr:rowOff>
    </xdr:from>
    <xdr:to>
      <xdr:col>8</xdr:col>
      <xdr:colOff>657225</xdr:colOff>
      <xdr:row>700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701</xdr:row>
      <xdr:rowOff>57150</xdr:rowOff>
    </xdr:from>
    <xdr:to>
      <xdr:col>8</xdr:col>
      <xdr:colOff>657225</xdr:colOff>
      <xdr:row>713</xdr:row>
      <xdr:rowOff>171452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714</xdr:row>
      <xdr:rowOff>76200</xdr:rowOff>
    </xdr:from>
    <xdr:to>
      <xdr:col>8</xdr:col>
      <xdr:colOff>666750</xdr:colOff>
      <xdr:row>726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745</xdr:row>
      <xdr:rowOff>152400</xdr:rowOff>
    </xdr:from>
    <xdr:to>
      <xdr:col>8</xdr:col>
      <xdr:colOff>666750</xdr:colOff>
      <xdr:row>757</xdr:row>
      <xdr:rowOff>209549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769</xdr:row>
      <xdr:rowOff>66675</xdr:rowOff>
    </xdr:from>
    <xdr:to>
      <xdr:col>8</xdr:col>
      <xdr:colOff>657225</xdr:colOff>
      <xdr:row>781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782</xdr:row>
      <xdr:rowOff>238125</xdr:rowOff>
    </xdr:from>
    <xdr:to>
      <xdr:col>8</xdr:col>
      <xdr:colOff>657225</xdr:colOff>
      <xdr:row>795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795</xdr:row>
      <xdr:rowOff>95250</xdr:rowOff>
    </xdr:from>
    <xdr:to>
      <xdr:col>8</xdr:col>
      <xdr:colOff>666750</xdr:colOff>
      <xdr:row>807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826</xdr:row>
      <xdr:rowOff>114300</xdr:rowOff>
    </xdr:from>
    <xdr:to>
      <xdr:col>8</xdr:col>
      <xdr:colOff>666750</xdr:colOff>
      <xdr:row>838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850</xdr:row>
      <xdr:rowOff>28575</xdr:rowOff>
    </xdr:from>
    <xdr:to>
      <xdr:col>8</xdr:col>
      <xdr:colOff>657225</xdr:colOff>
      <xdr:row>862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862</xdr:row>
      <xdr:rowOff>114300</xdr:rowOff>
    </xdr:from>
    <xdr:to>
      <xdr:col>8</xdr:col>
      <xdr:colOff>657225</xdr:colOff>
      <xdr:row>874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876</xdr:row>
      <xdr:rowOff>76200</xdr:rowOff>
    </xdr:from>
    <xdr:to>
      <xdr:col>8</xdr:col>
      <xdr:colOff>666750</xdr:colOff>
      <xdr:row>888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907</xdr:row>
      <xdr:rowOff>228600</xdr:rowOff>
    </xdr:from>
    <xdr:to>
      <xdr:col>8</xdr:col>
      <xdr:colOff>666750</xdr:colOff>
      <xdr:row>920</xdr:row>
      <xdr:rowOff>19050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931</xdr:row>
      <xdr:rowOff>38100</xdr:rowOff>
    </xdr:from>
    <xdr:to>
      <xdr:col>8</xdr:col>
      <xdr:colOff>657225</xdr:colOff>
      <xdr:row>943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943</xdr:row>
      <xdr:rowOff>76200</xdr:rowOff>
    </xdr:from>
    <xdr:to>
      <xdr:col>8</xdr:col>
      <xdr:colOff>657225</xdr:colOff>
      <xdr:row>955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955</xdr:row>
      <xdr:rowOff>114300</xdr:rowOff>
    </xdr:from>
    <xdr:to>
      <xdr:col>8</xdr:col>
      <xdr:colOff>666750</xdr:colOff>
      <xdr:row>969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989</xdr:row>
      <xdr:rowOff>38100</xdr:rowOff>
    </xdr:from>
    <xdr:to>
      <xdr:col>8</xdr:col>
      <xdr:colOff>666750</xdr:colOff>
      <xdr:row>1001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1012</xdr:row>
      <xdr:rowOff>57150</xdr:rowOff>
    </xdr:from>
    <xdr:to>
      <xdr:col>8</xdr:col>
      <xdr:colOff>657225</xdr:colOff>
      <xdr:row>1024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1024</xdr:row>
      <xdr:rowOff>85725</xdr:rowOff>
    </xdr:from>
    <xdr:to>
      <xdr:col>8</xdr:col>
      <xdr:colOff>657225</xdr:colOff>
      <xdr:row>1036</xdr:row>
      <xdr:rowOff>200023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1036</xdr:row>
      <xdr:rowOff>114300</xdr:rowOff>
    </xdr:from>
    <xdr:to>
      <xdr:col>8</xdr:col>
      <xdr:colOff>666750</xdr:colOff>
      <xdr:row>1050</xdr:row>
      <xdr:rowOff>190502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1069</xdr:row>
      <xdr:rowOff>171450</xdr:rowOff>
    </xdr:from>
    <xdr:to>
      <xdr:col>8</xdr:col>
      <xdr:colOff>666750</xdr:colOff>
      <xdr:row>1082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1093</xdr:row>
      <xdr:rowOff>38100</xdr:rowOff>
    </xdr:from>
    <xdr:to>
      <xdr:col>8</xdr:col>
      <xdr:colOff>657225</xdr:colOff>
      <xdr:row>1105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1106</xdr:row>
      <xdr:rowOff>76200</xdr:rowOff>
    </xdr:from>
    <xdr:to>
      <xdr:col>8</xdr:col>
      <xdr:colOff>657225</xdr:colOff>
      <xdr:row>1118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1119</xdr:row>
      <xdr:rowOff>85725</xdr:rowOff>
    </xdr:from>
    <xdr:to>
      <xdr:col>8</xdr:col>
      <xdr:colOff>666750</xdr:colOff>
      <xdr:row>1131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1150</xdr:row>
      <xdr:rowOff>57150</xdr:rowOff>
    </xdr:from>
    <xdr:to>
      <xdr:col>8</xdr:col>
      <xdr:colOff>666750</xdr:colOff>
      <xdr:row>1162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1174</xdr:row>
      <xdr:rowOff>66675</xdr:rowOff>
    </xdr:from>
    <xdr:to>
      <xdr:col>8</xdr:col>
      <xdr:colOff>657225</xdr:colOff>
      <xdr:row>1186</xdr:row>
      <xdr:rowOff>161926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1187</xdr:row>
      <xdr:rowOff>200025</xdr:rowOff>
    </xdr:from>
    <xdr:to>
      <xdr:col>8</xdr:col>
      <xdr:colOff>657225</xdr:colOff>
      <xdr:row>1200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1200</xdr:row>
      <xdr:rowOff>85725</xdr:rowOff>
    </xdr:from>
    <xdr:to>
      <xdr:col>8</xdr:col>
      <xdr:colOff>666750</xdr:colOff>
      <xdr:row>1212</xdr:row>
      <xdr:rowOff>190502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1231</xdr:row>
      <xdr:rowOff>200025</xdr:rowOff>
    </xdr:from>
    <xdr:to>
      <xdr:col>8</xdr:col>
      <xdr:colOff>666750</xdr:colOff>
      <xdr:row>1244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1255</xdr:row>
      <xdr:rowOff>19050</xdr:rowOff>
    </xdr:from>
    <xdr:to>
      <xdr:col>8</xdr:col>
      <xdr:colOff>657225</xdr:colOff>
      <xdr:row>1267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1268</xdr:row>
      <xdr:rowOff>123825</xdr:rowOff>
    </xdr:from>
    <xdr:to>
      <xdr:col>8</xdr:col>
      <xdr:colOff>657225</xdr:colOff>
      <xdr:row>1281</xdr:row>
      <xdr:rowOff>2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1281</xdr:row>
      <xdr:rowOff>114300</xdr:rowOff>
    </xdr:from>
    <xdr:to>
      <xdr:col>8</xdr:col>
      <xdr:colOff>666750</xdr:colOff>
      <xdr:row>1293</xdr:row>
      <xdr:rowOff>190498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1312</xdr:row>
      <xdr:rowOff>57150</xdr:rowOff>
    </xdr:from>
    <xdr:to>
      <xdr:col>8</xdr:col>
      <xdr:colOff>666750</xdr:colOff>
      <xdr:row>1324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1336</xdr:row>
      <xdr:rowOff>57150</xdr:rowOff>
    </xdr:from>
    <xdr:to>
      <xdr:col>8</xdr:col>
      <xdr:colOff>657225</xdr:colOff>
      <xdr:row>1348</xdr:row>
      <xdr:rowOff>152398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1349</xdr:row>
      <xdr:rowOff>66675</xdr:rowOff>
    </xdr:from>
    <xdr:to>
      <xdr:col>8</xdr:col>
      <xdr:colOff>657225</xdr:colOff>
      <xdr:row>1361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1362</xdr:row>
      <xdr:rowOff>76200</xdr:rowOff>
    </xdr:from>
    <xdr:to>
      <xdr:col>8</xdr:col>
      <xdr:colOff>666750</xdr:colOff>
      <xdr:row>1374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1396</xdr:row>
      <xdr:rowOff>95250</xdr:rowOff>
    </xdr:from>
    <xdr:to>
      <xdr:col>8</xdr:col>
      <xdr:colOff>666750</xdr:colOff>
      <xdr:row>1411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1422</xdr:row>
      <xdr:rowOff>38101</xdr:rowOff>
    </xdr:from>
    <xdr:to>
      <xdr:col>8</xdr:col>
      <xdr:colOff>657225</xdr:colOff>
      <xdr:row>1435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1436</xdr:row>
      <xdr:rowOff>70338</xdr:rowOff>
    </xdr:from>
    <xdr:to>
      <xdr:col>8</xdr:col>
      <xdr:colOff>657225</xdr:colOff>
      <xdr:row>1451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1451</xdr:row>
      <xdr:rowOff>153865</xdr:rowOff>
    </xdr:from>
    <xdr:to>
      <xdr:col>8</xdr:col>
      <xdr:colOff>666750</xdr:colOff>
      <xdr:row>1465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518</xdr:row>
          <xdr:rowOff>152400</xdr:rowOff>
        </xdr:from>
        <xdr:to>
          <xdr:col>8</xdr:col>
          <xdr:colOff>495300</xdr:colOff>
          <xdr:row>522</xdr:row>
          <xdr:rowOff>95252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176415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599</xdr:row>
          <xdr:rowOff>200025</xdr:rowOff>
        </xdr:from>
        <xdr:to>
          <xdr:col>8</xdr:col>
          <xdr:colOff>495300</xdr:colOff>
          <xdr:row>603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176416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680</xdr:row>
          <xdr:rowOff>152400</xdr:rowOff>
        </xdr:from>
        <xdr:to>
          <xdr:col>8</xdr:col>
          <xdr:colOff>495300</xdr:colOff>
          <xdr:row>684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176417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761</xdr:row>
          <xdr:rowOff>219075</xdr:rowOff>
        </xdr:from>
        <xdr:to>
          <xdr:col>8</xdr:col>
          <xdr:colOff>495300</xdr:colOff>
          <xdr:row>765</xdr:row>
          <xdr:rowOff>171453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176418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841</xdr:row>
          <xdr:rowOff>180975</xdr:rowOff>
        </xdr:from>
        <xdr:to>
          <xdr:col>8</xdr:col>
          <xdr:colOff>466725</xdr:colOff>
          <xdr:row>845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176419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923</xdr:row>
          <xdr:rowOff>47625</xdr:rowOff>
        </xdr:from>
        <xdr:to>
          <xdr:col>8</xdr:col>
          <xdr:colOff>466725</xdr:colOff>
          <xdr:row>927</xdr:row>
          <xdr:rowOff>28576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176420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1003</xdr:row>
          <xdr:rowOff>238125</xdr:rowOff>
        </xdr:from>
        <xdr:to>
          <xdr:col>8</xdr:col>
          <xdr:colOff>466725</xdr:colOff>
          <xdr:row>1007</xdr:row>
          <xdr:rowOff>219077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176421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1084</xdr:row>
          <xdr:rowOff>171450</xdr:rowOff>
        </xdr:from>
        <xdr:to>
          <xdr:col>8</xdr:col>
          <xdr:colOff>466725</xdr:colOff>
          <xdr:row>1088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176422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1165</xdr:row>
          <xdr:rowOff>133350</xdr:rowOff>
        </xdr:from>
        <xdr:to>
          <xdr:col>8</xdr:col>
          <xdr:colOff>466725</xdr:colOff>
          <xdr:row>1169</xdr:row>
          <xdr:rowOff>114301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176423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1247</xdr:row>
          <xdr:rowOff>76200</xdr:rowOff>
        </xdr:from>
        <xdr:to>
          <xdr:col>8</xdr:col>
          <xdr:colOff>466725</xdr:colOff>
          <xdr:row>1251</xdr:row>
          <xdr:rowOff>66674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176424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1327</xdr:row>
          <xdr:rowOff>161925</xdr:rowOff>
        </xdr:from>
        <xdr:to>
          <xdr:col>8</xdr:col>
          <xdr:colOff>466725</xdr:colOff>
          <xdr:row>1331</xdr:row>
          <xdr:rowOff>142877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176425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1413</xdr:row>
          <xdr:rowOff>171450</xdr:rowOff>
        </xdr:from>
        <xdr:to>
          <xdr:col>8</xdr:col>
          <xdr:colOff>466725</xdr:colOff>
          <xdr:row>1418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176426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341</xdr:row>
      <xdr:rowOff>38100</xdr:rowOff>
    </xdr:from>
    <xdr:to>
      <xdr:col>8</xdr:col>
      <xdr:colOff>647700</xdr:colOff>
      <xdr:row>353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83</xdr:row>
      <xdr:rowOff>0</xdr:rowOff>
    </xdr:from>
    <xdr:to>
      <xdr:col>8</xdr:col>
      <xdr:colOff>609600</xdr:colOff>
      <xdr:row>95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326</xdr:row>
      <xdr:rowOff>19050</xdr:rowOff>
    </xdr:from>
    <xdr:to>
      <xdr:col>8</xdr:col>
      <xdr:colOff>638175</xdr:colOff>
      <xdr:row>338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164</xdr:row>
      <xdr:rowOff>47625</xdr:rowOff>
    </xdr:from>
    <xdr:to>
      <xdr:col>8</xdr:col>
      <xdr:colOff>609600</xdr:colOff>
      <xdr:row>176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245</xdr:row>
      <xdr:rowOff>47625</xdr:rowOff>
    </xdr:from>
    <xdr:to>
      <xdr:col>8</xdr:col>
      <xdr:colOff>609600</xdr:colOff>
      <xdr:row>257</xdr:row>
      <xdr:rowOff>152402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407</xdr:row>
      <xdr:rowOff>76200</xdr:rowOff>
    </xdr:from>
    <xdr:to>
      <xdr:col>8</xdr:col>
      <xdr:colOff>609600</xdr:colOff>
      <xdr:row>419</xdr:row>
      <xdr:rowOff>180975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488</xdr:row>
      <xdr:rowOff>47625</xdr:rowOff>
    </xdr:from>
    <xdr:to>
      <xdr:col>8</xdr:col>
      <xdr:colOff>609600</xdr:colOff>
      <xdr:row>500</xdr:row>
      <xdr:rowOff>152398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569</xdr:row>
      <xdr:rowOff>28575</xdr:rowOff>
    </xdr:from>
    <xdr:to>
      <xdr:col>8</xdr:col>
      <xdr:colOff>628650</xdr:colOff>
      <xdr:row>581</xdr:row>
      <xdr:rowOff>133348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650</xdr:row>
      <xdr:rowOff>66675</xdr:rowOff>
    </xdr:from>
    <xdr:to>
      <xdr:col>8</xdr:col>
      <xdr:colOff>657225</xdr:colOff>
      <xdr:row>662</xdr:row>
      <xdr:rowOff>171450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731</xdr:row>
      <xdr:rowOff>95250</xdr:rowOff>
    </xdr:from>
    <xdr:to>
      <xdr:col>8</xdr:col>
      <xdr:colOff>619125</xdr:colOff>
      <xdr:row>743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812</xdr:row>
      <xdr:rowOff>57150</xdr:rowOff>
    </xdr:from>
    <xdr:to>
      <xdr:col>8</xdr:col>
      <xdr:colOff>657225</xdr:colOff>
      <xdr:row>824</xdr:row>
      <xdr:rowOff>161927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893</xdr:row>
      <xdr:rowOff>114300</xdr:rowOff>
    </xdr:from>
    <xdr:to>
      <xdr:col>8</xdr:col>
      <xdr:colOff>609600</xdr:colOff>
      <xdr:row>905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974</xdr:row>
      <xdr:rowOff>76200</xdr:rowOff>
    </xdr:from>
    <xdr:to>
      <xdr:col>8</xdr:col>
      <xdr:colOff>609600</xdr:colOff>
      <xdr:row>986</xdr:row>
      <xdr:rowOff>190501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1055</xdr:row>
      <xdr:rowOff>76200</xdr:rowOff>
    </xdr:from>
    <xdr:to>
      <xdr:col>8</xdr:col>
      <xdr:colOff>666750</xdr:colOff>
      <xdr:row>1067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1136</xdr:row>
      <xdr:rowOff>133350</xdr:rowOff>
    </xdr:from>
    <xdr:to>
      <xdr:col>8</xdr:col>
      <xdr:colOff>657225</xdr:colOff>
      <xdr:row>1149</xdr:row>
      <xdr:rowOff>1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1217</xdr:row>
      <xdr:rowOff>95250</xdr:rowOff>
    </xdr:from>
    <xdr:to>
      <xdr:col>8</xdr:col>
      <xdr:colOff>609600</xdr:colOff>
      <xdr:row>1229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1298</xdr:row>
      <xdr:rowOff>47625</xdr:rowOff>
    </xdr:from>
    <xdr:to>
      <xdr:col>8</xdr:col>
      <xdr:colOff>609600</xdr:colOff>
      <xdr:row>1310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1379</xdr:row>
      <xdr:rowOff>19050</xdr:rowOff>
    </xdr:from>
    <xdr:to>
      <xdr:col>8</xdr:col>
      <xdr:colOff>609600</xdr:colOff>
      <xdr:row>1393</xdr:row>
      <xdr:rowOff>47624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65</xdr:row>
      <xdr:rowOff>241056</xdr:rowOff>
    </xdr:from>
    <xdr:to>
      <xdr:col>8</xdr:col>
      <xdr:colOff>609600</xdr:colOff>
      <xdr:row>78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1513</xdr:row>
      <xdr:rowOff>78570</xdr:rowOff>
    </xdr:from>
    <xdr:to>
      <xdr:col>8</xdr:col>
      <xdr:colOff>578182</xdr:colOff>
      <xdr:row>1525</xdr:row>
      <xdr:rowOff>99482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1525</xdr:row>
      <xdr:rowOff>125869</xdr:rowOff>
    </xdr:from>
    <xdr:to>
      <xdr:col>8</xdr:col>
      <xdr:colOff>578182</xdr:colOff>
      <xdr:row>1537</xdr:row>
      <xdr:rowOff>152049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1537</xdr:row>
      <xdr:rowOff>166459</xdr:rowOff>
    </xdr:from>
    <xdr:to>
      <xdr:col>8</xdr:col>
      <xdr:colOff>578182</xdr:colOff>
      <xdr:row>1549</xdr:row>
      <xdr:rowOff>192641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1468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51</xdr:row>
          <xdr:rowOff>123265</xdr:rowOff>
        </xdr:from>
        <xdr:to>
          <xdr:col>1</xdr:col>
          <xdr:colOff>504265</xdr:colOff>
          <xdr:row>52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2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64</xdr:row>
          <xdr:rowOff>129988</xdr:rowOff>
        </xdr:from>
        <xdr:to>
          <xdr:col>1</xdr:col>
          <xdr:colOff>466165</xdr:colOff>
          <xdr:row>65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2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77</xdr:row>
          <xdr:rowOff>24653</xdr:rowOff>
        </xdr:from>
        <xdr:to>
          <xdr:col>1</xdr:col>
          <xdr:colOff>461683</xdr:colOff>
          <xdr:row>78</xdr:row>
          <xdr:rowOff>103096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2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147</xdr:row>
          <xdr:rowOff>76201</xdr:rowOff>
        </xdr:from>
        <xdr:to>
          <xdr:col>8</xdr:col>
          <xdr:colOff>580467</xdr:colOff>
          <xdr:row>148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132</xdr:row>
          <xdr:rowOff>49306</xdr:rowOff>
        </xdr:from>
        <xdr:to>
          <xdr:col>1</xdr:col>
          <xdr:colOff>396690</xdr:colOff>
          <xdr:row>133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145</xdr:row>
          <xdr:rowOff>71719</xdr:rowOff>
        </xdr:from>
        <xdr:to>
          <xdr:col>1</xdr:col>
          <xdr:colOff>407896</xdr:colOff>
          <xdr:row>146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471</xdr:row>
          <xdr:rowOff>217399</xdr:rowOff>
        </xdr:from>
        <xdr:to>
          <xdr:col>9</xdr:col>
          <xdr:colOff>94134</xdr:colOff>
          <xdr:row>473</xdr:row>
          <xdr:rowOff>60516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213</xdr:row>
          <xdr:rowOff>78443</xdr:rowOff>
        </xdr:from>
        <xdr:to>
          <xdr:col>1</xdr:col>
          <xdr:colOff>448239</xdr:colOff>
          <xdr:row>214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226</xdr:row>
          <xdr:rowOff>168090</xdr:rowOff>
        </xdr:from>
        <xdr:to>
          <xdr:col>1</xdr:col>
          <xdr:colOff>515475</xdr:colOff>
          <xdr:row>228</xdr:row>
          <xdr:rowOff>11207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228</xdr:row>
          <xdr:rowOff>179296</xdr:rowOff>
        </xdr:from>
        <xdr:to>
          <xdr:col>9</xdr:col>
          <xdr:colOff>44827</xdr:colOff>
          <xdr:row>230</xdr:row>
          <xdr:rowOff>22415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294</xdr:row>
          <xdr:rowOff>2</xdr:rowOff>
        </xdr:from>
        <xdr:to>
          <xdr:col>1</xdr:col>
          <xdr:colOff>481856</xdr:colOff>
          <xdr:row>295</xdr:row>
          <xdr:rowOff>78444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306</xdr:row>
          <xdr:rowOff>224118</xdr:rowOff>
        </xdr:from>
        <xdr:to>
          <xdr:col>1</xdr:col>
          <xdr:colOff>481856</xdr:colOff>
          <xdr:row>308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309</xdr:row>
          <xdr:rowOff>212913</xdr:rowOff>
        </xdr:from>
        <xdr:to>
          <xdr:col>9</xdr:col>
          <xdr:colOff>67240</xdr:colOff>
          <xdr:row>311</xdr:row>
          <xdr:rowOff>56030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3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375</xdr:row>
          <xdr:rowOff>33619</xdr:rowOff>
        </xdr:from>
        <xdr:to>
          <xdr:col>1</xdr:col>
          <xdr:colOff>493063</xdr:colOff>
          <xdr:row>376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388</xdr:row>
          <xdr:rowOff>78444</xdr:rowOff>
        </xdr:from>
        <xdr:to>
          <xdr:col>1</xdr:col>
          <xdr:colOff>481857</xdr:colOff>
          <xdr:row>389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390</xdr:row>
          <xdr:rowOff>190503</xdr:rowOff>
        </xdr:from>
        <xdr:to>
          <xdr:col>9</xdr:col>
          <xdr:colOff>100857</xdr:colOff>
          <xdr:row>392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456</xdr:row>
          <xdr:rowOff>22416</xdr:rowOff>
        </xdr:from>
        <xdr:to>
          <xdr:col>1</xdr:col>
          <xdr:colOff>504269</xdr:colOff>
          <xdr:row>457</xdr:row>
          <xdr:rowOff>100859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468</xdr:row>
          <xdr:rowOff>156887</xdr:rowOff>
        </xdr:from>
        <xdr:to>
          <xdr:col>1</xdr:col>
          <xdr:colOff>493064</xdr:colOff>
          <xdr:row>470</xdr:row>
          <xdr:rowOff>4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537</xdr:row>
          <xdr:rowOff>22418</xdr:rowOff>
        </xdr:from>
        <xdr:to>
          <xdr:col>1</xdr:col>
          <xdr:colOff>504269</xdr:colOff>
          <xdr:row>538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550</xdr:row>
          <xdr:rowOff>107583</xdr:rowOff>
        </xdr:from>
        <xdr:to>
          <xdr:col>1</xdr:col>
          <xdr:colOff>499787</xdr:colOff>
          <xdr:row>551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553</xdr:row>
          <xdr:rowOff>24660</xdr:rowOff>
        </xdr:from>
        <xdr:to>
          <xdr:col>9</xdr:col>
          <xdr:colOff>80688</xdr:colOff>
          <xdr:row>554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618</xdr:row>
          <xdr:rowOff>42589</xdr:rowOff>
        </xdr:from>
        <xdr:to>
          <xdr:col>1</xdr:col>
          <xdr:colOff>513234</xdr:colOff>
          <xdr:row>619</xdr:row>
          <xdr:rowOff>121032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631</xdr:row>
          <xdr:rowOff>150166</xdr:rowOff>
        </xdr:from>
        <xdr:to>
          <xdr:col>1</xdr:col>
          <xdr:colOff>486340</xdr:colOff>
          <xdr:row>632</xdr:row>
          <xdr:rowOff>228607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4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633</xdr:row>
          <xdr:rowOff>156890</xdr:rowOff>
        </xdr:from>
        <xdr:to>
          <xdr:col>9</xdr:col>
          <xdr:colOff>100858</xdr:colOff>
          <xdr:row>635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699</xdr:row>
          <xdr:rowOff>51555</xdr:rowOff>
        </xdr:from>
        <xdr:to>
          <xdr:col>1</xdr:col>
          <xdr:colOff>510993</xdr:colOff>
          <xdr:row>700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712</xdr:row>
          <xdr:rowOff>47073</xdr:rowOff>
        </xdr:from>
        <xdr:to>
          <xdr:col>1</xdr:col>
          <xdr:colOff>517716</xdr:colOff>
          <xdr:row>713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714</xdr:row>
          <xdr:rowOff>132238</xdr:rowOff>
        </xdr:from>
        <xdr:to>
          <xdr:col>9</xdr:col>
          <xdr:colOff>87410</xdr:colOff>
          <xdr:row>715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780</xdr:row>
          <xdr:rowOff>49316</xdr:rowOff>
        </xdr:from>
        <xdr:to>
          <xdr:col>1</xdr:col>
          <xdr:colOff>508750</xdr:colOff>
          <xdr:row>781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793</xdr:row>
          <xdr:rowOff>224128</xdr:rowOff>
        </xdr:from>
        <xdr:to>
          <xdr:col>1</xdr:col>
          <xdr:colOff>504268</xdr:colOff>
          <xdr:row>795</xdr:row>
          <xdr:rowOff>67245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795</xdr:row>
          <xdr:rowOff>163616</xdr:rowOff>
        </xdr:from>
        <xdr:to>
          <xdr:col>9</xdr:col>
          <xdr:colOff>62758</xdr:colOff>
          <xdr:row>797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860</xdr:row>
          <xdr:rowOff>192750</xdr:rowOff>
        </xdr:from>
        <xdr:to>
          <xdr:col>1</xdr:col>
          <xdr:colOff>506512</xdr:colOff>
          <xdr:row>862</xdr:row>
          <xdr:rowOff>35869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873</xdr:row>
          <xdr:rowOff>87414</xdr:rowOff>
        </xdr:from>
        <xdr:to>
          <xdr:col>1</xdr:col>
          <xdr:colOff>490824</xdr:colOff>
          <xdr:row>874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876</xdr:row>
          <xdr:rowOff>194990</xdr:rowOff>
        </xdr:from>
        <xdr:to>
          <xdr:col>9</xdr:col>
          <xdr:colOff>60519</xdr:colOff>
          <xdr:row>878</xdr:row>
          <xdr:rowOff>38107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5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942</xdr:row>
          <xdr:rowOff>8</xdr:rowOff>
        </xdr:from>
        <xdr:to>
          <xdr:col>1</xdr:col>
          <xdr:colOff>515477</xdr:colOff>
          <xdr:row>943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954</xdr:row>
          <xdr:rowOff>51556</xdr:rowOff>
        </xdr:from>
        <xdr:to>
          <xdr:col>1</xdr:col>
          <xdr:colOff>488583</xdr:colOff>
          <xdr:row>955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956</xdr:row>
          <xdr:rowOff>24662</xdr:rowOff>
        </xdr:from>
        <xdr:to>
          <xdr:col>9</xdr:col>
          <xdr:colOff>80689</xdr:colOff>
          <xdr:row>957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1022</xdr:row>
          <xdr:rowOff>199473</xdr:rowOff>
        </xdr:from>
        <xdr:to>
          <xdr:col>1</xdr:col>
          <xdr:colOff>490823</xdr:colOff>
          <xdr:row>1024</xdr:row>
          <xdr:rowOff>42592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1034</xdr:row>
          <xdr:rowOff>194991</xdr:rowOff>
        </xdr:from>
        <xdr:to>
          <xdr:col>1</xdr:col>
          <xdr:colOff>531164</xdr:colOff>
          <xdr:row>1036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1036</xdr:row>
          <xdr:rowOff>212920</xdr:rowOff>
        </xdr:from>
        <xdr:to>
          <xdr:col>9</xdr:col>
          <xdr:colOff>78447</xdr:colOff>
          <xdr:row>1038</xdr:row>
          <xdr:rowOff>56039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1103</xdr:row>
          <xdr:rowOff>219643</xdr:rowOff>
        </xdr:from>
        <xdr:to>
          <xdr:col>1</xdr:col>
          <xdr:colOff>488582</xdr:colOff>
          <xdr:row>1105</xdr:row>
          <xdr:rowOff>62762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1117</xdr:row>
          <xdr:rowOff>35866</xdr:rowOff>
        </xdr:from>
        <xdr:to>
          <xdr:col>1</xdr:col>
          <xdr:colOff>506512</xdr:colOff>
          <xdr:row>1118</xdr:row>
          <xdr:rowOff>114309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1119</xdr:row>
          <xdr:rowOff>177060</xdr:rowOff>
        </xdr:from>
        <xdr:to>
          <xdr:col>9</xdr:col>
          <xdr:colOff>87413</xdr:colOff>
          <xdr:row>1121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1185</xdr:row>
          <xdr:rowOff>26902</xdr:rowOff>
        </xdr:from>
        <xdr:to>
          <xdr:col>1</xdr:col>
          <xdr:colOff>519960</xdr:colOff>
          <xdr:row>1186</xdr:row>
          <xdr:rowOff>105344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6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1198</xdr:row>
          <xdr:rowOff>145685</xdr:rowOff>
        </xdr:from>
        <xdr:to>
          <xdr:col>1</xdr:col>
          <xdr:colOff>481860</xdr:colOff>
          <xdr:row>1199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1200</xdr:row>
          <xdr:rowOff>174821</xdr:rowOff>
        </xdr:from>
        <xdr:to>
          <xdr:col>9</xdr:col>
          <xdr:colOff>62761</xdr:colOff>
          <xdr:row>1202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1265</xdr:row>
          <xdr:rowOff>203956</xdr:rowOff>
        </xdr:from>
        <xdr:to>
          <xdr:col>1</xdr:col>
          <xdr:colOff>517718</xdr:colOff>
          <xdr:row>1267</xdr:row>
          <xdr:rowOff>47075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1279</xdr:row>
          <xdr:rowOff>121033</xdr:rowOff>
        </xdr:from>
        <xdr:to>
          <xdr:col>1</xdr:col>
          <xdr:colOff>502030</xdr:colOff>
          <xdr:row>1280</xdr:row>
          <xdr:rowOff>199475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1281</xdr:row>
          <xdr:rowOff>194992</xdr:rowOff>
        </xdr:from>
        <xdr:to>
          <xdr:col>9</xdr:col>
          <xdr:colOff>71725</xdr:colOff>
          <xdr:row>1283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1347</xdr:row>
          <xdr:rowOff>44832</xdr:rowOff>
        </xdr:from>
        <xdr:to>
          <xdr:col>1</xdr:col>
          <xdr:colOff>493065</xdr:colOff>
          <xdr:row>1348</xdr:row>
          <xdr:rowOff>123273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1360</xdr:row>
          <xdr:rowOff>29143</xdr:rowOff>
        </xdr:from>
        <xdr:to>
          <xdr:col>1</xdr:col>
          <xdr:colOff>477377</xdr:colOff>
          <xdr:row>1361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1362</xdr:row>
          <xdr:rowOff>159132</xdr:rowOff>
        </xdr:from>
        <xdr:to>
          <xdr:col>9</xdr:col>
          <xdr:colOff>103101</xdr:colOff>
          <xdr:row>1364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1434</xdr:row>
          <xdr:rowOff>53796</xdr:rowOff>
        </xdr:from>
        <xdr:to>
          <xdr:col>1</xdr:col>
          <xdr:colOff>535649</xdr:colOff>
          <xdr:row>1435</xdr:row>
          <xdr:rowOff>154648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1449</xdr:row>
          <xdr:rowOff>94138</xdr:rowOff>
        </xdr:from>
        <xdr:to>
          <xdr:col>1</xdr:col>
          <xdr:colOff>497550</xdr:colOff>
          <xdr:row>1450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7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1452</xdr:row>
          <xdr:rowOff>8</xdr:rowOff>
        </xdr:from>
        <xdr:to>
          <xdr:col>9</xdr:col>
          <xdr:colOff>11216</xdr:colOff>
          <xdr:row>1453</xdr:row>
          <xdr:rowOff>100861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8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1523</xdr:row>
          <xdr:rowOff>190411</xdr:rowOff>
        </xdr:from>
        <xdr:to>
          <xdr:col>1</xdr:col>
          <xdr:colOff>454969</xdr:colOff>
          <xdr:row>1525</xdr:row>
          <xdr:rowOff>84200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8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1536</xdr:row>
          <xdr:rowOff>81856</xdr:rowOff>
        </xdr:from>
        <xdr:to>
          <xdr:col>1</xdr:col>
          <xdr:colOff>470647</xdr:colOff>
          <xdr:row>1537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8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1548</xdr:row>
          <xdr:rowOff>98813</xdr:rowOff>
        </xdr:from>
        <xdr:to>
          <xdr:col>1</xdr:col>
          <xdr:colOff>466165</xdr:colOff>
          <xdr:row>1549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48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1487</xdr:row>
      <xdr:rowOff>76201</xdr:rowOff>
    </xdr:from>
    <xdr:to>
      <xdr:col>8</xdr:col>
      <xdr:colOff>666750</xdr:colOff>
      <xdr:row>1502</xdr:row>
      <xdr:rowOff>9526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xdr:twoCellAnchor editAs="oneCell">
    <xdr:from>
      <xdr:col>0</xdr:col>
      <xdr:colOff>0</xdr:colOff>
      <xdr:row>1470</xdr:row>
      <xdr:rowOff>0</xdr:rowOff>
    </xdr:from>
    <xdr:to>
      <xdr:col>8</xdr:col>
      <xdr:colOff>609600</xdr:colOff>
      <xdr:row>1484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289891</xdr:colOff>
          <xdr:row>1506</xdr:row>
          <xdr:rowOff>49694</xdr:rowOff>
        </xdr:from>
        <xdr:to>
          <xdr:col>5</xdr:col>
          <xdr:colOff>405285</xdr:colOff>
          <xdr:row>1509</xdr:row>
          <xdr:rowOff>198781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79E933-CAC2-223C-0FF2-48D619B945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G$151:$I$152" spid="_x0000_s176484"/>
                </a:ext>
              </a:extLst>
            </xdr:cNvPicPr>
          </xdr:nvPicPr>
          <xdr:blipFill>
            <a:blip xmlns:r="http://schemas.openxmlformats.org/officeDocument/2006/relationships" r:embed="rId116"/>
            <a:srcRect/>
            <a:stretch>
              <a:fillRect/>
            </a:stretch>
          </xdr:blipFill>
          <xdr:spPr bwMode="auto">
            <a:xfrm>
              <a:off x="977348" y="343057368"/>
              <a:ext cx="2865220" cy="77028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5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grafitiran_oki"/>
      <sheetName val="grafitiran_zen"/>
      <sheetName val="沖縄県"/>
      <sheetName val="全国"/>
      <sheetName val="沖縄・全国比較"/>
    </sheetNames>
    <sheetDataSet>
      <sheetData sheetId="0" refreshError="1"/>
      <sheetData sheetId="1" refreshError="1"/>
      <sheetData sheetId="2" refreshError="1"/>
      <sheetData sheetId="3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25389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  <cell r="EB25">
            <v>2074</v>
          </cell>
          <cell r="EC25">
            <v>1924</v>
          </cell>
          <cell r="ED25">
            <v>1865</v>
          </cell>
          <cell r="EE25">
            <v>1051</v>
          </cell>
          <cell r="EF25">
            <v>746</v>
          </cell>
          <cell r="EG25">
            <v>642</v>
          </cell>
          <cell r="EH25">
            <v>647</v>
          </cell>
          <cell r="EI25">
            <v>485</v>
          </cell>
          <cell r="EJ25">
            <v>426</v>
          </cell>
          <cell r="EK25">
            <v>312</v>
          </cell>
          <cell r="EL25">
            <v>278</v>
          </cell>
          <cell r="EM25">
            <v>235</v>
          </cell>
          <cell r="EN25">
            <v>215</v>
          </cell>
          <cell r="EO25">
            <v>151</v>
          </cell>
          <cell r="EP25">
            <v>113</v>
          </cell>
          <cell r="EQ25">
            <v>104</v>
          </cell>
          <cell r="ER25">
            <v>120</v>
          </cell>
          <cell r="ES25">
            <v>146</v>
          </cell>
          <cell r="ET25">
            <v>162</v>
          </cell>
          <cell r="EU25">
            <v>107</v>
          </cell>
          <cell r="EV25">
            <v>97</v>
          </cell>
          <cell r="EW25">
            <v>170</v>
          </cell>
          <cell r="EX25">
            <v>165</v>
          </cell>
          <cell r="EY25">
            <v>143</v>
          </cell>
          <cell r="EZ25">
            <v>172</v>
          </cell>
          <cell r="FA25">
            <v>230</v>
          </cell>
          <cell r="FB25">
            <v>223</v>
          </cell>
          <cell r="FC25">
            <v>205</v>
          </cell>
          <cell r="FD25">
            <v>165</v>
          </cell>
          <cell r="FE25">
            <v>168</v>
          </cell>
          <cell r="FF25">
            <v>177</v>
          </cell>
          <cell r="FG25">
            <v>177</v>
          </cell>
          <cell r="FH25">
            <v>164</v>
          </cell>
          <cell r="FI25">
            <v>124</v>
          </cell>
          <cell r="FJ25">
            <v>103</v>
          </cell>
        </row>
        <row r="26">
          <cell r="DH26">
            <v>1636</v>
          </cell>
          <cell r="DJ26" t="str">
            <v>2025/2026</v>
          </cell>
          <cell r="DK26">
            <v>142</v>
          </cell>
          <cell r="DL26">
            <v>222</v>
          </cell>
          <cell r="DM26">
            <v>320</v>
          </cell>
          <cell r="DN26">
            <v>404</v>
          </cell>
          <cell r="DO26">
            <v>548</v>
          </cell>
          <cell r="DP26" t="e">
            <v>#N/A</v>
          </cell>
          <cell r="DQ26" t="e">
            <v>#N/A</v>
          </cell>
          <cell r="DR26" t="e">
            <v>#N/A</v>
          </cell>
          <cell r="DS26" t="e">
            <v>#N/A</v>
          </cell>
          <cell r="DT26" t="e">
            <v>#N/A</v>
          </cell>
          <cell r="DU26" t="e">
            <v>#N/A</v>
          </cell>
          <cell r="DV26" t="e">
            <v>#N/A</v>
          </cell>
          <cell r="DW26" t="e">
            <v>#N/A</v>
          </cell>
          <cell r="DX26" t="e">
            <v>#N/A</v>
          </cell>
          <cell r="DY26" t="e">
            <v>#N/A</v>
          </cell>
          <cell r="DZ26" t="e">
            <v>#N/A</v>
          </cell>
          <cell r="EA26" t="e">
            <v>#N/A</v>
          </cell>
        </row>
        <row r="60">
          <cell r="DK60">
            <v>36</v>
          </cell>
          <cell r="DL60">
            <v>37</v>
          </cell>
          <cell r="DM60">
            <v>38</v>
          </cell>
          <cell r="DN60">
            <v>39</v>
          </cell>
          <cell r="DO60">
            <v>40</v>
          </cell>
          <cell r="DP60">
            <v>41</v>
          </cell>
          <cell r="DQ60">
            <v>42</v>
          </cell>
          <cell r="DR60">
            <v>43</v>
          </cell>
          <cell r="DS60">
            <v>44</v>
          </cell>
          <cell r="DT60">
            <v>45</v>
          </cell>
          <cell r="DU60">
            <v>46</v>
          </cell>
          <cell r="DV60">
            <v>47</v>
          </cell>
          <cell r="DW60">
            <v>48</v>
          </cell>
          <cell r="DX60">
            <v>49</v>
          </cell>
          <cell r="DY60">
            <v>50</v>
          </cell>
          <cell r="DZ60">
            <v>51</v>
          </cell>
          <cell r="EA60">
            <v>52</v>
          </cell>
          <cell r="EB60">
            <v>1</v>
          </cell>
          <cell r="EC60">
            <v>2</v>
          </cell>
          <cell r="ED60">
            <v>3</v>
          </cell>
          <cell r="EE60">
            <v>4</v>
          </cell>
          <cell r="EF60">
            <v>5</v>
          </cell>
          <cell r="EG60">
            <v>6</v>
          </cell>
          <cell r="EH60">
            <v>7</v>
          </cell>
          <cell r="EI60">
            <v>8</v>
          </cell>
          <cell r="EJ60">
            <v>9</v>
          </cell>
          <cell r="EK60">
            <v>10</v>
          </cell>
          <cell r="EL60">
            <v>11</v>
          </cell>
          <cell r="EM60">
            <v>12</v>
          </cell>
          <cell r="EN60">
            <v>13</v>
          </cell>
          <cell r="EO60">
            <v>14</v>
          </cell>
          <cell r="EP60">
            <v>15</v>
          </cell>
          <cell r="EQ60">
            <v>16</v>
          </cell>
          <cell r="ER60">
            <v>17</v>
          </cell>
          <cell r="ES60">
            <v>18</v>
          </cell>
          <cell r="ET60">
            <v>19</v>
          </cell>
          <cell r="EU60">
            <v>20</v>
          </cell>
          <cell r="EV60">
            <v>21</v>
          </cell>
          <cell r="EW60">
            <v>22</v>
          </cell>
          <cell r="EX60">
            <v>23</v>
          </cell>
          <cell r="EY60">
            <v>24</v>
          </cell>
          <cell r="EZ60">
            <v>25</v>
          </cell>
          <cell r="FA60">
            <v>26</v>
          </cell>
          <cell r="FB60">
            <v>27</v>
          </cell>
          <cell r="FC60">
            <v>28</v>
          </cell>
          <cell r="FD60">
            <v>29</v>
          </cell>
          <cell r="FE60">
            <v>30</v>
          </cell>
          <cell r="FF60">
            <v>31</v>
          </cell>
          <cell r="FG60">
            <v>32</v>
          </cell>
          <cell r="FH60">
            <v>33</v>
          </cell>
          <cell r="FI60">
            <v>34</v>
          </cell>
          <cell r="FJ60">
            <v>35</v>
          </cell>
        </row>
        <row r="78">
          <cell r="DH78">
            <v>2012</v>
          </cell>
          <cell r="DJ78" t="str">
            <v>2020/2021</v>
          </cell>
          <cell r="DK78">
            <v>11</v>
          </cell>
          <cell r="DL78">
            <v>12</v>
          </cell>
          <cell r="DM78">
            <v>38</v>
          </cell>
          <cell r="DN78">
            <v>48</v>
          </cell>
          <cell r="DO78">
            <v>48</v>
          </cell>
          <cell r="DP78">
            <v>65</v>
          </cell>
          <cell r="DQ78">
            <v>90</v>
          </cell>
          <cell r="DR78">
            <v>133</v>
          </cell>
          <cell r="DS78">
            <v>180</v>
          </cell>
          <cell r="DT78">
            <v>173</v>
          </cell>
          <cell r="DU78">
            <v>148</v>
          </cell>
          <cell r="DV78">
            <v>145</v>
          </cell>
          <cell r="DW78">
            <v>93</v>
          </cell>
          <cell r="DX78">
            <v>79</v>
          </cell>
          <cell r="DY78">
            <v>79</v>
          </cell>
          <cell r="DZ78">
            <v>58</v>
          </cell>
          <cell r="EA78">
            <v>34</v>
          </cell>
          <cell r="EB78">
            <v>27</v>
          </cell>
          <cell r="EC78">
            <v>12</v>
          </cell>
          <cell r="ED78">
            <v>39</v>
          </cell>
          <cell r="EE78">
            <v>49</v>
          </cell>
          <cell r="EF78">
            <v>26</v>
          </cell>
          <cell r="EG78">
            <v>13</v>
          </cell>
          <cell r="EH78">
            <v>11</v>
          </cell>
          <cell r="EI78">
            <v>15</v>
          </cell>
          <cell r="EJ78">
            <v>15</v>
          </cell>
          <cell r="EK78">
            <v>26</v>
          </cell>
          <cell r="EL78">
            <v>11</v>
          </cell>
          <cell r="EM78">
            <v>4</v>
          </cell>
          <cell r="EN78">
            <v>7</v>
          </cell>
          <cell r="EO78">
            <v>8</v>
          </cell>
          <cell r="EP78">
            <v>5</v>
          </cell>
          <cell r="EQ78">
            <v>6</v>
          </cell>
          <cell r="ER78">
            <v>7</v>
          </cell>
          <cell r="ES78">
            <v>6</v>
          </cell>
          <cell r="ET78">
            <v>10</v>
          </cell>
          <cell r="EU78">
            <v>5</v>
          </cell>
          <cell r="EV78">
            <v>4</v>
          </cell>
          <cell r="EW78">
            <v>7</v>
          </cell>
          <cell r="EX78">
            <v>4</v>
          </cell>
          <cell r="EY78">
            <v>7</v>
          </cell>
          <cell r="EZ78">
            <v>12</v>
          </cell>
          <cell r="FA78">
            <v>6</v>
          </cell>
          <cell r="FB78">
            <v>12</v>
          </cell>
          <cell r="FC78">
            <v>11</v>
          </cell>
          <cell r="FD78">
            <v>15</v>
          </cell>
          <cell r="FE78">
            <v>14</v>
          </cell>
          <cell r="FF78">
            <v>14</v>
          </cell>
          <cell r="FG78">
            <v>18</v>
          </cell>
          <cell r="FH78">
            <v>26</v>
          </cell>
          <cell r="FI78">
            <v>39</v>
          </cell>
          <cell r="FJ78">
            <v>53</v>
          </cell>
        </row>
        <row r="79">
          <cell r="DH79">
            <v>1892</v>
          </cell>
          <cell r="DJ79" t="str">
            <v>2021/2022</v>
          </cell>
          <cell r="DK79">
            <v>47</v>
          </cell>
          <cell r="DL79">
            <v>57</v>
          </cell>
          <cell r="DM79">
            <v>77</v>
          </cell>
          <cell r="DN79">
            <v>73</v>
          </cell>
          <cell r="DO79">
            <v>115</v>
          </cell>
          <cell r="DP79">
            <v>118</v>
          </cell>
          <cell r="DQ79">
            <v>122</v>
          </cell>
          <cell r="DR79">
            <v>120</v>
          </cell>
          <cell r="DS79">
            <v>130</v>
          </cell>
          <cell r="DT79">
            <v>81</v>
          </cell>
          <cell r="DU79">
            <v>88</v>
          </cell>
          <cell r="DV79">
            <v>88</v>
          </cell>
          <cell r="DW79">
            <v>73</v>
          </cell>
          <cell r="DX79">
            <v>82</v>
          </cell>
          <cell r="DY79">
            <v>87</v>
          </cell>
          <cell r="DZ79">
            <v>116</v>
          </cell>
          <cell r="EA79">
            <v>88</v>
          </cell>
          <cell r="EB79">
            <v>76</v>
          </cell>
          <cell r="EC79">
            <v>31</v>
          </cell>
          <cell r="ED79">
            <v>25</v>
          </cell>
          <cell r="EE79">
            <v>11</v>
          </cell>
          <cell r="EF79">
            <v>5</v>
          </cell>
          <cell r="EG79">
            <v>6</v>
          </cell>
          <cell r="EH79">
            <v>9</v>
          </cell>
          <cell r="EI79">
            <v>7</v>
          </cell>
          <cell r="EJ79">
            <v>2</v>
          </cell>
          <cell r="EK79">
            <v>3</v>
          </cell>
          <cell r="EL79">
            <v>1</v>
          </cell>
          <cell r="EM79">
            <v>0</v>
          </cell>
          <cell r="EN79">
            <v>1</v>
          </cell>
          <cell r="EO79">
            <v>0</v>
          </cell>
          <cell r="EP79">
            <v>1</v>
          </cell>
          <cell r="EQ79">
            <v>1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1</v>
          </cell>
          <cell r="EW79">
            <v>0</v>
          </cell>
          <cell r="EX79">
            <v>1</v>
          </cell>
          <cell r="EY79">
            <v>1</v>
          </cell>
          <cell r="EZ79">
            <v>0</v>
          </cell>
          <cell r="FA79">
            <v>1</v>
          </cell>
          <cell r="FB79">
            <v>3</v>
          </cell>
          <cell r="FC79">
            <v>5</v>
          </cell>
          <cell r="FD79">
            <v>5</v>
          </cell>
          <cell r="FE79">
            <v>8</v>
          </cell>
          <cell r="FF79">
            <v>19</v>
          </cell>
          <cell r="FG79">
            <v>20</v>
          </cell>
          <cell r="FH79">
            <v>17</v>
          </cell>
          <cell r="FI79">
            <v>30</v>
          </cell>
          <cell r="FJ79">
            <v>40</v>
          </cell>
        </row>
        <row r="80">
          <cell r="DH80">
            <v>2431</v>
          </cell>
          <cell r="DJ80" t="str">
            <v>2022/2023</v>
          </cell>
          <cell r="DK80">
            <v>36</v>
          </cell>
          <cell r="DL80">
            <v>59</v>
          </cell>
          <cell r="DM80">
            <v>53</v>
          </cell>
          <cell r="DN80">
            <v>74</v>
          </cell>
          <cell r="DO80">
            <v>74</v>
          </cell>
          <cell r="DP80">
            <v>91</v>
          </cell>
          <cell r="DQ80">
            <v>72</v>
          </cell>
          <cell r="DR80">
            <v>68</v>
          </cell>
          <cell r="DS80">
            <v>90</v>
          </cell>
          <cell r="DT80">
            <v>80</v>
          </cell>
          <cell r="DU80">
            <v>83</v>
          </cell>
          <cell r="DV80">
            <v>53</v>
          </cell>
          <cell r="DW80">
            <v>39</v>
          </cell>
          <cell r="DX80">
            <v>32</v>
          </cell>
          <cell r="DY80">
            <v>19</v>
          </cell>
          <cell r="DZ80">
            <v>14</v>
          </cell>
          <cell r="EA80">
            <v>11</v>
          </cell>
          <cell r="EB80">
            <v>11</v>
          </cell>
          <cell r="EC80">
            <v>6</v>
          </cell>
          <cell r="ED80">
            <v>6</v>
          </cell>
          <cell r="EE80">
            <v>7</v>
          </cell>
          <cell r="EF80">
            <v>11</v>
          </cell>
          <cell r="EG80">
            <v>9</v>
          </cell>
          <cell r="EH80">
            <v>8</v>
          </cell>
          <cell r="EI80">
            <v>4</v>
          </cell>
          <cell r="EJ80">
            <v>3</v>
          </cell>
          <cell r="EK80">
            <v>3</v>
          </cell>
          <cell r="EL80">
            <v>8</v>
          </cell>
          <cell r="EM80">
            <v>6</v>
          </cell>
          <cell r="EN80">
            <v>10</v>
          </cell>
          <cell r="EO80">
            <v>6</v>
          </cell>
          <cell r="EP80">
            <v>19</v>
          </cell>
          <cell r="EQ80">
            <v>26</v>
          </cell>
          <cell r="ER80">
            <v>26</v>
          </cell>
          <cell r="ES80">
            <v>29</v>
          </cell>
          <cell r="ET80">
            <v>25</v>
          </cell>
          <cell r="EU80">
            <v>27</v>
          </cell>
          <cell r="EV80">
            <v>58</v>
          </cell>
          <cell r="EW80">
            <v>53</v>
          </cell>
          <cell r="EX80">
            <v>61</v>
          </cell>
          <cell r="EY80">
            <v>98</v>
          </cell>
          <cell r="EZ80">
            <v>135</v>
          </cell>
          <cell r="FA80">
            <v>137</v>
          </cell>
          <cell r="FB80">
            <v>150</v>
          </cell>
          <cell r="FC80">
            <v>154</v>
          </cell>
          <cell r="FD80">
            <v>127</v>
          </cell>
          <cell r="FE80">
            <v>103</v>
          </cell>
          <cell r="FF80">
            <v>68</v>
          </cell>
          <cell r="FG80">
            <v>45</v>
          </cell>
          <cell r="FH80">
            <v>22</v>
          </cell>
          <cell r="FI80">
            <v>15</v>
          </cell>
          <cell r="FJ80">
            <v>7</v>
          </cell>
        </row>
        <row r="81">
          <cell r="DH81">
            <v>1467</v>
          </cell>
          <cell r="DJ81" t="str">
            <v>2023/2024</v>
          </cell>
          <cell r="DK81">
            <v>12</v>
          </cell>
          <cell r="DL81">
            <v>18</v>
          </cell>
          <cell r="DM81">
            <v>7</v>
          </cell>
          <cell r="DN81">
            <v>4</v>
          </cell>
          <cell r="DO81">
            <v>5</v>
          </cell>
          <cell r="DP81">
            <v>6</v>
          </cell>
          <cell r="DQ81">
            <v>1</v>
          </cell>
          <cell r="DR81">
            <v>3</v>
          </cell>
          <cell r="DS81">
            <v>3</v>
          </cell>
          <cell r="DT81">
            <v>0</v>
          </cell>
          <cell r="DU81">
            <v>1</v>
          </cell>
          <cell r="DV81">
            <v>0</v>
          </cell>
          <cell r="DW81">
            <v>0</v>
          </cell>
          <cell r="DX81">
            <v>3</v>
          </cell>
          <cell r="DY81">
            <v>2</v>
          </cell>
          <cell r="DZ81">
            <v>2</v>
          </cell>
          <cell r="EA81">
            <v>0</v>
          </cell>
          <cell r="EB81">
            <v>5</v>
          </cell>
          <cell r="EC81">
            <v>2</v>
          </cell>
          <cell r="ED81">
            <v>13</v>
          </cell>
          <cell r="EE81">
            <v>3</v>
          </cell>
          <cell r="EF81">
            <v>7</v>
          </cell>
          <cell r="EG81">
            <v>4</v>
          </cell>
          <cell r="EH81">
            <v>3</v>
          </cell>
          <cell r="EI81">
            <v>7</v>
          </cell>
          <cell r="EJ81">
            <v>3</v>
          </cell>
          <cell r="EK81">
            <v>3</v>
          </cell>
          <cell r="EL81">
            <v>8</v>
          </cell>
          <cell r="EM81">
            <v>4</v>
          </cell>
          <cell r="EN81">
            <v>2</v>
          </cell>
          <cell r="EO81">
            <v>6</v>
          </cell>
          <cell r="EP81">
            <v>25</v>
          </cell>
          <cell r="EQ81">
            <v>29</v>
          </cell>
          <cell r="ER81">
            <v>39</v>
          </cell>
          <cell r="ES81">
            <v>42</v>
          </cell>
          <cell r="ET81">
            <v>49</v>
          </cell>
          <cell r="EU81">
            <v>68</v>
          </cell>
          <cell r="EV81">
            <v>98</v>
          </cell>
          <cell r="EW81">
            <v>109</v>
          </cell>
          <cell r="EX81">
            <v>124</v>
          </cell>
          <cell r="EY81">
            <v>99</v>
          </cell>
          <cell r="EZ81">
            <v>131</v>
          </cell>
          <cell r="FA81">
            <v>129</v>
          </cell>
          <cell r="FB81">
            <v>94</v>
          </cell>
          <cell r="FC81">
            <v>93</v>
          </cell>
          <cell r="FD81">
            <v>74</v>
          </cell>
          <cell r="FE81">
            <v>42</v>
          </cell>
          <cell r="FF81">
            <v>33</v>
          </cell>
          <cell r="FG81">
            <v>21</v>
          </cell>
          <cell r="FH81">
            <v>14</v>
          </cell>
          <cell r="FI81">
            <v>12</v>
          </cell>
          <cell r="FJ81">
            <v>5</v>
          </cell>
        </row>
        <row r="82">
          <cell r="DH82">
            <v>1418</v>
          </cell>
          <cell r="DJ82" t="str">
            <v>2024/2025</v>
          </cell>
          <cell r="DK82">
            <v>7</v>
          </cell>
          <cell r="DL82">
            <v>2</v>
          </cell>
          <cell r="DM82">
            <v>8</v>
          </cell>
          <cell r="DN82">
            <v>3</v>
          </cell>
          <cell r="DO82">
            <v>8</v>
          </cell>
          <cell r="DP82">
            <v>7</v>
          </cell>
          <cell r="DQ82">
            <v>2</v>
          </cell>
          <cell r="DR82">
            <v>1</v>
          </cell>
          <cell r="DS82">
            <v>7</v>
          </cell>
          <cell r="DT82">
            <v>4</v>
          </cell>
          <cell r="DU82">
            <v>3</v>
          </cell>
          <cell r="DV82">
            <v>3</v>
          </cell>
          <cell r="DW82">
            <v>5</v>
          </cell>
          <cell r="DX82">
            <v>4</v>
          </cell>
          <cell r="DY82">
            <v>4</v>
          </cell>
          <cell r="DZ82">
            <v>4</v>
          </cell>
          <cell r="EA82">
            <v>7</v>
          </cell>
          <cell r="EB82">
            <v>0</v>
          </cell>
          <cell r="EC82">
            <v>1</v>
          </cell>
          <cell r="ED82">
            <v>1</v>
          </cell>
          <cell r="EE82">
            <v>5</v>
          </cell>
          <cell r="EF82">
            <v>5</v>
          </cell>
          <cell r="EG82">
            <v>6</v>
          </cell>
          <cell r="EH82">
            <v>5</v>
          </cell>
          <cell r="EI82">
            <v>5</v>
          </cell>
          <cell r="EJ82">
            <v>10</v>
          </cell>
          <cell r="EK82">
            <v>8</v>
          </cell>
          <cell r="EL82">
            <v>16</v>
          </cell>
          <cell r="EM82">
            <v>17</v>
          </cell>
          <cell r="EN82">
            <v>22</v>
          </cell>
          <cell r="EO82">
            <v>26</v>
          </cell>
          <cell r="EP82">
            <v>35</v>
          </cell>
          <cell r="EQ82">
            <v>34</v>
          </cell>
          <cell r="ER82">
            <v>24</v>
          </cell>
          <cell r="ES82">
            <v>35</v>
          </cell>
          <cell r="ET82">
            <v>35</v>
          </cell>
          <cell r="EU82">
            <v>44</v>
          </cell>
          <cell r="EV82">
            <v>79</v>
          </cell>
          <cell r="EW82">
            <v>77</v>
          </cell>
          <cell r="EX82">
            <v>82</v>
          </cell>
          <cell r="EY82">
            <v>97</v>
          </cell>
          <cell r="EZ82">
            <v>112</v>
          </cell>
          <cell r="FA82">
            <v>114</v>
          </cell>
          <cell r="FB82">
            <v>93</v>
          </cell>
          <cell r="FC82">
            <v>79</v>
          </cell>
          <cell r="FD82">
            <v>75</v>
          </cell>
          <cell r="FE82">
            <v>43</v>
          </cell>
          <cell r="FF82">
            <v>39</v>
          </cell>
          <cell r="FG82">
            <v>42</v>
          </cell>
          <cell r="FH82">
            <v>25</v>
          </cell>
          <cell r="FI82">
            <v>20</v>
          </cell>
          <cell r="FJ82">
            <v>28</v>
          </cell>
        </row>
        <row r="83">
          <cell r="DH83">
            <v>34</v>
          </cell>
          <cell r="DJ83" t="str">
            <v>2025/2026</v>
          </cell>
          <cell r="DK83">
            <v>6</v>
          </cell>
          <cell r="DL83">
            <v>3</v>
          </cell>
          <cell r="DM83">
            <v>8</v>
          </cell>
          <cell r="DN83">
            <v>12</v>
          </cell>
          <cell r="DO83">
            <v>5</v>
          </cell>
          <cell r="DP83" t="e">
            <v>#N/A</v>
          </cell>
          <cell r="DQ83" t="e">
            <v>#N/A</v>
          </cell>
          <cell r="DR83" t="e">
            <v>#N/A</v>
          </cell>
          <cell r="DS83" t="e">
            <v>#N/A</v>
          </cell>
          <cell r="DT83" t="e">
            <v>#N/A</v>
          </cell>
          <cell r="DU83" t="e">
            <v>#N/A</v>
          </cell>
          <cell r="DV83" t="e">
            <v>#N/A</v>
          </cell>
          <cell r="DW83" t="e">
            <v>#N/A</v>
          </cell>
          <cell r="DX83" t="e">
            <v>#N/A</v>
          </cell>
          <cell r="DY83" t="e">
            <v>#N/A</v>
          </cell>
          <cell r="DZ83" t="e">
            <v>#N/A</v>
          </cell>
          <cell r="EA83" t="e">
            <v>#N/A</v>
          </cell>
        </row>
        <row r="135">
          <cell r="A135" t="str">
            <v>2020年</v>
          </cell>
          <cell r="B135">
            <v>7</v>
          </cell>
          <cell r="C135">
            <v>17</v>
          </cell>
          <cell r="D135">
            <v>14</v>
          </cell>
          <cell r="E135">
            <v>10</v>
          </cell>
          <cell r="F135">
            <v>14</v>
          </cell>
          <cell r="G135">
            <v>14</v>
          </cell>
          <cell r="H135">
            <v>11</v>
          </cell>
          <cell r="I135">
            <v>13</v>
          </cell>
          <cell r="J135">
            <v>13</v>
          </cell>
          <cell r="K135">
            <v>16</v>
          </cell>
          <cell r="L135">
            <v>14</v>
          </cell>
          <cell r="M135">
            <v>11</v>
          </cell>
          <cell r="N135">
            <v>8</v>
          </cell>
          <cell r="O135">
            <v>7</v>
          </cell>
          <cell r="P135">
            <v>8</v>
          </cell>
          <cell r="Q135">
            <v>3</v>
          </cell>
          <cell r="R135">
            <v>2</v>
          </cell>
          <cell r="S135">
            <v>3</v>
          </cell>
          <cell r="T135">
            <v>2</v>
          </cell>
          <cell r="U135">
            <v>2</v>
          </cell>
          <cell r="V135">
            <v>2</v>
          </cell>
          <cell r="W135">
            <v>3</v>
          </cell>
          <cell r="X135">
            <v>8</v>
          </cell>
          <cell r="Y135">
            <v>14</v>
          </cell>
          <cell r="Z135">
            <v>17</v>
          </cell>
          <cell r="AA135">
            <v>21</v>
          </cell>
          <cell r="AB135">
            <v>25</v>
          </cell>
          <cell r="AC135">
            <v>31</v>
          </cell>
          <cell r="AD135">
            <v>35</v>
          </cell>
          <cell r="AE135">
            <v>41</v>
          </cell>
          <cell r="AF135">
            <v>43</v>
          </cell>
          <cell r="AG135">
            <v>33</v>
          </cell>
          <cell r="AH135">
            <v>27</v>
          </cell>
          <cell r="AI135">
            <v>28</v>
          </cell>
          <cell r="AJ135">
            <v>19</v>
          </cell>
          <cell r="AK135">
            <v>9</v>
          </cell>
          <cell r="AL135">
            <v>15</v>
          </cell>
          <cell r="AM135">
            <v>11</v>
          </cell>
          <cell r="AN135">
            <v>9</v>
          </cell>
          <cell r="AO135">
            <v>14</v>
          </cell>
          <cell r="AP135">
            <v>9</v>
          </cell>
          <cell r="AQ135">
            <v>6</v>
          </cell>
          <cell r="AR135">
            <v>12</v>
          </cell>
          <cell r="AS135">
            <v>12</v>
          </cell>
          <cell r="AT135">
            <v>2</v>
          </cell>
          <cell r="AU135">
            <v>6</v>
          </cell>
          <cell r="AV135">
            <v>9</v>
          </cell>
          <cell r="AW135">
            <v>5</v>
          </cell>
          <cell r="AX135">
            <v>8</v>
          </cell>
          <cell r="AY135">
            <v>9</v>
          </cell>
          <cell r="AZ135">
            <v>17</v>
          </cell>
          <cell r="BA135">
            <v>15</v>
          </cell>
          <cell r="BB135">
            <v>16</v>
          </cell>
          <cell r="BD135">
            <v>720</v>
          </cell>
        </row>
        <row r="136">
          <cell r="A136" t="str">
            <v>2021年</v>
          </cell>
          <cell r="B136">
            <v>16</v>
          </cell>
          <cell r="C136">
            <v>16</v>
          </cell>
          <cell r="D136">
            <v>15</v>
          </cell>
          <cell r="E136">
            <v>15</v>
          </cell>
          <cell r="F136">
            <v>19</v>
          </cell>
          <cell r="G136">
            <v>13</v>
          </cell>
          <cell r="H136">
            <v>19</v>
          </cell>
          <cell r="I136">
            <v>17</v>
          </cell>
          <cell r="J136">
            <v>18</v>
          </cell>
          <cell r="K136">
            <v>21</v>
          </cell>
          <cell r="L136">
            <v>9</v>
          </cell>
          <cell r="M136">
            <v>5</v>
          </cell>
          <cell r="N136">
            <v>6</v>
          </cell>
          <cell r="O136">
            <v>14</v>
          </cell>
          <cell r="P136">
            <v>8</v>
          </cell>
          <cell r="Q136">
            <v>12</v>
          </cell>
          <cell r="R136">
            <v>12</v>
          </cell>
          <cell r="S136">
            <v>9</v>
          </cell>
          <cell r="T136">
            <v>26</v>
          </cell>
          <cell r="U136">
            <v>26</v>
          </cell>
          <cell r="V136">
            <v>29</v>
          </cell>
          <cell r="W136">
            <v>32</v>
          </cell>
          <cell r="X136">
            <v>33</v>
          </cell>
          <cell r="Y136">
            <v>19</v>
          </cell>
          <cell r="Z136">
            <v>24</v>
          </cell>
          <cell r="AA136">
            <v>11</v>
          </cell>
          <cell r="AB136">
            <v>10</v>
          </cell>
          <cell r="AC136">
            <v>13</v>
          </cell>
          <cell r="AD136">
            <v>17</v>
          </cell>
          <cell r="AE136">
            <v>12</v>
          </cell>
          <cell r="AF136">
            <v>6</v>
          </cell>
          <cell r="AG136">
            <v>9</v>
          </cell>
          <cell r="AH136">
            <v>10</v>
          </cell>
          <cell r="AI136">
            <v>7</v>
          </cell>
          <cell r="AJ136">
            <v>3</v>
          </cell>
          <cell r="AK136">
            <v>6</v>
          </cell>
          <cell r="AL136">
            <v>4</v>
          </cell>
          <cell r="AM136">
            <v>6</v>
          </cell>
          <cell r="AN136">
            <v>10</v>
          </cell>
          <cell r="AO136">
            <v>5</v>
          </cell>
          <cell r="AP136">
            <v>6</v>
          </cell>
          <cell r="AQ136">
            <v>11</v>
          </cell>
          <cell r="AR136">
            <v>6</v>
          </cell>
          <cell r="AS136">
            <v>3</v>
          </cell>
          <cell r="AT136">
            <v>7</v>
          </cell>
          <cell r="AU136">
            <v>10</v>
          </cell>
          <cell r="AV136">
            <v>12</v>
          </cell>
          <cell r="AW136">
            <v>9</v>
          </cell>
          <cell r="AX136">
            <v>20</v>
          </cell>
          <cell r="AY136">
            <v>20</v>
          </cell>
          <cell r="AZ136">
            <v>20</v>
          </cell>
          <cell r="BA136">
            <v>7</v>
          </cell>
          <cell r="BD136">
            <v>693</v>
          </cell>
        </row>
        <row r="137">
          <cell r="A137" t="str">
            <v>2022年</v>
          </cell>
          <cell r="B137">
            <v>11</v>
          </cell>
          <cell r="C137">
            <v>4</v>
          </cell>
          <cell r="D137">
            <v>13</v>
          </cell>
          <cell r="E137">
            <v>8</v>
          </cell>
          <cell r="F137">
            <v>5</v>
          </cell>
          <cell r="G137">
            <v>1</v>
          </cell>
          <cell r="H137">
            <v>7</v>
          </cell>
          <cell r="I137">
            <v>2</v>
          </cell>
          <cell r="J137">
            <v>3</v>
          </cell>
          <cell r="K137">
            <v>4</v>
          </cell>
          <cell r="L137">
            <v>4</v>
          </cell>
          <cell r="M137">
            <v>4</v>
          </cell>
          <cell r="N137">
            <v>6</v>
          </cell>
          <cell r="O137">
            <v>6</v>
          </cell>
          <cell r="P137">
            <v>2</v>
          </cell>
          <cell r="Q137">
            <v>4</v>
          </cell>
          <cell r="R137">
            <v>4</v>
          </cell>
          <cell r="S137">
            <v>0</v>
          </cell>
          <cell r="T137">
            <v>5</v>
          </cell>
          <cell r="U137">
            <v>2</v>
          </cell>
          <cell r="V137">
            <v>6</v>
          </cell>
          <cell r="W137">
            <v>8</v>
          </cell>
          <cell r="X137">
            <v>9</v>
          </cell>
          <cell r="Y137">
            <v>4</v>
          </cell>
          <cell r="Z137">
            <v>5</v>
          </cell>
          <cell r="AA137">
            <v>10</v>
          </cell>
          <cell r="AB137">
            <v>4</v>
          </cell>
          <cell r="AC137">
            <v>3</v>
          </cell>
          <cell r="AD137">
            <v>4</v>
          </cell>
          <cell r="AE137">
            <v>4</v>
          </cell>
          <cell r="AF137">
            <v>8</v>
          </cell>
          <cell r="AG137">
            <v>2</v>
          </cell>
          <cell r="AH137">
            <v>4</v>
          </cell>
          <cell r="AI137">
            <v>2</v>
          </cell>
          <cell r="AJ137">
            <v>2</v>
          </cell>
          <cell r="AK137">
            <v>8</v>
          </cell>
          <cell r="AL137">
            <v>7</v>
          </cell>
          <cell r="AM137">
            <v>6</v>
          </cell>
          <cell r="AN137">
            <v>6</v>
          </cell>
          <cell r="AO137">
            <v>3</v>
          </cell>
          <cell r="AP137">
            <v>3</v>
          </cell>
          <cell r="AQ137">
            <v>3</v>
          </cell>
          <cell r="AR137">
            <v>3</v>
          </cell>
          <cell r="AS137">
            <v>3</v>
          </cell>
          <cell r="AT137">
            <v>2</v>
          </cell>
          <cell r="AU137">
            <v>2</v>
          </cell>
          <cell r="AV137">
            <v>3</v>
          </cell>
          <cell r="AW137">
            <v>2</v>
          </cell>
          <cell r="AX137">
            <v>8</v>
          </cell>
          <cell r="AY137">
            <v>7</v>
          </cell>
          <cell r="AZ137">
            <v>5</v>
          </cell>
          <cell r="BA137">
            <v>4</v>
          </cell>
          <cell r="BD137">
            <v>245</v>
          </cell>
        </row>
        <row r="138">
          <cell r="A138" t="str">
            <v>2023年</v>
          </cell>
          <cell r="B138">
            <v>5</v>
          </cell>
          <cell r="C138">
            <v>7</v>
          </cell>
          <cell r="D138">
            <v>6</v>
          </cell>
          <cell r="E138">
            <v>4</v>
          </cell>
          <cell r="F138">
            <v>4</v>
          </cell>
          <cell r="G138">
            <v>7</v>
          </cell>
          <cell r="H138">
            <v>5</v>
          </cell>
          <cell r="I138">
            <v>6</v>
          </cell>
          <cell r="J138">
            <v>4</v>
          </cell>
          <cell r="K138">
            <v>8</v>
          </cell>
          <cell r="L138">
            <v>5</v>
          </cell>
          <cell r="M138">
            <v>8</v>
          </cell>
          <cell r="N138">
            <v>13</v>
          </cell>
          <cell r="O138">
            <v>4</v>
          </cell>
          <cell r="P138">
            <v>6</v>
          </cell>
          <cell r="Q138">
            <v>12</v>
          </cell>
          <cell r="R138">
            <v>17</v>
          </cell>
          <cell r="S138">
            <v>6</v>
          </cell>
          <cell r="T138">
            <v>12</v>
          </cell>
          <cell r="U138">
            <v>5</v>
          </cell>
          <cell r="V138">
            <v>16</v>
          </cell>
          <cell r="W138">
            <v>8</v>
          </cell>
          <cell r="X138">
            <v>14</v>
          </cell>
          <cell r="Y138">
            <v>7</v>
          </cell>
          <cell r="Z138">
            <v>10</v>
          </cell>
          <cell r="AA138">
            <v>1</v>
          </cell>
          <cell r="AB138">
            <v>11</v>
          </cell>
          <cell r="AC138">
            <v>16</v>
          </cell>
          <cell r="AD138">
            <v>17</v>
          </cell>
          <cell r="AE138">
            <v>19</v>
          </cell>
          <cell r="AF138">
            <v>19</v>
          </cell>
          <cell r="AG138">
            <v>28</v>
          </cell>
          <cell r="AH138">
            <v>33</v>
          </cell>
          <cell r="AI138">
            <v>33</v>
          </cell>
          <cell r="AJ138">
            <v>57</v>
          </cell>
          <cell r="AK138">
            <v>82</v>
          </cell>
          <cell r="AL138">
            <v>81</v>
          </cell>
          <cell r="AM138">
            <v>112</v>
          </cell>
          <cell r="AN138">
            <v>139</v>
          </cell>
          <cell r="AO138">
            <v>154</v>
          </cell>
          <cell r="AP138">
            <v>161</v>
          </cell>
          <cell r="AQ138">
            <v>214</v>
          </cell>
          <cell r="AR138">
            <v>180</v>
          </cell>
          <cell r="AS138">
            <v>144</v>
          </cell>
          <cell r="AT138">
            <v>156</v>
          </cell>
          <cell r="AU138">
            <v>159</v>
          </cell>
          <cell r="AV138">
            <v>151</v>
          </cell>
          <cell r="AW138">
            <v>183</v>
          </cell>
          <cell r="AX138">
            <v>170</v>
          </cell>
          <cell r="AY138">
            <v>161</v>
          </cell>
          <cell r="AZ138">
            <v>110</v>
          </cell>
          <cell r="BA138">
            <v>72</v>
          </cell>
          <cell r="BD138">
            <v>2862</v>
          </cell>
        </row>
        <row r="139">
          <cell r="A139" t="str">
            <v>2024年</v>
          </cell>
          <cell r="B139">
            <v>48</v>
          </cell>
          <cell r="C139">
            <v>45</v>
          </cell>
          <cell r="D139">
            <v>53</v>
          </cell>
          <cell r="E139">
            <v>36</v>
          </cell>
          <cell r="F139">
            <v>28</v>
          </cell>
          <cell r="G139">
            <v>22</v>
          </cell>
          <cell r="H139">
            <v>24</v>
          </cell>
          <cell r="I139">
            <v>28</v>
          </cell>
          <cell r="J139">
            <v>28</v>
          </cell>
          <cell r="K139">
            <v>39</v>
          </cell>
          <cell r="L139">
            <v>9</v>
          </cell>
          <cell r="M139">
            <v>42</v>
          </cell>
          <cell r="N139">
            <v>43</v>
          </cell>
          <cell r="O139">
            <v>20</v>
          </cell>
          <cell r="P139">
            <v>27</v>
          </cell>
          <cell r="Q139">
            <v>30</v>
          </cell>
          <cell r="R139">
            <v>29</v>
          </cell>
          <cell r="S139">
            <v>10</v>
          </cell>
          <cell r="T139">
            <v>15</v>
          </cell>
          <cell r="U139">
            <v>7</v>
          </cell>
          <cell r="V139">
            <v>19</v>
          </cell>
          <cell r="W139">
            <v>25</v>
          </cell>
          <cell r="X139">
            <v>13</v>
          </cell>
          <cell r="Y139">
            <v>15</v>
          </cell>
          <cell r="Z139">
            <v>19</v>
          </cell>
          <cell r="AA139">
            <v>22</v>
          </cell>
          <cell r="AB139">
            <v>24</v>
          </cell>
          <cell r="AC139">
            <v>14</v>
          </cell>
          <cell r="AD139">
            <v>11</v>
          </cell>
          <cell r="AE139">
            <v>17</v>
          </cell>
          <cell r="AF139">
            <v>14</v>
          </cell>
          <cell r="AG139">
            <v>25</v>
          </cell>
          <cell r="AH139">
            <v>8</v>
          </cell>
          <cell r="AI139">
            <v>15</v>
          </cell>
          <cell r="AJ139">
            <v>12</v>
          </cell>
          <cell r="AK139">
            <v>19</v>
          </cell>
          <cell r="AL139">
            <v>7</v>
          </cell>
          <cell r="AM139">
            <v>12</v>
          </cell>
          <cell r="AN139">
            <v>16</v>
          </cell>
          <cell r="AO139">
            <v>12</v>
          </cell>
          <cell r="AP139">
            <v>13</v>
          </cell>
          <cell r="AQ139">
            <v>21</v>
          </cell>
          <cell r="AR139">
            <v>7</v>
          </cell>
          <cell r="AS139">
            <v>2</v>
          </cell>
          <cell r="AT139">
            <v>9</v>
          </cell>
          <cell r="AU139">
            <v>1</v>
          </cell>
          <cell r="AV139">
            <v>5</v>
          </cell>
          <cell r="AW139">
            <v>2</v>
          </cell>
          <cell r="AX139">
            <v>4</v>
          </cell>
          <cell r="AY139">
            <v>5</v>
          </cell>
          <cell r="AZ139">
            <v>1</v>
          </cell>
          <cell r="BA139">
            <v>9</v>
          </cell>
          <cell r="BD139">
            <v>981</v>
          </cell>
        </row>
        <row r="140">
          <cell r="A140" t="str">
            <v>2025年</v>
          </cell>
          <cell r="B140">
            <v>0</v>
          </cell>
          <cell r="C140">
            <v>9</v>
          </cell>
          <cell r="D140">
            <v>2</v>
          </cell>
          <cell r="E140">
            <v>6</v>
          </cell>
          <cell r="F140">
            <v>7</v>
          </cell>
          <cell r="G140">
            <v>4</v>
          </cell>
          <cell r="H140">
            <v>7</v>
          </cell>
          <cell r="I140">
            <v>3</v>
          </cell>
          <cell r="J140">
            <v>5</v>
          </cell>
          <cell r="K140">
            <v>7</v>
          </cell>
          <cell r="L140">
            <v>12</v>
          </cell>
          <cell r="M140">
            <v>2</v>
          </cell>
          <cell r="N140">
            <v>4</v>
          </cell>
          <cell r="O140">
            <v>8</v>
          </cell>
          <cell r="P140">
            <v>1</v>
          </cell>
          <cell r="Q140">
            <v>10</v>
          </cell>
          <cell r="R140">
            <v>4</v>
          </cell>
          <cell r="S140">
            <v>7</v>
          </cell>
          <cell r="T140">
            <v>9</v>
          </cell>
          <cell r="U140">
            <v>6</v>
          </cell>
          <cell r="V140">
            <v>14</v>
          </cell>
          <cell r="W140">
            <v>33</v>
          </cell>
          <cell r="X140">
            <v>7</v>
          </cell>
          <cell r="Y140">
            <v>23</v>
          </cell>
          <cell r="Z140">
            <v>16</v>
          </cell>
          <cell r="AA140">
            <v>9</v>
          </cell>
          <cell r="AB140">
            <v>15</v>
          </cell>
          <cell r="AC140">
            <v>18</v>
          </cell>
          <cell r="AD140">
            <v>23</v>
          </cell>
          <cell r="AE140">
            <v>17</v>
          </cell>
          <cell r="AF140">
            <v>13</v>
          </cell>
          <cell r="AG140">
            <v>10</v>
          </cell>
          <cell r="AH140">
            <v>16</v>
          </cell>
          <cell r="AI140">
            <v>17</v>
          </cell>
          <cell r="AJ140">
            <v>14</v>
          </cell>
          <cell r="AK140">
            <v>23</v>
          </cell>
          <cell r="AL140">
            <v>19</v>
          </cell>
          <cell r="AM140">
            <v>11</v>
          </cell>
          <cell r="AN140">
            <v>11</v>
          </cell>
          <cell r="AO140">
            <v>14</v>
          </cell>
          <cell r="AP140" t="e">
            <v>#N/A</v>
          </cell>
          <cell r="AQ140" t="e">
            <v>#N/A</v>
          </cell>
          <cell r="AR140" t="e">
            <v>#N/A</v>
          </cell>
          <cell r="AS140" t="e">
            <v>#N/A</v>
          </cell>
          <cell r="AT140" t="e">
            <v>#N/A</v>
          </cell>
          <cell r="AU140" t="e">
            <v>#N/A</v>
          </cell>
          <cell r="AV140" t="e">
            <v>#N/A</v>
          </cell>
          <cell r="AW140" t="e">
            <v>#N/A</v>
          </cell>
          <cell r="AX140" t="e">
            <v>#N/A</v>
          </cell>
          <cell r="AY140" t="e">
            <v>#N/A</v>
          </cell>
          <cell r="AZ140" t="e">
            <v>#N/A</v>
          </cell>
          <cell r="BA140" t="e">
            <v>#N/A</v>
          </cell>
          <cell r="BD140">
            <v>436</v>
          </cell>
        </row>
        <row r="192">
          <cell r="A192" t="str">
            <v>2020年</v>
          </cell>
          <cell r="B192">
            <v>59</v>
          </cell>
          <cell r="C192">
            <v>86</v>
          </cell>
          <cell r="D192">
            <v>99</v>
          </cell>
          <cell r="E192">
            <v>95</v>
          </cell>
          <cell r="F192">
            <v>97</v>
          </cell>
          <cell r="G192">
            <v>97</v>
          </cell>
          <cell r="H192">
            <v>84</v>
          </cell>
          <cell r="I192">
            <v>103</v>
          </cell>
          <cell r="J192">
            <v>86</v>
          </cell>
          <cell r="K192">
            <v>88</v>
          </cell>
          <cell r="L192">
            <v>86</v>
          </cell>
          <cell r="M192">
            <v>95</v>
          </cell>
          <cell r="N192">
            <v>83</v>
          </cell>
          <cell r="O192">
            <v>59</v>
          </cell>
          <cell r="P192">
            <v>34</v>
          </cell>
          <cell r="Q192">
            <v>33</v>
          </cell>
          <cell r="R192">
            <v>20</v>
          </cell>
          <cell r="S192">
            <v>21</v>
          </cell>
          <cell r="T192">
            <v>15</v>
          </cell>
          <cell r="U192">
            <v>14</v>
          </cell>
          <cell r="V192">
            <v>21</v>
          </cell>
          <cell r="W192">
            <v>31</v>
          </cell>
          <cell r="X192">
            <v>23</v>
          </cell>
          <cell r="Y192">
            <v>38</v>
          </cell>
          <cell r="Z192">
            <v>34</v>
          </cell>
          <cell r="AA192">
            <v>33</v>
          </cell>
          <cell r="AB192">
            <v>43</v>
          </cell>
          <cell r="AC192">
            <v>44</v>
          </cell>
          <cell r="AD192">
            <v>43</v>
          </cell>
          <cell r="AE192">
            <v>48</v>
          </cell>
          <cell r="AF192">
            <v>44</v>
          </cell>
          <cell r="AG192">
            <v>37</v>
          </cell>
          <cell r="AH192">
            <v>29</v>
          </cell>
          <cell r="AI192">
            <v>19</v>
          </cell>
          <cell r="AJ192">
            <v>11</v>
          </cell>
          <cell r="AK192">
            <v>27</v>
          </cell>
          <cell r="AL192">
            <v>26</v>
          </cell>
          <cell r="AM192">
            <v>31</v>
          </cell>
          <cell r="AN192">
            <v>24</v>
          </cell>
          <cell r="AO192">
            <v>32</v>
          </cell>
          <cell r="AP192">
            <v>25</v>
          </cell>
          <cell r="AQ192">
            <v>28</v>
          </cell>
          <cell r="AR192">
            <v>30</v>
          </cell>
          <cell r="AS192">
            <v>37</v>
          </cell>
          <cell r="AT192">
            <v>30</v>
          </cell>
          <cell r="AU192">
            <v>24</v>
          </cell>
          <cell r="AV192">
            <v>14</v>
          </cell>
          <cell r="AW192">
            <v>23</v>
          </cell>
          <cell r="AX192">
            <v>20</v>
          </cell>
          <cell r="AY192">
            <v>16</v>
          </cell>
          <cell r="AZ192">
            <v>15</v>
          </cell>
          <cell r="BA192">
            <v>22</v>
          </cell>
          <cell r="BB192">
            <v>15</v>
          </cell>
          <cell r="BD192">
            <v>2291</v>
          </cell>
        </row>
        <row r="193">
          <cell r="A193" t="str">
            <v>2021年</v>
          </cell>
          <cell r="B193">
            <v>17</v>
          </cell>
          <cell r="C193">
            <v>12</v>
          </cell>
          <cell r="D193">
            <v>15</v>
          </cell>
          <cell r="E193">
            <v>19</v>
          </cell>
          <cell r="F193">
            <v>24</v>
          </cell>
          <cell r="G193">
            <v>22</v>
          </cell>
          <cell r="H193">
            <v>27</v>
          </cell>
          <cell r="I193">
            <v>29</v>
          </cell>
          <cell r="J193">
            <v>26</v>
          </cell>
          <cell r="K193">
            <v>41</v>
          </cell>
          <cell r="L193">
            <v>22</v>
          </cell>
          <cell r="M193">
            <v>39</v>
          </cell>
          <cell r="N193">
            <v>33</v>
          </cell>
          <cell r="O193">
            <v>35</v>
          </cell>
          <cell r="P193">
            <v>52</v>
          </cell>
          <cell r="Q193">
            <v>31</v>
          </cell>
          <cell r="R193">
            <v>47</v>
          </cell>
          <cell r="S193">
            <v>18</v>
          </cell>
          <cell r="T193">
            <v>42</v>
          </cell>
          <cell r="U193">
            <v>37</v>
          </cell>
          <cell r="V193">
            <v>32</v>
          </cell>
          <cell r="W193">
            <v>29</v>
          </cell>
          <cell r="X193">
            <v>22</v>
          </cell>
          <cell r="Y193">
            <v>26</v>
          </cell>
          <cell r="Z193">
            <v>25</v>
          </cell>
          <cell r="AA193">
            <v>37</v>
          </cell>
          <cell r="AB193">
            <v>38</v>
          </cell>
          <cell r="AC193">
            <v>38</v>
          </cell>
          <cell r="AD193">
            <v>29</v>
          </cell>
          <cell r="AE193">
            <v>28</v>
          </cell>
          <cell r="AF193">
            <v>30</v>
          </cell>
          <cell r="AG193">
            <v>31</v>
          </cell>
          <cell r="AH193">
            <v>41</v>
          </cell>
          <cell r="AI193">
            <v>34</v>
          </cell>
          <cell r="AJ193">
            <v>24</v>
          </cell>
          <cell r="AK193">
            <v>17</v>
          </cell>
          <cell r="AL193">
            <v>14</v>
          </cell>
          <cell r="AM193">
            <v>16</v>
          </cell>
          <cell r="AN193">
            <v>19</v>
          </cell>
          <cell r="AO193">
            <v>25</v>
          </cell>
          <cell r="AP193">
            <v>20</v>
          </cell>
          <cell r="AQ193">
            <v>19</v>
          </cell>
          <cell r="AR193">
            <v>19</v>
          </cell>
          <cell r="AS193">
            <v>13</v>
          </cell>
          <cell r="AT193">
            <v>19</v>
          </cell>
          <cell r="AU193">
            <v>21</v>
          </cell>
          <cell r="AV193">
            <v>28</v>
          </cell>
          <cell r="AW193">
            <v>35</v>
          </cell>
          <cell r="AX193">
            <v>28</v>
          </cell>
          <cell r="AY193">
            <v>72</v>
          </cell>
          <cell r="AZ193">
            <v>134</v>
          </cell>
          <cell r="BA193">
            <v>41</v>
          </cell>
          <cell r="BD193">
            <v>1592</v>
          </cell>
        </row>
        <row r="194">
          <cell r="A194" t="str">
            <v>2022年</v>
          </cell>
          <cell r="B194">
            <v>20</v>
          </cell>
          <cell r="C194">
            <v>32</v>
          </cell>
          <cell r="D194">
            <v>30</v>
          </cell>
          <cell r="E194">
            <v>21</v>
          </cell>
          <cell r="F194">
            <v>8</v>
          </cell>
          <cell r="G194">
            <v>16</v>
          </cell>
          <cell r="H194">
            <v>16</v>
          </cell>
          <cell r="I194">
            <v>23</v>
          </cell>
          <cell r="J194">
            <v>11</v>
          </cell>
          <cell r="K194">
            <v>29</v>
          </cell>
          <cell r="L194">
            <v>15</v>
          </cell>
          <cell r="M194">
            <v>13</v>
          </cell>
          <cell r="N194">
            <v>11</v>
          </cell>
          <cell r="O194">
            <v>8</v>
          </cell>
          <cell r="P194">
            <v>14</v>
          </cell>
          <cell r="Q194">
            <v>14</v>
          </cell>
          <cell r="R194">
            <v>14</v>
          </cell>
          <cell r="S194">
            <v>9</v>
          </cell>
          <cell r="T194">
            <v>15</v>
          </cell>
          <cell r="U194">
            <v>13</v>
          </cell>
          <cell r="V194">
            <v>24</v>
          </cell>
          <cell r="W194">
            <v>18</v>
          </cell>
          <cell r="X194">
            <v>17</v>
          </cell>
          <cell r="Y194">
            <v>21</v>
          </cell>
          <cell r="Z194">
            <v>13</v>
          </cell>
          <cell r="AA194">
            <v>42</v>
          </cell>
          <cell r="AB194">
            <v>17</v>
          </cell>
          <cell r="AC194">
            <v>13</v>
          </cell>
          <cell r="AD194">
            <v>20</v>
          </cell>
          <cell r="AE194">
            <v>15</v>
          </cell>
          <cell r="AF194">
            <v>22</v>
          </cell>
          <cell r="AG194">
            <v>13</v>
          </cell>
          <cell r="AH194">
            <v>23</v>
          </cell>
          <cell r="AI194">
            <v>18</v>
          </cell>
          <cell r="AJ194">
            <v>26</v>
          </cell>
          <cell r="AK194">
            <v>14</v>
          </cell>
          <cell r="AL194">
            <v>22</v>
          </cell>
          <cell r="AM194">
            <v>20</v>
          </cell>
          <cell r="AN194">
            <v>15</v>
          </cell>
          <cell r="AO194">
            <v>16</v>
          </cell>
          <cell r="AP194">
            <v>10</v>
          </cell>
          <cell r="AQ194">
            <v>11</v>
          </cell>
          <cell r="AR194">
            <v>15</v>
          </cell>
          <cell r="AS194">
            <v>11</v>
          </cell>
          <cell r="AT194">
            <v>11</v>
          </cell>
          <cell r="AU194">
            <v>13</v>
          </cell>
          <cell r="AV194">
            <v>9</v>
          </cell>
          <cell r="AW194">
            <v>15</v>
          </cell>
          <cell r="AX194">
            <v>27</v>
          </cell>
          <cell r="AY194">
            <v>36</v>
          </cell>
          <cell r="AZ194">
            <v>21</v>
          </cell>
          <cell r="BA194">
            <v>21</v>
          </cell>
          <cell r="BD194">
            <v>921</v>
          </cell>
        </row>
        <row r="195">
          <cell r="A195" t="str">
            <v>2023年</v>
          </cell>
          <cell r="B195">
            <v>22</v>
          </cell>
          <cell r="C195">
            <v>7</v>
          </cell>
          <cell r="D195">
            <v>18</v>
          </cell>
          <cell r="E195">
            <v>23</v>
          </cell>
          <cell r="F195">
            <v>28</v>
          </cell>
          <cell r="G195">
            <v>26</v>
          </cell>
          <cell r="H195">
            <v>34</v>
          </cell>
          <cell r="I195">
            <v>24</v>
          </cell>
          <cell r="J195">
            <v>43</v>
          </cell>
          <cell r="K195">
            <v>49</v>
          </cell>
          <cell r="L195">
            <v>50</v>
          </cell>
          <cell r="M195">
            <v>38</v>
          </cell>
          <cell r="N195">
            <v>37</v>
          </cell>
          <cell r="O195">
            <v>40</v>
          </cell>
          <cell r="P195">
            <v>44</v>
          </cell>
          <cell r="Q195">
            <v>61</v>
          </cell>
          <cell r="R195">
            <v>54</v>
          </cell>
          <cell r="S195">
            <v>38</v>
          </cell>
          <cell r="T195">
            <v>55</v>
          </cell>
          <cell r="U195">
            <v>72</v>
          </cell>
          <cell r="V195">
            <v>52</v>
          </cell>
          <cell r="W195">
            <v>81</v>
          </cell>
          <cell r="X195">
            <v>64</v>
          </cell>
          <cell r="Y195">
            <v>67</v>
          </cell>
          <cell r="Z195">
            <v>44</v>
          </cell>
          <cell r="AA195">
            <v>63</v>
          </cell>
          <cell r="AB195">
            <v>66</v>
          </cell>
          <cell r="AC195">
            <v>69</v>
          </cell>
          <cell r="AD195">
            <v>54</v>
          </cell>
          <cell r="AE195">
            <v>63</v>
          </cell>
          <cell r="AF195">
            <v>47</v>
          </cell>
          <cell r="AG195">
            <v>38</v>
          </cell>
          <cell r="AH195">
            <v>50</v>
          </cell>
          <cell r="AI195">
            <v>95</v>
          </cell>
          <cell r="AJ195">
            <v>76</v>
          </cell>
          <cell r="AK195">
            <v>56</v>
          </cell>
          <cell r="AL195">
            <v>71</v>
          </cell>
          <cell r="AM195">
            <v>48</v>
          </cell>
          <cell r="AN195">
            <v>61</v>
          </cell>
          <cell r="AO195">
            <v>51</v>
          </cell>
          <cell r="AP195">
            <v>44</v>
          </cell>
          <cell r="AQ195">
            <v>56</v>
          </cell>
          <cell r="AR195">
            <v>53</v>
          </cell>
          <cell r="AS195">
            <v>50</v>
          </cell>
          <cell r="AT195">
            <v>57</v>
          </cell>
          <cell r="AU195">
            <v>75</v>
          </cell>
          <cell r="AV195">
            <v>80</v>
          </cell>
          <cell r="AW195">
            <v>90</v>
          </cell>
          <cell r="AX195">
            <v>114</v>
          </cell>
          <cell r="AY195">
            <v>122</v>
          </cell>
          <cell r="AZ195">
            <v>113</v>
          </cell>
          <cell r="BA195">
            <v>129</v>
          </cell>
          <cell r="BD195">
            <v>2962</v>
          </cell>
        </row>
        <row r="196">
          <cell r="A196" t="str">
            <v>2024年</v>
          </cell>
          <cell r="B196">
            <v>83</v>
          </cell>
          <cell r="C196">
            <v>125</v>
          </cell>
          <cell r="D196">
            <v>148</v>
          </cell>
          <cell r="E196">
            <v>153</v>
          </cell>
          <cell r="F196">
            <v>203</v>
          </cell>
          <cell r="G196">
            <v>234</v>
          </cell>
          <cell r="H196">
            <v>153</v>
          </cell>
          <cell r="I196">
            <v>151</v>
          </cell>
          <cell r="J196">
            <v>125</v>
          </cell>
          <cell r="K196">
            <v>115</v>
          </cell>
          <cell r="L196">
            <v>176</v>
          </cell>
          <cell r="M196">
            <v>107</v>
          </cell>
          <cell r="N196">
            <v>118</v>
          </cell>
          <cell r="O196">
            <v>98</v>
          </cell>
          <cell r="P196">
            <v>94</v>
          </cell>
          <cell r="Q196">
            <v>104</v>
          </cell>
          <cell r="R196">
            <v>100</v>
          </cell>
          <cell r="S196">
            <v>57</v>
          </cell>
          <cell r="T196">
            <v>83</v>
          </cell>
          <cell r="U196">
            <v>74</v>
          </cell>
          <cell r="V196">
            <v>89</v>
          </cell>
          <cell r="W196">
            <v>81</v>
          </cell>
          <cell r="X196">
            <v>70</v>
          </cell>
          <cell r="Y196">
            <v>78</v>
          </cell>
          <cell r="Z196">
            <v>101</v>
          </cell>
          <cell r="AA196">
            <v>81</v>
          </cell>
          <cell r="AB196">
            <v>74</v>
          </cell>
          <cell r="AC196">
            <v>57</v>
          </cell>
          <cell r="AD196">
            <v>65</v>
          </cell>
          <cell r="AE196">
            <v>52</v>
          </cell>
          <cell r="AF196">
            <v>61</v>
          </cell>
          <cell r="AG196">
            <v>65</v>
          </cell>
          <cell r="AH196">
            <v>53</v>
          </cell>
          <cell r="AI196">
            <v>69</v>
          </cell>
          <cell r="AJ196">
            <v>68</v>
          </cell>
          <cell r="AK196">
            <v>59</v>
          </cell>
          <cell r="AL196">
            <v>81</v>
          </cell>
          <cell r="AM196">
            <v>75</v>
          </cell>
          <cell r="AN196">
            <v>48</v>
          </cell>
          <cell r="AO196">
            <v>75</v>
          </cell>
          <cell r="AP196">
            <v>58</v>
          </cell>
          <cell r="AQ196">
            <v>47</v>
          </cell>
          <cell r="AR196">
            <v>49</v>
          </cell>
          <cell r="AS196">
            <v>55</v>
          </cell>
          <cell r="AT196">
            <v>41</v>
          </cell>
          <cell r="AU196">
            <v>60</v>
          </cell>
          <cell r="AV196">
            <v>46</v>
          </cell>
          <cell r="AW196">
            <v>41</v>
          </cell>
          <cell r="AX196">
            <v>64</v>
          </cell>
          <cell r="AY196">
            <v>75</v>
          </cell>
          <cell r="AZ196">
            <v>72</v>
          </cell>
          <cell r="BA196">
            <v>74</v>
          </cell>
          <cell r="BD196">
            <v>4585</v>
          </cell>
        </row>
        <row r="197">
          <cell r="A197" t="str">
            <v>2025年</v>
          </cell>
          <cell r="B197">
            <v>31</v>
          </cell>
          <cell r="C197">
            <v>68</v>
          </cell>
          <cell r="D197">
            <v>56</v>
          </cell>
          <cell r="E197">
            <v>76</v>
          </cell>
          <cell r="F197">
            <v>77</v>
          </cell>
          <cell r="G197">
            <v>91</v>
          </cell>
          <cell r="H197">
            <v>78</v>
          </cell>
          <cell r="I197">
            <v>70</v>
          </cell>
          <cell r="J197">
            <v>76</v>
          </cell>
          <cell r="K197">
            <v>77</v>
          </cell>
          <cell r="L197">
            <v>70</v>
          </cell>
          <cell r="M197">
            <v>66</v>
          </cell>
          <cell r="N197">
            <v>59</v>
          </cell>
          <cell r="O197">
            <v>24</v>
          </cell>
          <cell r="P197">
            <v>32</v>
          </cell>
          <cell r="Q197">
            <v>45</v>
          </cell>
          <cell r="R197">
            <v>29</v>
          </cell>
          <cell r="S197">
            <v>35</v>
          </cell>
          <cell r="T197">
            <v>19</v>
          </cell>
          <cell r="U197">
            <v>38</v>
          </cell>
          <cell r="V197">
            <v>37</v>
          </cell>
          <cell r="W197">
            <v>23</v>
          </cell>
          <cell r="X197">
            <v>29</v>
          </cell>
          <cell r="Y197">
            <v>33</v>
          </cell>
          <cell r="Z197">
            <v>78</v>
          </cell>
          <cell r="AA197">
            <v>37</v>
          </cell>
          <cell r="AB197">
            <v>38</v>
          </cell>
          <cell r="AC197">
            <v>49</v>
          </cell>
          <cell r="AD197">
            <v>33</v>
          </cell>
          <cell r="AE197">
            <v>36</v>
          </cell>
          <cell r="AF197">
            <v>53</v>
          </cell>
          <cell r="AG197">
            <v>20</v>
          </cell>
          <cell r="AH197">
            <v>27</v>
          </cell>
          <cell r="AI197">
            <v>21</v>
          </cell>
          <cell r="AJ197">
            <v>31</v>
          </cell>
          <cell r="AK197">
            <v>32</v>
          </cell>
          <cell r="AL197">
            <v>42</v>
          </cell>
          <cell r="AM197">
            <v>20</v>
          </cell>
          <cell r="AN197">
            <v>30</v>
          </cell>
          <cell r="AO197">
            <v>21</v>
          </cell>
          <cell r="AP197" t="e">
            <v>#N/A</v>
          </cell>
          <cell r="AQ197" t="e">
            <v>#N/A</v>
          </cell>
          <cell r="AR197" t="e">
            <v>#N/A</v>
          </cell>
          <cell r="AS197" t="e">
            <v>#N/A</v>
          </cell>
          <cell r="AT197" t="e">
            <v>#N/A</v>
          </cell>
          <cell r="AU197" t="e">
            <v>#N/A</v>
          </cell>
          <cell r="AV197" t="e">
            <v>#N/A</v>
          </cell>
          <cell r="AW197" t="e">
            <v>#N/A</v>
          </cell>
          <cell r="AX197" t="e">
            <v>#N/A</v>
          </cell>
          <cell r="AY197" t="e">
            <v>#N/A</v>
          </cell>
          <cell r="AZ197" t="e">
            <v>#N/A</v>
          </cell>
          <cell r="BA197" t="e">
            <v>#N/A</v>
          </cell>
          <cell r="BD197">
            <v>1807</v>
          </cell>
        </row>
        <row r="231">
          <cell r="DK231">
            <v>36</v>
          </cell>
          <cell r="DL231">
            <v>37</v>
          </cell>
          <cell r="DM231">
            <v>38</v>
          </cell>
          <cell r="DN231">
            <v>39</v>
          </cell>
          <cell r="DO231">
            <v>40</v>
          </cell>
          <cell r="DP231">
            <v>41</v>
          </cell>
          <cell r="DQ231">
            <v>42</v>
          </cell>
          <cell r="DR231">
            <v>43</v>
          </cell>
          <cell r="DS231">
            <v>44</v>
          </cell>
          <cell r="DT231">
            <v>45</v>
          </cell>
          <cell r="DU231">
            <v>46</v>
          </cell>
          <cell r="DV231">
            <v>47</v>
          </cell>
          <cell r="DW231">
            <v>48</v>
          </cell>
          <cell r="DX231">
            <v>49</v>
          </cell>
          <cell r="DY231">
            <v>50</v>
          </cell>
          <cell r="DZ231">
            <v>51</v>
          </cell>
          <cell r="EA231">
            <v>52</v>
          </cell>
          <cell r="EB231">
            <v>1</v>
          </cell>
          <cell r="EC231">
            <v>2</v>
          </cell>
          <cell r="ED231">
            <v>3</v>
          </cell>
          <cell r="EE231">
            <v>4</v>
          </cell>
          <cell r="EF231">
            <v>5</v>
          </cell>
          <cell r="EG231">
            <v>6</v>
          </cell>
          <cell r="EH231">
            <v>7</v>
          </cell>
          <cell r="EI231">
            <v>8</v>
          </cell>
          <cell r="EJ231">
            <v>9</v>
          </cell>
          <cell r="EK231">
            <v>10</v>
          </cell>
          <cell r="EL231">
            <v>11</v>
          </cell>
          <cell r="EM231">
            <v>12</v>
          </cell>
          <cell r="EN231">
            <v>13</v>
          </cell>
          <cell r="EO231">
            <v>14</v>
          </cell>
          <cell r="EP231">
            <v>15</v>
          </cell>
          <cell r="EQ231">
            <v>16</v>
          </cell>
          <cell r="ER231">
            <v>17</v>
          </cell>
          <cell r="ES231">
            <v>18</v>
          </cell>
          <cell r="ET231">
            <v>19</v>
          </cell>
          <cell r="EU231">
            <v>20</v>
          </cell>
          <cell r="EV231">
            <v>21</v>
          </cell>
          <cell r="EW231">
            <v>22</v>
          </cell>
          <cell r="EX231">
            <v>23</v>
          </cell>
          <cell r="EY231">
            <v>24</v>
          </cell>
          <cell r="EZ231">
            <v>25</v>
          </cell>
          <cell r="FA231">
            <v>26</v>
          </cell>
          <cell r="FB231">
            <v>27</v>
          </cell>
          <cell r="FC231">
            <v>28</v>
          </cell>
          <cell r="FD231">
            <v>29</v>
          </cell>
          <cell r="FE231">
            <v>30</v>
          </cell>
          <cell r="FF231">
            <v>31</v>
          </cell>
          <cell r="FG231">
            <v>32</v>
          </cell>
          <cell r="FH231">
            <v>33</v>
          </cell>
          <cell r="FI231">
            <v>34</v>
          </cell>
          <cell r="FJ231">
            <v>35</v>
          </cell>
        </row>
        <row r="249">
          <cell r="DH249">
            <v>2334</v>
          </cell>
          <cell r="DJ249" t="str">
            <v>2020/2021</v>
          </cell>
          <cell r="DK249">
            <v>26</v>
          </cell>
          <cell r="DL249">
            <v>20</v>
          </cell>
          <cell r="DM249">
            <v>26</v>
          </cell>
          <cell r="DN249">
            <v>21</v>
          </cell>
          <cell r="DO249">
            <v>30</v>
          </cell>
          <cell r="DP249">
            <v>26</v>
          </cell>
          <cell r="DQ249">
            <v>27</v>
          </cell>
          <cell r="DR249">
            <v>27</v>
          </cell>
          <cell r="DS249">
            <v>25</v>
          </cell>
          <cell r="DT249">
            <v>22</v>
          </cell>
          <cell r="DU249">
            <v>24</v>
          </cell>
          <cell r="DV249">
            <v>22</v>
          </cell>
          <cell r="DW249">
            <v>24</v>
          </cell>
          <cell r="DX249">
            <v>28</v>
          </cell>
          <cell r="DY249">
            <v>30</v>
          </cell>
          <cell r="DZ249">
            <v>23</v>
          </cell>
          <cell r="EA249">
            <v>24.5</v>
          </cell>
          <cell r="EB249">
            <v>28</v>
          </cell>
          <cell r="EC249">
            <v>30</v>
          </cell>
          <cell r="ED249">
            <v>43</v>
          </cell>
          <cell r="EE249">
            <v>38</v>
          </cell>
          <cell r="EF249">
            <v>42</v>
          </cell>
          <cell r="EG249">
            <v>39</v>
          </cell>
          <cell r="EH249">
            <v>38</v>
          </cell>
          <cell r="EI249">
            <v>45</v>
          </cell>
          <cell r="EJ249">
            <v>45</v>
          </cell>
          <cell r="EK249">
            <v>40</v>
          </cell>
          <cell r="EL249">
            <v>52</v>
          </cell>
          <cell r="EM249">
            <v>45</v>
          </cell>
          <cell r="EN249">
            <v>33</v>
          </cell>
          <cell r="EO249">
            <v>29</v>
          </cell>
          <cell r="EP249">
            <v>43</v>
          </cell>
          <cell r="EQ249">
            <v>49</v>
          </cell>
          <cell r="ER249">
            <v>78</v>
          </cell>
          <cell r="ES249">
            <v>51</v>
          </cell>
          <cell r="ET249">
            <v>81</v>
          </cell>
          <cell r="EU249">
            <v>124</v>
          </cell>
          <cell r="EV249">
            <v>143</v>
          </cell>
          <cell r="EW249">
            <v>105</v>
          </cell>
          <cell r="EX249">
            <v>83</v>
          </cell>
          <cell r="EY249">
            <v>68</v>
          </cell>
          <cell r="EZ249">
            <v>69</v>
          </cell>
          <cell r="FA249">
            <v>75</v>
          </cell>
          <cell r="FB249">
            <v>73</v>
          </cell>
          <cell r="FC249">
            <v>43</v>
          </cell>
          <cell r="FD249">
            <v>58</v>
          </cell>
          <cell r="FE249">
            <v>42</v>
          </cell>
          <cell r="FF249">
            <v>34</v>
          </cell>
          <cell r="FG249">
            <v>32</v>
          </cell>
          <cell r="FH249">
            <v>43</v>
          </cell>
          <cell r="FI249">
            <v>22</v>
          </cell>
          <cell r="FJ249">
            <v>21</v>
          </cell>
        </row>
        <row r="250">
          <cell r="DH250">
            <v>2810</v>
          </cell>
          <cell r="DJ250" t="str">
            <v>2021/2022</v>
          </cell>
          <cell r="DK250">
            <v>21</v>
          </cell>
          <cell r="DL250">
            <v>29</v>
          </cell>
          <cell r="DM250">
            <v>21</v>
          </cell>
          <cell r="DN250">
            <v>19</v>
          </cell>
          <cell r="DO250">
            <v>30</v>
          </cell>
          <cell r="DP250">
            <v>36</v>
          </cell>
          <cell r="DQ250">
            <v>34</v>
          </cell>
          <cell r="DR250">
            <v>36</v>
          </cell>
          <cell r="DS250">
            <v>33</v>
          </cell>
          <cell r="DT250">
            <v>27</v>
          </cell>
          <cell r="DU250">
            <v>43</v>
          </cell>
          <cell r="DV250">
            <v>39</v>
          </cell>
          <cell r="DW250">
            <v>52</v>
          </cell>
          <cell r="DX250">
            <v>71</v>
          </cell>
          <cell r="DY250">
            <v>59</v>
          </cell>
          <cell r="DZ250">
            <v>56</v>
          </cell>
          <cell r="EA250">
            <v>55</v>
          </cell>
          <cell r="EB250">
            <v>48</v>
          </cell>
          <cell r="EC250">
            <v>49</v>
          </cell>
          <cell r="ED250">
            <v>32</v>
          </cell>
          <cell r="EE250">
            <v>69</v>
          </cell>
          <cell r="EF250">
            <v>38</v>
          </cell>
          <cell r="EG250">
            <v>28</v>
          </cell>
          <cell r="EH250">
            <v>38</v>
          </cell>
          <cell r="EI250">
            <v>31</v>
          </cell>
          <cell r="EJ250">
            <v>44</v>
          </cell>
          <cell r="EK250">
            <v>35</v>
          </cell>
          <cell r="EL250">
            <v>45</v>
          </cell>
          <cell r="EM250">
            <v>55</v>
          </cell>
          <cell r="EN250">
            <v>44</v>
          </cell>
          <cell r="EO250">
            <v>45</v>
          </cell>
          <cell r="EP250">
            <v>54</v>
          </cell>
          <cell r="EQ250">
            <v>73</v>
          </cell>
          <cell r="ER250">
            <v>69</v>
          </cell>
          <cell r="ES250">
            <v>59</v>
          </cell>
          <cell r="ET250">
            <v>47</v>
          </cell>
          <cell r="EU250">
            <v>71</v>
          </cell>
          <cell r="EV250">
            <v>82</v>
          </cell>
          <cell r="EW250">
            <v>72</v>
          </cell>
          <cell r="EX250">
            <v>65</v>
          </cell>
          <cell r="EY250">
            <v>74</v>
          </cell>
          <cell r="EZ250">
            <v>75</v>
          </cell>
          <cell r="FA250">
            <v>90</v>
          </cell>
          <cell r="FB250">
            <v>103</v>
          </cell>
          <cell r="FC250">
            <v>98</v>
          </cell>
          <cell r="FD250">
            <v>99</v>
          </cell>
          <cell r="FE250">
            <v>79</v>
          </cell>
          <cell r="FF250">
            <v>59</v>
          </cell>
          <cell r="FG250">
            <v>85</v>
          </cell>
          <cell r="FH250">
            <v>54</v>
          </cell>
          <cell r="FI250">
            <v>72</v>
          </cell>
          <cell r="FJ250">
            <v>68</v>
          </cell>
        </row>
        <row r="251">
          <cell r="DH251">
            <v>3468</v>
          </cell>
          <cell r="DJ251" t="str">
            <v>2022/2023</v>
          </cell>
          <cell r="DK251">
            <v>68</v>
          </cell>
          <cell r="DL251">
            <v>73</v>
          </cell>
          <cell r="DM251">
            <v>55</v>
          </cell>
          <cell r="DN251">
            <v>42</v>
          </cell>
          <cell r="DO251">
            <v>52</v>
          </cell>
          <cell r="DP251">
            <v>57</v>
          </cell>
          <cell r="DQ251">
            <v>64</v>
          </cell>
          <cell r="DR251">
            <v>40</v>
          </cell>
          <cell r="DS251">
            <v>43</v>
          </cell>
          <cell r="DT251">
            <v>40</v>
          </cell>
          <cell r="DU251">
            <v>46</v>
          </cell>
          <cell r="DV251">
            <v>31</v>
          </cell>
          <cell r="DW251">
            <v>59</v>
          </cell>
          <cell r="DX251">
            <v>44</v>
          </cell>
          <cell r="DY251">
            <v>44</v>
          </cell>
          <cell r="DZ251">
            <v>53</v>
          </cell>
          <cell r="EA251">
            <v>88</v>
          </cell>
          <cell r="EB251">
            <v>36</v>
          </cell>
          <cell r="EC251">
            <v>56</v>
          </cell>
          <cell r="ED251">
            <v>52</v>
          </cell>
          <cell r="EE251">
            <v>61</v>
          </cell>
          <cell r="EF251">
            <v>45</v>
          </cell>
          <cell r="EG251">
            <v>54</v>
          </cell>
          <cell r="EH251">
            <v>48</v>
          </cell>
          <cell r="EI251">
            <v>50</v>
          </cell>
          <cell r="EJ251">
            <v>53</v>
          </cell>
          <cell r="EK251">
            <v>73</v>
          </cell>
          <cell r="EL251">
            <v>75</v>
          </cell>
          <cell r="EM251">
            <v>50</v>
          </cell>
          <cell r="EN251">
            <v>57</v>
          </cell>
          <cell r="EO251">
            <v>77</v>
          </cell>
          <cell r="EP251">
            <v>93</v>
          </cell>
          <cell r="EQ251">
            <v>78</v>
          </cell>
          <cell r="ER251">
            <v>112</v>
          </cell>
          <cell r="ES251">
            <v>108</v>
          </cell>
          <cell r="ET251">
            <v>97</v>
          </cell>
          <cell r="EU251">
            <v>143</v>
          </cell>
          <cell r="EV251">
            <v>106</v>
          </cell>
          <cell r="EW251">
            <v>97</v>
          </cell>
          <cell r="EX251">
            <v>103</v>
          </cell>
          <cell r="EY251">
            <v>91</v>
          </cell>
          <cell r="EZ251">
            <v>80</v>
          </cell>
          <cell r="FA251">
            <v>66</v>
          </cell>
          <cell r="FB251">
            <v>54</v>
          </cell>
          <cell r="FC251">
            <v>85</v>
          </cell>
          <cell r="FD251">
            <v>74</v>
          </cell>
          <cell r="FE251">
            <v>94</v>
          </cell>
          <cell r="FF251">
            <v>59</v>
          </cell>
          <cell r="FG251">
            <v>59</v>
          </cell>
          <cell r="FH251">
            <v>69</v>
          </cell>
          <cell r="FI251">
            <v>50</v>
          </cell>
          <cell r="FJ251">
            <v>64</v>
          </cell>
        </row>
        <row r="252">
          <cell r="DH252">
            <v>3088</v>
          </cell>
          <cell r="DJ252" t="str">
            <v>2023/2024</v>
          </cell>
          <cell r="DK252">
            <v>57</v>
          </cell>
          <cell r="DL252">
            <v>64</v>
          </cell>
          <cell r="DM252">
            <v>50</v>
          </cell>
          <cell r="DN252">
            <v>59</v>
          </cell>
          <cell r="DO252">
            <v>54</v>
          </cell>
          <cell r="DP252">
            <v>42</v>
          </cell>
          <cell r="DQ252">
            <v>34</v>
          </cell>
          <cell r="DR252">
            <v>38</v>
          </cell>
          <cell r="DS252">
            <v>37</v>
          </cell>
          <cell r="DT252">
            <v>61</v>
          </cell>
          <cell r="DU252">
            <v>72</v>
          </cell>
          <cell r="DV252">
            <v>50</v>
          </cell>
          <cell r="DW252">
            <v>64</v>
          </cell>
          <cell r="DX252">
            <v>60</v>
          </cell>
          <cell r="DY252">
            <v>64</v>
          </cell>
          <cell r="DZ252">
            <v>56</v>
          </cell>
          <cell r="EA252">
            <v>69</v>
          </cell>
          <cell r="EB252">
            <v>62</v>
          </cell>
          <cell r="EC252">
            <v>66</v>
          </cell>
          <cell r="ED252">
            <v>53</v>
          </cell>
          <cell r="EE252">
            <v>67</v>
          </cell>
          <cell r="EF252">
            <v>79</v>
          </cell>
          <cell r="EG252">
            <v>63</v>
          </cell>
          <cell r="EH252">
            <v>75</v>
          </cell>
          <cell r="EI252">
            <v>69</v>
          </cell>
          <cell r="EJ252">
            <v>46</v>
          </cell>
          <cell r="EK252">
            <v>66</v>
          </cell>
          <cell r="EL252">
            <v>81</v>
          </cell>
          <cell r="EM252">
            <v>65</v>
          </cell>
          <cell r="EN252">
            <v>39</v>
          </cell>
          <cell r="EO252">
            <v>66</v>
          </cell>
          <cell r="EP252">
            <v>60</v>
          </cell>
          <cell r="EQ252">
            <v>47</v>
          </cell>
          <cell r="ER252">
            <v>48</v>
          </cell>
          <cell r="ES252">
            <v>38</v>
          </cell>
          <cell r="ET252">
            <v>52</v>
          </cell>
          <cell r="EU252">
            <v>51</v>
          </cell>
          <cell r="EV252">
            <v>67</v>
          </cell>
          <cell r="EW252">
            <v>58</v>
          </cell>
          <cell r="EX252">
            <v>78</v>
          </cell>
          <cell r="EY252">
            <v>48</v>
          </cell>
          <cell r="EZ252">
            <v>62</v>
          </cell>
          <cell r="FA252">
            <v>69</v>
          </cell>
          <cell r="FB252">
            <v>67</v>
          </cell>
          <cell r="FC252">
            <v>60</v>
          </cell>
          <cell r="FD252">
            <v>73</v>
          </cell>
          <cell r="FE252">
            <v>59</v>
          </cell>
          <cell r="FF252">
            <v>71</v>
          </cell>
          <cell r="FG252">
            <v>63</v>
          </cell>
          <cell r="FH252">
            <v>61</v>
          </cell>
          <cell r="FI252">
            <v>58</v>
          </cell>
          <cell r="FJ252">
            <v>70</v>
          </cell>
        </row>
        <row r="253">
          <cell r="DH253">
            <v>4408</v>
          </cell>
          <cell r="DJ253" t="str">
            <v>2024/2025</v>
          </cell>
          <cell r="DK253">
            <v>70</v>
          </cell>
          <cell r="DL253">
            <v>62</v>
          </cell>
          <cell r="DM253">
            <v>43</v>
          </cell>
          <cell r="DN253">
            <v>69</v>
          </cell>
          <cell r="DO253">
            <v>60</v>
          </cell>
          <cell r="DP253">
            <v>46</v>
          </cell>
          <cell r="DQ253">
            <v>55</v>
          </cell>
          <cell r="DR253">
            <v>50</v>
          </cell>
          <cell r="DS253">
            <v>41</v>
          </cell>
          <cell r="DT253">
            <v>55</v>
          </cell>
          <cell r="DU253">
            <v>49</v>
          </cell>
          <cell r="DV253">
            <v>46</v>
          </cell>
          <cell r="DW253">
            <v>44</v>
          </cell>
          <cell r="DX253">
            <v>58</v>
          </cell>
          <cell r="DY253">
            <v>74</v>
          </cell>
          <cell r="DZ253">
            <v>74</v>
          </cell>
          <cell r="EA253">
            <v>71</v>
          </cell>
          <cell r="EB253">
            <v>72</v>
          </cell>
          <cell r="EC253">
            <v>62</v>
          </cell>
          <cell r="ED253">
            <v>75</v>
          </cell>
          <cell r="EE253">
            <v>112</v>
          </cell>
          <cell r="EF253">
            <v>72</v>
          </cell>
          <cell r="EG253">
            <v>97</v>
          </cell>
          <cell r="EH253">
            <v>99</v>
          </cell>
          <cell r="EI253">
            <v>140</v>
          </cell>
          <cell r="EJ253">
            <v>160</v>
          </cell>
          <cell r="EK253">
            <v>114</v>
          </cell>
          <cell r="EL253">
            <v>132</v>
          </cell>
          <cell r="EM253">
            <v>94</v>
          </cell>
          <cell r="EN253">
            <v>92</v>
          </cell>
          <cell r="EO253">
            <v>63</v>
          </cell>
          <cell r="EP253">
            <v>73</v>
          </cell>
          <cell r="EQ253">
            <v>70</v>
          </cell>
          <cell r="ER253">
            <v>100</v>
          </cell>
          <cell r="ES253">
            <v>96</v>
          </cell>
          <cell r="ET253">
            <v>99</v>
          </cell>
          <cell r="EU253">
            <v>127</v>
          </cell>
          <cell r="EV253">
            <v>99</v>
          </cell>
          <cell r="EW253">
            <v>110</v>
          </cell>
          <cell r="EX253">
            <v>71</v>
          </cell>
          <cell r="EY253">
            <v>112</v>
          </cell>
          <cell r="EZ253">
            <v>98</v>
          </cell>
          <cell r="FA253">
            <v>86</v>
          </cell>
          <cell r="FB253">
            <v>102</v>
          </cell>
          <cell r="FC253">
            <v>97</v>
          </cell>
          <cell r="FD253">
            <v>115</v>
          </cell>
          <cell r="FE253">
            <v>96</v>
          </cell>
          <cell r="FF253">
            <v>103</v>
          </cell>
          <cell r="FG253">
            <v>121</v>
          </cell>
          <cell r="FH253">
            <v>69</v>
          </cell>
          <cell r="FI253">
            <v>119</v>
          </cell>
          <cell r="FJ253">
            <v>94</v>
          </cell>
        </row>
        <row r="254">
          <cell r="DH254">
            <v>473</v>
          </cell>
          <cell r="DJ254" t="str">
            <v>2025/2026</v>
          </cell>
          <cell r="DK254">
            <v>107</v>
          </cell>
          <cell r="DL254">
            <v>118</v>
          </cell>
          <cell r="DM254">
            <v>79</v>
          </cell>
          <cell r="DN254">
            <v>90</v>
          </cell>
          <cell r="DO254">
            <v>79</v>
          </cell>
          <cell r="DP254" t="e">
            <v>#N/A</v>
          </cell>
          <cell r="DQ254" t="e">
            <v>#N/A</v>
          </cell>
          <cell r="DR254" t="e">
            <v>#N/A</v>
          </cell>
          <cell r="DS254" t="e">
            <v>#N/A</v>
          </cell>
          <cell r="DT254" t="e">
            <v>#N/A</v>
          </cell>
          <cell r="DU254" t="e">
            <v>#N/A</v>
          </cell>
          <cell r="DV254" t="e">
            <v>#N/A</v>
          </cell>
          <cell r="DW254" t="e">
            <v>#N/A</v>
          </cell>
          <cell r="DX254" t="e">
            <v>#N/A</v>
          </cell>
          <cell r="DY254" t="e">
            <v>#N/A</v>
          </cell>
          <cell r="DZ254" t="e">
            <v>#N/A</v>
          </cell>
          <cell r="EA254" t="e">
            <v>#N/A</v>
          </cell>
        </row>
        <row r="306">
          <cell r="A306" t="str">
            <v>2020年</v>
          </cell>
          <cell r="B306">
            <v>30</v>
          </cell>
          <cell r="C306">
            <v>27</v>
          </cell>
          <cell r="D306">
            <v>16</v>
          </cell>
          <cell r="E306">
            <v>15</v>
          </cell>
          <cell r="F306">
            <v>28</v>
          </cell>
          <cell r="G306">
            <v>24</v>
          </cell>
          <cell r="H306">
            <v>38</v>
          </cell>
          <cell r="I306">
            <v>21</v>
          </cell>
          <cell r="J306">
            <v>36</v>
          </cell>
          <cell r="K306">
            <v>20</v>
          </cell>
          <cell r="L306">
            <v>22</v>
          </cell>
          <cell r="M306">
            <v>18</v>
          </cell>
          <cell r="N306">
            <v>17</v>
          </cell>
          <cell r="O306">
            <v>12</v>
          </cell>
          <cell r="P306">
            <v>6</v>
          </cell>
          <cell r="Q306">
            <v>7</v>
          </cell>
          <cell r="R306">
            <v>7</v>
          </cell>
          <cell r="S306">
            <v>1</v>
          </cell>
          <cell r="T306">
            <v>7</v>
          </cell>
          <cell r="U306">
            <v>16</v>
          </cell>
          <cell r="V306">
            <v>4</v>
          </cell>
          <cell r="W306">
            <v>4</v>
          </cell>
          <cell r="X306">
            <v>2</v>
          </cell>
          <cell r="Y306">
            <v>1</v>
          </cell>
          <cell r="Z306">
            <v>2</v>
          </cell>
          <cell r="AA306">
            <v>3</v>
          </cell>
          <cell r="AB306">
            <v>2</v>
          </cell>
          <cell r="AC306">
            <v>4</v>
          </cell>
          <cell r="AD306">
            <v>5</v>
          </cell>
          <cell r="AE306">
            <v>8</v>
          </cell>
          <cell r="AF306">
            <v>3</v>
          </cell>
          <cell r="AG306">
            <v>4</v>
          </cell>
          <cell r="AH306">
            <v>2</v>
          </cell>
          <cell r="AI306">
            <v>3</v>
          </cell>
          <cell r="AJ306">
            <v>2</v>
          </cell>
          <cell r="AK306">
            <v>4</v>
          </cell>
          <cell r="AL306">
            <v>5</v>
          </cell>
          <cell r="AM306">
            <v>2</v>
          </cell>
          <cell r="AN306">
            <v>6</v>
          </cell>
          <cell r="AO306">
            <v>5</v>
          </cell>
          <cell r="AP306">
            <v>4</v>
          </cell>
          <cell r="AQ306">
            <v>6</v>
          </cell>
          <cell r="AR306">
            <v>2</v>
          </cell>
          <cell r="AS306">
            <v>11</v>
          </cell>
          <cell r="AT306">
            <v>2</v>
          </cell>
          <cell r="AU306">
            <v>2</v>
          </cell>
          <cell r="AV306">
            <v>3</v>
          </cell>
          <cell r="AW306">
            <v>11</v>
          </cell>
          <cell r="AX306">
            <v>3</v>
          </cell>
          <cell r="AY306">
            <v>5</v>
          </cell>
          <cell r="AZ306">
            <v>7</v>
          </cell>
          <cell r="BA306">
            <v>5</v>
          </cell>
          <cell r="BB306">
            <v>11</v>
          </cell>
          <cell r="BD306">
            <v>511</v>
          </cell>
        </row>
        <row r="307">
          <cell r="A307" t="str">
            <v>2021年</v>
          </cell>
          <cell r="B307">
            <v>9</v>
          </cell>
          <cell r="C307">
            <v>8</v>
          </cell>
          <cell r="D307">
            <v>7</v>
          </cell>
          <cell r="E307">
            <v>12</v>
          </cell>
          <cell r="F307">
            <v>13</v>
          </cell>
          <cell r="G307">
            <v>16</v>
          </cell>
          <cell r="H307">
            <v>3</v>
          </cell>
          <cell r="I307">
            <v>14</v>
          </cell>
          <cell r="J307">
            <v>8</v>
          </cell>
          <cell r="K307">
            <v>17</v>
          </cell>
          <cell r="L307">
            <v>8</v>
          </cell>
          <cell r="M307">
            <v>8</v>
          </cell>
          <cell r="N307">
            <v>6</v>
          </cell>
          <cell r="O307">
            <v>3</v>
          </cell>
          <cell r="P307">
            <v>11</v>
          </cell>
          <cell r="Q307">
            <v>5</v>
          </cell>
          <cell r="R307">
            <v>4</v>
          </cell>
          <cell r="S307">
            <v>7</v>
          </cell>
          <cell r="T307">
            <v>3</v>
          </cell>
          <cell r="U307">
            <v>5</v>
          </cell>
          <cell r="V307">
            <v>3</v>
          </cell>
          <cell r="W307">
            <v>6</v>
          </cell>
          <cell r="X307">
            <v>7</v>
          </cell>
          <cell r="Y307">
            <v>10</v>
          </cell>
          <cell r="Z307">
            <v>2</v>
          </cell>
          <cell r="AA307">
            <v>3</v>
          </cell>
          <cell r="AB307">
            <v>7</v>
          </cell>
          <cell r="AC307">
            <v>5</v>
          </cell>
          <cell r="AD307">
            <v>2</v>
          </cell>
          <cell r="AE307">
            <v>0</v>
          </cell>
          <cell r="AF307">
            <v>5</v>
          </cell>
          <cell r="AG307">
            <v>4</v>
          </cell>
          <cell r="AH307">
            <v>1</v>
          </cell>
          <cell r="AI307">
            <v>2</v>
          </cell>
          <cell r="AJ307">
            <v>2</v>
          </cell>
          <cell r="AK307">
            <v>4</v>
          </cell>
          <cell r="AL307">
            <v>6</v>
          </cell>
          <cell r="AM307">
            <v>4</v>
          </cell>
          <cell r="AN307">
            <v>7</v>
          </cell>
          <cell r="AO307">
            <v>3</v>
          </cell>
          <cell r="AP307">
            <v>2</v>
          </cell>
          <cell r="AQ307">
            <v>3</v>
          </cell>
          <cell r="AR307">
            <v>3</v>
          </cell>
          <cell r="AS307">
            <v>5</v>
          </cell>
          <cell r="AT307">
            <v>4</v>
          </cell>
          <cell r="AU307">
            <v>2</v>
          </cell>
          <cell r="AV307">
            <v>6</v>
          </cell>
          <cell r="AW307">
            <v>5</v>
          </cell>
          <cell r="AX307">
            <v>6</v>
          </cell>
          <cell r="AY307">
            <v>6</v>
          </cell>
          <cell r="AZ307">
            <v>3</v>
          </cell>
          <cell r="BA307">
            <v>7</v>
          </cell>
          <cell r="BD307">
            <v>302</v>
          </cell>
        </row>
        <row r="308">
          <cell r="A308" t="str">
            <v>2022年</v>
          </cell>
          <cell r="B308">
            <v>2</v>
          </cell>
          <cell r="C308">
            <v>5</v>
          </cell>
          <cell r="D308">
            <v>5</v>
          </cell>
          <cell r="E308">
            <v>6</v>
          </cell>
          <cell r="F308">
            <v>2</v>
          </cell>
          <cell r="G308">
            <v>3</v>
          </cell>
          <cell r="H308">
            <v>2</v>
          </cell>
          <cell r="I308">
            <v>4</v>
          </cell>
          <cell r="J308">
            <v>0</v>
          </cell>
          <cell r="K308">
            <v>2</v>
          </cell>
          <cell r="L308">
            <v>4</v>
          </cell>
          <cell r="M308">
            <v>6</v>
          </cell>
          <cell r="N308">
            <v>6</v>
          </cell>
          <cell r="O308">
            <v>3</v>
          </cell>
          <cell r="P308">
            <v>6</v>
          </cell>
          <cell r="Q308">
            <v>7</v>
          </cell>
          <cell r="R308">
            <v>3</v>
          </cell>
          <cell r="S308">
            <v>2</v>
          </cell>
          <cell r="T308">
            <v>3</v>
          </cell>
          <cell r="U308">
            <v>1</v>
          </cell>
          <cell r="V308">
            <v>3</v>
          </cell>
          <cell r="W308">
            <v>2</v>
          </cell>
          <cell r="X308">
            <v>4</v>
          </cell>
          <cell r="Y308">
            <v>2</v>
          </cell>
          <cell r="Z308">
            <v>4</v>
          </cell>
          <cell r="AA308">
            <v>4</v>
          </cell>
          <cell r="AB308">
            <v>3</v>
          </cell>
          <cell r="AC308">
            <v>1</v>
          </cell>
          <cell r="AD308">
            <v>4</v>
          </cell>
          <cell r="AE308">
            <v>2</v>
          </cell>
          <cell r="AF308">
            <v>3</v>
          </cell>
          <cell r="AG308">
            <v>7</v>
          </cell>
          <cell r="AH308">
            <v>3</v>
          </cell>
          <cell r="AI308">
            <v>1</v>
          </cell>
          <cell r="AJ308">
            <v>1</v>
          </cell>
          <cell r="AK308">
            <v>0</v>
          </cell>
          <cell r="AL308">
            <v>4</v>
          </cell>
          <cell r="AM308">
            <v>2</v>
          </cell>
          <cell r="AN308">
            <v>4</v>
          </cell>
          <cell r="AO308">
            <v>1</v>
          </cell>
          <cell r="AP308">
            <v>5</v>
          </cell>
          <cell r="AQ308">
            <v>6</v>
          </cell>
          <cell r="AR308">
            <v>5</v>
          </cell>
          <cell r="AS308">
            <v>0</v>
          </cell>
          <cell r="AT308">
            <v>7</v>
          </cell>
          <cell r="AU308">
            <v>5</v>
          </cell>
          <cell r="AV308">
            <v>9</v>
          </cell>
          <cell r="AW308">
            <v>9</v>
          </cell>
          <cell r="AX308">
            <v>8</v>
          </cell>
          <cell r="AY308">
            <v>7</v>
          </cell>
          <cell r="AZ308">
            <v>2</v>
          </cell>
          <cell r="BA308">
            <v>1</v>
          </cell>
          <cell r="BD308">
            <v>191</v>
          </cell>
        </row>
        <row r="309">
          <cell r="A309" t="str">
            <v>2023年</v>
          </cell>
          <cell r="B309">
            <v>5</v>
          </cell>
          <cell r="C309">
            <v>4</v>
          </cell>
          <cell r="D309">
            <v>4</v>
          </cell>
          <cell r="E309">
            <v>6</v>
          </cell>
          <cell r="F309">
            <v>1</v>
          </cell>
          <cell r="G309">
            <v>1</v>
          </cell>
          <cell r="H309">
            <v>3</v>
          </cell>
          <cell r="I309">
            <v>1</v>
          </cell>
          <cell r="J309">
            <v>4</v>
          </cell>
          <cell r="K309">
            <v>3</v>
          </cell>
          <cell r="L309">
            <v>2</v>
          </cell>
          <cell r="M309">
            <v>2</v>
          </cell>
          <cell r="N309">
            <v>5</v>
          </cell>
          <cell r="O309">
            <v>2</v>
          </cell>
          <cell r="P309">
            <v>7</v>
          </cell>
          <cell r="Q309">
            <v>1</v>
          </cell>
          <cell r="R309">
            <v>2</v>
          </cell>
          <cell r="S309">
            <v>4</v>
          </cell>
          <cell r="T309">
            <v>3</v>
          </cell>
          <cell r="U309">
            <v>0</v>
          </cell>
          <cell r="V309">
            <v>3</v>
          </cell>
          <cell r="W309">
            <v>1</v>
          </cell>
          <cell r="X309">
            <v>0</v>
          </cell>
          <cell r="Y309">
            <v>5</v>
          </cell>
          <cell r="Z309">
            <v>2</v>
          </cell>
          <cell r="AA309">
            <v>2</v>
          </cell>
          <cell r="AB309">
            <v>2</v>
          </cell>
          <cell r="AC309">
            <v>2</v>
          </cell>
          <cell r="AD309">
            <v>1</v>
          </cell>
          <cell r="AE309">
            <v>2</v>
          </cell>
          <cell r="AF309">
            <v>0</v>
          </cell>
          <cell r="AG309">
            <v>1</v>
          </cell>
          <cell r="AH309">
            <v>2</v>
          </cell>
          <cell r="AI309">
            <v>2</v>
          </cell>
          <cell r="AJ309">
            <v>2</v>
          </cell>
          <cell r="AK309">
            <v>2</v>
          </cell>
          <cell r="AL309">
            <v>1</v>
          </cell>
          <cell r="AM309">
            <v>2</v>
          </cell>
          <cell r="AN309">
            <v>0</v>
          </cell>
          <cell r="AO309">
            <v>2</v>
          </cell>
          <cell r="AP309">
            <v>5</v>
          </cell>
          <cell r="AQ309">
            <v>6</v>
          </cell>
          <cell r="AR309">
            <v>2</v>
          </cell>
          <cell r="AS309">
            <v>3</v>
          </cell>
          <cell r="AT309">
            <v>2</v>
          </cell>
          <cell r="AU309">
            <v>5</v>
          </cell>
          <cell r="AV309">
            <v>2</v>
          </cell>
          <cell r="AW309">
            <v>8</v>
          </cell>
          <cell r="AX309">
            <v>3</v>
          </cell>
          <cell r="AY309">
            <v>6</v>
          </cell>
          <cell r="AZ309">
            <v>7</v>
          </cell>
          <cell r="BA309">
            <v>3</v>
          </cell>
          <cell r="BD309">
            <v>146</v>
          </cell>
        </row>
        <row r="310">
          <cell r="A310" t="str">
            <v>2024年</v>
          </cell>
          <cell r="B310">
            <v>8</v>
          </cell>
          <cell r="C310">
            <v>8</v>
          </cell>
          <cell r="D310">
            <v>9</v>
          </cell>
          <cell r="E310">
            <v>7</v>
          </cell>
          <cell r="F310">
            <v>9</v>
          </cell>
          <cell r="G310">
            <v>7</v>
          </cell>
          <cell r="H310">
            <v>6</v>
          </cell>
          <cell r="I310">
            <v>6</v>
          </cell>
          <cell r="J310">
            <v>9</v>
          </cell>
          <cell r="K310">
            <v>4</v>
          </cell>
          <cell r="L310">
            <v>7</v>
          </cell>
          <cell r="M310">
            <v>8</v>
          </cell>
          <cell r="N310">
            <v>9</v>
          </cell>
          <cell r="O310">
            <v>11</v>
          </cell>
          <cell r="P310">
            <v>12</v>
          </cell>
          <cell r="Q310">
            <v>6</v>
          </cell>
          <cell r="R310">
            <v>9</v>
          </cell>
          <cell r="S310">
            <v>10</v>
          </cell>
          <cell r="T310">
            <v>11</v>
          </cell>
          <cell r="U310">
            <v>7</v>
          </cell>
          <cell r="V310">
            <v>15</v>
          </cell>
          <cell r="W310">
            <v>3</v>
          </cell>
          <cell r="X310">
            <v>2</v>
          </cell>
          <cell r="Y310">
            <v>5</v>
          </cell>
          <cell r="Z310">
            <v>5</v>
          </cell>
          <cell r="AA310">
            <v>7</v>
          </cell>
          <cell r="AB310">
            <v>9</v>
          </cell>
          <cell r="AC310">
            <v>12</v>
          </cell>
          <cell r="AD310">
            <v>4</v>
          </cell>
          <cell r="AE310">
            <v>12</v>
          </cell>
          <cell r="AF310">
            <v>1</v>
          </cell>
          <cell r="AG310">
            <v>5</v>
          </cell>
          <cell r="AH310">
            <v>3</v>
          </cell>
          <cell r="AI310">
            <v>4</v>
          </cell>
          <cell r="AJ310">
            <v>3</v>
          </cell>
          <cell r="AK310">
            <v>0</v>
          </cell>
          <cell r="AL310">
            <v>9</v>
          </cell>
          <cell r="AM310">
            <v>4</v>
          </cell>
          <cell r="AN310">
            <v>4</v>
          </cell>
          <cell r="AO310">
            <v>5</v>
          </cell>
          <cell r="AP310">
            <v>3</v>
          </cell>
          <cell r="AQ310">
            <v>2</v>
          </cell>
          <cell r="AR310">
            <v>2</v>
          </cell>
          <cell r="AS310">
            <v>3</v>
          </cell>
          <cell r="AT310">
            <v>5</v>
          </cell>
          <cell r="AU310">
            <v>5</v>
          </cell>
          <cell r="AV310">
            <v>3</v>
          </cell>
          <cell r="AW310">
            <v>13</v>
          </cell>
          <cell r="AX310">
            <v>6</v>
          </cell>
          <cell r="AY310">
            <v>10</v>
          </cell>
          <cell r="AZ310">
            <v>7</v>
          </cell>
          <cell r="BA310">
            <v>8</v>
          </cell>
          <cell r="BD310">
            <v>342</v>
          </cell>
        </row>
        <row r="311">
          <cell r="A311" t="str">
            <v>2025年</v>
          </cell>
          <cell r="B311">
            <v>11</v>
          </cell>
          <cell r="C311">
            <v>26</v>
          </cell>
          <cell r="D311">
            <v>12</v>
          </cell>
          <cell r="E311">
            <v>20</v>
          </cell>
          <cell r="F311">
            <v>11</v>
          </cell>
          <cell r="G311">
            <v>17</v>
          </cell>
          <cell r="H311">
            <v>29</v>
          </cell>
          <cell r="I311">
            <v>26</v>
          </cell>
          <cell r="J311">
            <v>41</v>
          </cell>
          <cell r="K311">
            <v>18</v>
          </cell>
          <cell r="L311">
            <v>31</v>
          </cell>
          <cell r="M311">
            <v>23</v>
          </cell>
          <cell r="N311">
            <v>34</v>
          </cell>
          <cell r="O311">
            <v>18</v>
          </cell>
          <cell r="P311">
            <v>19</v>
          </cell>
          <cell r="Q311">
            <v>30</v>
          </cell>
          <cell r="R311">
            <v>22</v>
          </cell>
          <cell r="S311">
            <v>19</v>
          </cell>
          <cell r="T311">
            <v>20</v>
          </cell>
          <cell r="U311">
            <v>18</v>
          </cell>
          <cell r="V311">
            <v>21</v>
          </cell>
          <cell r="W311">
            <v>18</v>
          </cell>
          <cell r="X311">
            <v>21</v>
          </cell>
          <cell r="Y311">
            <v>19</v>
          </cell>
          <cell r="Z311">
            <v>30</v>
          </cell>
          <cell r="AA311">
            <v>13</v>
          </cell>
          <cell r="AB311">
            <v>11</v>
          </cell>
          <cell r="AC311">
            <v>6</v>
          </cell>
          <cell r="AD311">
            <v>5</v>
          </cell>
          <cell r="AE311">
            <v>10</v>
          </cell>
          <cell r="AF311">
            <v>6</v>
          </cell>
          <cell r="AG311">
            <v>3</v>
          </cell>
          <cell r="AH311">
            <v>3</v>
          </cell>
          <cell r="AI311">
            <v>11</v>
          </cell>
          <cell r="AJ311">
            <v>3</v>
          </cell>
          <cell r="AK311">
            <v>5</v>
          </cell>
          <cell r="AL311">
            <v>8</v>
          </cell>
          <cell r="AM311">
            <v>10</v>
          </cell>
          <cell r="AN311">
            <v>7</v>
          </cell>
          <cell r="AO311">
            <v>9</v>
          </cell>
          <cell r="AP311" t="e">
            <v>#N/A</v>
          </cell>
          <cell r="AQ311" t="e">
            <v>#N/A</v>
          </cell>
          <cell r="AR311" t="e">
            <v>#N/A</v>
          </cell>
          <cell r="AS311" t="e">
            <v>#N/A</v>
          </cell>
          <cell r="AT311" t="e">
            <v>#N/A</v>
          </cell>
          <cell r="AU311" t="e">
            <v>#N/A</v>
          </cell>
          <cell r="AV311" t="e">
            <v>#N/A</v>
          </cell>
          <cell r="AW311" t="e">
            <v>#N/A</v>
          </cell>
          <cell r="AX311" t="e">
            <v>#N/A</v>
          </cell>
          <cell r="AY311" t="e">
            <v>#N/A</v>
          </cell>
          <cell r="AZ311" t="e">
            <v>#N/A</v>
          </cell>
          <cell r="BA311" t="e">
            <v>#N/A</v>
          </cell>
          <cell r="BD311">
            <v>664</v>
          </cell>
        </row>
        <row r="363">
          <cell r="A363" t="str">
            <v>2020年</v>
          </cell>
          <cell r="B363">
            <v>6</v>
          </cell>
          <cell r="C363">
            <v>3</v>
          </cell>
          <cell r="D363">
            <v>4</v>
          </cell>
          <cell r="E363">
            <v>14</v>
          </cell>
          <cell r="F363">
            <v>2</v>
          </cell>
          <cell r="G363">
            <v>3</v>
          </cell>
          <cell r="H363">
            <v>3</v>
          </cell>
          <cell r="I363">
            <v>2</v>
          </cell>
          <cell r="J363">
            <v>5</v>
          </cell>
          <cell r="K363">
            <v>8</v>
          </cell>
          <cell r="L363">
            <v>4</v>
          </cell>
          <cell r="M363">
            <v>2</v>
          </cell>
          <cell r="N363">
            <v>2</v>
          </cell>
          <cell r="O363">
            <v>1</v>
          </cell>
          <cell r="P363">
            <v>0</v>
          </cell>
          <cell r="Q363">
            <v>1</v>
          </cell>
          <cell r="R363">
            <v>0</v>
          </cell>
          <cell r="S363">
            <v>0</v>
          </cell>
          <cell r="T363">
            <v>4</v>
          </cell>
          <cell r="U363">
            <v>3</v>
          </cell>
          <cell r="V363">
            <v>2</v>
          </cell>
          <cell r="W363">
            <v>5</v>
          </cell>
          <cell r="X363">
            <v>5</v>
          </cell>
          <cell r="Y363">
            <v>1</v>
          </cell>
          <cell r="Z363">
            <v>2</v>
          </cell>
          <cell r="AA363">
            <v>6</v>
          </cell>
          <cell r="AB363">
            <v>4</v>
          </cell>
          <cell r="AC363">
            <v>5</v>
          </cell>
          <cell r="AD363">
            <v>8</v>
          </cell>
          <cell r="AE363">
            <v>8</v>
          </cell>
          <cell r="AF363">
            <v>6</v>
          </cell>
          <cell r="AG363">
            <v>6</v>
          </cell>
          <cell r="AH363">
            <v>10</v>
          </cell>
          <cell r="AI363">
            <v>16</v>
          </cell>
          <cell r="AJ363">
            <v>12</v>
          </cell>
          <cell r="AK363">
            <v>12</v>
          </cell>
          <cell r="AL363">
            <v>20</v>
          </cell>
          <cell r="AM363">
            <v>28</v>
          </cell>
          <cell r="AN363">
            <v>41</v>
          </cell>
          <cell r="AO363">
            <v>43</v>
          </cell>
          <cell r="AP363">
            <v>63</v>
          </cell>
          <cell r="AQ363">
            <v>67</v>
          </cell>
          <cell r="AR363">
            <v>63</v>
          </cell>
          <cell r="AS363">
            <v>50</v>
          </cell>
          <cell r="AT363">
            <v>45</v>
          </cell>
          <cell r="AU363">
            <v>32</v>
          </cell>
          <cell r="AV363">
            <v>38</v>
          </cell>
          <cell r="AW363">
            <v>31</v>
          </cell>
          <cell r="AX363">
            <v>32</v>
          </cell>
          <cell r="AY363">
            <v>35</v>
          </cell>
          <cell r="AZ363">
            <v>20</v>
          </cell>
          <cell r="BA363">
            <v>20</v>
          </cell>
          <cell r="BB363">
            <v>6</v>
          </cell>
          <cell r="BD363">
            <v>809</v>
          </cell>
        </row>
        <row r="364">
          <cell r="A364" t="str">
            <v>2021年</v>
          </cell>
          <cell r="B364">
            <v>8</v>
          </cell>
          <cell r="C364">
            <v>12</v>
          </cell>
          <cell r="D364">
            <v>13</v>
          </cell>
          <cell r="E364">
            <v>8</v>
          </cell>
          <cell r="F364">
            <v>7</v>
          </cell>
          <cell r="G364">
            <v>3</v>
          </cell>
          <cell r="H364">
            <v>1</v>
          </cell>
          <cell r="I364">
            <v>3</v>
          </cell>
          <cell r="J364">
            <v>2</v>
          </cell>
          <cell r="K364">
            <v>1</v>
          </cell>
          <cell r="L364">
            <v>6</v>
          </cell>
          <cell r="M364">
            <v>4</v>
          </cell>
          <cell r="N364">
            <v>2</v>
          </cell>
          <cell r="O364">
            <v>0</v>
          </cell>
          <cell r="P364">
            <v>1</v>
          </cell>
          <cell r="Q364">
            <v>0</v>
          </cell>
          <cell r="R364">
            <v>2</v>
          </cell>
          <cell r="S364">
            <v>0</v>
          </cell>
          <cell r="T364">
            <v>1</v>
          </cell>
          <cell r="U364">
            <v>5</v>
          </cell>
          <cell r="V364">
            <v>0</v>
          </cell>
          <cell r="W364">
            <v>2</v>
          </cell>
          <cell r="X364">
            <v>1</v>
          </cell>
          <cell r="Y364">
            <v>1</v>
          </cell>
          <cell r="Z364">
            <v>2</v>
          </cell>
          <cell r="AA364">
            <v>0</v>
          </cell>
          <cell r="AB364">
            <v>5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3</v>
          </cell>
          <cell r="AH364">
            <v>3</v>
          </cell>
          <cell r="AI364">
            <v>2</v>
          </cell>
          <cell r="AJ364">
            <v>2</v>
          </cell>
          <cell r="AK364">
            <v>1</v>
          </cell>
          <cell r="AL364">
            <v>1</v>
          </cell>
          <cell r="AM364">
            <v>0</v>
          </cell>
          <cell r="AN364">
            <v>2</v>
          </cell>
          <cell r="AO364">
            <v>4</v>
          </cell>
          <cell r="AP364">
            <v>6</v>
          </cell>
          <cell r="AQ364">
            <v>11</v>
          </cell>
          <cell r="AR364">
            <v>24</v>
          </cell>
          <cell r="AS364">
            <v>27</v>
          </cell>
          <cell r="AT364">
            <v>46</v>
          </cell>
          <cell r="AU364">
            <v>51</v>
          </cell>
          <cell r="AV364">
            <v>65</v>
          </cell>
          <cell r="AW364">
            <v>67</v>
          </cell>
          <cell r="AX364">
            <v>65</v>
          </cell>
          <cell r="AY364">
            <v>90</v>
          </cell>
          <cell r="AZ364">
            <v>99</v>
          </cell>
          <cell r="BA364">
            <v>66</v>
          </cell>
          <cell r="BD364">
            <v>729</v>
          </cell>
        </row>
        <row r="365">
          <cell r="A365" t="str">
            <v>2022年</v>
          </cell>
          <cell r="B365">
            <v>73</v>
          </cell>
          <cell r="C365">
            <v>39</v>
          </cell>
          <cell r="D365">
            <v>30</v>
          </cell>
          <cell r="E365">
            <v>32</v>
          </cell>
          <cell r="F365">
            <v>14</v>
          </cell>
          <cell r="G365">
            <v>18</v>
          </cell>
          <cell r="H365">
            <v>19</v>
          </cell>
          <cell r="I365">
            <v>11</v>
          </cell>
          <cell r="J365">
            <v>13</v>
          </cell>
          <cell r="K365">
            <v>36</v>
          </cell>
          <cell r="L365">
            <v>31</v>
          </cell>
          <cell r="M365">
            <v>47</v>
          </cell>
          <cell r="N365">
            <v>57</v>
          </cell>
          <cell r="O365">
            <v>55</v>
          </cell>
          <cell r="P365">
            <v>53</v>
          </cell>
          <cell r="Q365">
            <v>71</v>
          </cell>
          <cell r="R365">
            <v>102</v>
          </cell>
          <cell r="S365">
            <v>95</v>
          </cell>
          <cell r="T365">
            <v>127</v>
          </cell>
          <cell r="U365">
            <v>171</v>
          </cell>
          <cell r="V365">
            <v>111</v>
          </cell>
          <cell r="W365">
            <v>93</v>
          </cell>
          <cell r="X365">
            <v>103</v>
          </cell>
          <cell r="Y365">
            <v>102</v>
          </cell>
          <cell r="Z365">
            <v>109</v>
          </cell>
          <cell r="AA365">
            <v>119</v>
          </cell>
          <cell r="AB365">
            <v>155</v>
          </cell>
          <cell r="AC365">
            <v>124</v>
          </cell>
          <cell r="AD365">
            <v>64</v>
          </cell>
          <cell r="AE365">
            <v>87</v>
          </cell>
          <cell r="AF365">
            <v>70</v>
          </cell>
          <cell r="AG365">
            <v>66</v>
          </cell>
          <cell r="AH365">
            <v>50</v>
          </cell>
          <cell r="AI365">
            <v>35</v>
          </cell>
          <cell r="AJ365">
            <v>20</v>
          </cell>
          <cell r="AK365">
            <v>30</v>
          </cell>
          <cell r="AL365">
            <v>29</v>
          </cell>
          <cell r="AM365">
            <v>28</v>
          </cell>
          <cell r="AN365">
            <v>20</v>
          </cell>
          <cell r="AO365">
            <v>29</v>
          </cell>
          <cell r="AP365">
            <v>17</v>
          </cell>
          <cell r="AQ365">
            <v>30</v>
          </cell>
          <cell r="AR365">
            <v>29</v>
          </cell>
          <cell r="AS365">
            <v>26</v>
          </cell>
          <cell r="AT365">
            <v>33</v>
          </cell>
          <cell r="AU365">
            <v>49</v>
          </cell>
          <cell r="AV365">
            <v>40</v>
          </cell>
          <cell r="AW365">
            <v>37</v>
          </cell>
          <cell r="AX365">
            <v>37</v>
          </cell>
          <cell r="AY365">
            <v>23</v>
          </cell>
          <cell r="AZ365">
            <v>25</v>
          </cell>
          <cell r="BA365">
            <v>25</v>
          </cell>
          <cell r="BD365">
            <v>2909</v>
          </cell>
        </row>
        <row r="366">
          <cell r="A366" t="str">
            <v>2023年</v>
          </cell>
          <cell r="B366">
            <v>12</v>
          </cell>
          <cell r="C366">
            <v>23</v>
          </cell>
          <cell r="D366">
            <v>28</v>
          </cell>
          <cell r="E366">
            <v>33</v>
          </cell>
          <cell r="F366">
            <v>34</v>
          </cell>
          <cell r="G366">
            <v>54</v>
          </cell>
          <cell r="H366">
            <v>61</v>
          </cell>
          <cell r="I366">
            <v>75</v>
          </cell>
          <cell r="J366">
            <v>86</v>
          </cell>
          <cell r="K366">
            <v>81</v>
          </cell>
          <cell r="L366">
            <v>97</v>
          </cell>
          <cell r="M366">
            <v>119</v>
          </cell>
          <cell r="N366">
            <v>130</v>
          </cell>
          <cell r="O366">
            <v>133</v>
          </cell>
          <cell r="P366">
            <v>159</v>
          </cell>
          <cell r="Q366">
            <v>192</v>
          </cell>
          <cell r="R366">
            <v>162</v>
          </cell>
          <cell r="S366">
            <v>98</v>
          </cell>
          <cell r="T366">
            <v>80</v>
          </cell>
          <cell r="U366">
            <v>55</v>
          </cell>
          <cell r="V366">
            <v>46</v>
          </cell>
          <cell r="W366">
            <v>29</v>
          </cell>
          <cell r="X366">
            <v>23</v>
          </cell>
          <cell r="Y366">
            <v>22</v>
          </cell>
          <cell r="Z366">
            <v>15</v>
          </cell>
          <cell r="AA366">
            <v>7</v>
          </cell>
          <cell r="AB366">
            <v>8</v>
          </cell>
          <cell r="AC366">
            <v>9</v>
          </cell>
          <cell r="AD366">
            <v>6</v>
          </cell>
          <cell r="AE366">
            <v>6</v>
          </cell>
          <cell r="AF366">
            <v>1</v>
          </cell>
          <cell r="AG366">
            <v>2</v>
          </cell>
          <cell r="AH366">
            <v>7</v>
          </cell>
          <cell r="AI366">
            <v>2</v>
          </cell>
          <cell r="AJ366">
            <v>10</v>
          </cell>
          <cell r="AK366">
            <v>17</v>
          </cell>
          <cell r="AL366">
            <v>36</v>
          </cell>
          <cell r="AM366">
            <v>24</v>
          </cell>
          <cell r="AN366">
            <v>43</v>
          </cell>
          <cell r="AO366">
            <v>41</v>
          </cell>
          <cell r="AP366">
            <v>45</v>
          </cell>
          <cell r="AQ366">
            <v>48</v>
          </cell>
          <cell r="AR366">
            <v>67</v>
          </cell>
          <cell r="AS366">
            <v>47</v>
          </cell>
          <cell r="AT366">
            <v>44</v>
          </cell>
          <cell r="AU366">
            <v>32</v>
          </cell>
          <cell r="AV366">
            <v>42</v>
          </cell>
          <cell r="AW366">
            <v>25</v>
          </cell>
          <cell r="AX366">
            <v>31</v>
          </cell>
          <cell r="AY366">
            <v>31</v>
          </cell>
          <cell r="AZ366">
            <v>26</v>
          </cell>
          <cell r="BA366">
            <v>22</v>
          </cell>
          <cell r="BD366">
            <v>2526</v>
          </cell>
        </row>
        <row r="367">
          <cell r="A367" t="str">
            <v>2024年</v>
          </cell>
          <cell r="B367">
            <v>2</v>
          </cell>
          <cell r="C367">
            <v>4</v>
          </cell>
          <cell r="D367">
            <v>6</v>
          </cell>
          <cell r="E367">
            <v>8</v>
          </cell>
          <cell r="F367">
            <v>3</v>
          </cell>
          <cell r="G367">
            <v>3</v>
          </cell>
          <cell r="H367">
            <v>1</v>
          </cell>
          <cell r="I367">
            <v>1</v>
          </cell>
          <cell r="J367">
            <v>2</v>
          </cell>
          <cell r="K367">
            <v>2</v>
          </cell>
          <cell r="L367">
            <v>11</v>
          </cell>
          <cell r="M367">
            <v>4</v>
          </cell>
          <cell r="N367">
            <v>2</v>
          </cell>
          <cell r="O367">
            <v>5</v>
          </cell>
          <cell r="P367">
            <v>13</v>
          </cell>
          <cell r="Q367">
            <v>20</v>
          </cell>
          <cell r="R367">
            <v>30</v>
          </cell>
          <cell r="S367">
            <v>37</v>
          </cell>
          <cell r="T367">
            <v>46</v>
          </cell>
          <cell r="U367">
            <v>48</v>
          </cell>
          <cell r="V367">
            <v>72</v>
          </cell>
          <cell r="W367">
            <v>103</v>
          </cell>
          <cell r="X367">
            <v>96</v>
          </cell>
          <cell r="Y367">
            <v>71</v>
          </cell>
          <cell r="Z367">
            <v>84</v>
          </cell>
          <cell r="AA367">
            <v>99</v>
          </cell>
          <cell r="AB367">
            <v>64</v>
          </cell>
          <cell r="AC367">
            <v>72</v>
          </cell>
          <cell r="AD367">
            <v>67</v>
          </cell>
          <cell r="AE367">
            <v>67</v>
          </cell>
          <cell r="AF367">
            <v>58</v>
          </cell>
          <cell r="AG367">
            <v>59</v>
          </cell>
          <cell r="AH367">
            <v>48</v>
          </cell>
          <cell r="AI367">
            <v>39</v>
          </cell>
          <cell r="AJ367">
            <v>35</v>
          </cell>
          <cell r="AK367">
            <v>41</v>
          </cell>
          <cell r="AL367">
            <v>62</v>
          </cell>
          <cell r="AM367">
            <v>72</v>
          </cell>
          <cell r="AN367">
            <v>88</v>
          </cell>
          <cell r="AO367">
            <v>200</v>
          </cell>
          <cell r="AP367">
            <v>311</v>
          </cell>
          <cell r="AQ367">
            <v>282</v>
          </cell>
          <cell r="AR367">
            <v>329</v>
          </cell>
          <cell r="AS367">
            <v>281</v>
          </cell>
          <cell r="AT367">
            <v>237</v>
          </cell>
          <cell r="AU367">
            <v>213</v>
          </cell>
          <cell r="AV367">
            <v>235</v>
          </cell>
          <cell r="AW367">
            <v>218</v>
          </cell>
          <cell r="AX367">
            <v>117</v>
          </cell>
          <cell r="AY367">
            <v>74</v>
          </cell>
          <cell r="AZ367">
            <v>34</v>
          </cell>
          <cell r="BA367">
            <v>22</v>
          </cell>
          <cell r="BD367">
            <v>4098</v>
          </cell>
        </row>
        <row r="368">
          <cell r="A368" t="str">
            <v>2025年</v>
          </cell>
          <cell r="B368">
            <v>3</v>
          </cell>
          <cell r="C368">
            <v>2</v>
          </cell>
          <cell r="D368">
            <v>5</v>
          </cell>
          <cell r="E368">
            <v>6</v>
          </cell>
          <cell r="F368">
            <v>4</v>
          </cell>
          <cell r="G368">
            <v>4</v>
          </cell>
          <cell r="H368">
            <v>2</v>
          </cell>
          <cell r="I368">
            <v>1</v>
          </cell>
          <cell r="J368">
            <v>6</v>
          </cell>
          <cell r="K368">
            <v>6</v>
          </cell>
          <cell r="L368">
            <v>5</v>
          </cell>
          <cell r="M368">
            <v>8</v>
          </cell>
          <cell r="N368">
            <v>3</v>
          </cell>
          <cell r="O368">
            <v>2</v>
          </cell>
          <cell r="P368">
            <v>2</v>
          </cell>
          <cell r="Q368">
            <v>11</v>
          </cell>
          <cell r="R368">
            <v>2</v>
          </cell>
          <cell r="S368">
            <v>5</v>
          </cell>
          <cell r="T368">
            <v>4</v>
          </cell>
          <cell r="U368">
            <v>12</v>
          </cell>
          <cell r="V368">
            <v>18</v>
          </cell>
          <cell r="W368">
            <v>13</v>
          </cell>
          <cell r="X368">
            <v>10</v>
          </cell>
          <cell r="Y368">
            <v>18</v>
          </cell>
          <cell r="Z368">
            <v>9</v>
          </cell>
          <cell r="AA368">
            <v>10</v>
          </cell>
          <cell r="AB368">
            <v>10</v>
          </cell>
          <cell r="AC368">
            <v>11</v>
          </cell>
          <cell r="AD368">
            <v>17</v>
          </cell>
          <cell r="AE368">
            <v>22</v>
          </cell>
          <cell r="AF368">
            <v>15</v>
          </cell>
          <cell r="AG368">
            <v>23</v>
          </cell>
          <cell r="AH368">
            <v>13</v>
          </cell>
          <cell r="AI368">
            <v>17</v>
          </cell>
          <cell r="AJ368">
            <v>25</v>
          </cell>
          <cell r="AK368">
            <v>40</v>
          </cell>
          <cell r="AL368">
            <v>37</v>
          </cell>
          <cell r="AM368">
            <v>31</v>
          </cell>
          <cell r="AN368">
            <v>41</v>
          </cell>
          <cell r="AO368">
            <v>52</v>
          </cell>
          <cell r="AP368" t="e">
            <v>#N/A</v>
          </cell>
          <cell r="AQ368" t="e">
            <v>#N/A</v>
          </cell>
          <cell r="AR368" t="e">
            <v>#N/A</v>
          </cell>
          <cell r="AS368" t="e">
            <v>#N/A</v>
          </cell>
          <cell r="AT368" t="e">
            <v>#N/A</v>
          </cell>
          <cell r="AU368" t="e">
            <v>#N/A</v>
          </cell>
          <cell r="AV368" t="e">
            <v>#N/A</v>
          </cell>
          <cell r="AW368" t="e">
            <v>#N/A</v>
          </cell>
          <cell r="AX368" t="e">
            <v>#N/A</v>
          </cell>
          <cell r="AY368" t="e">
            <v>#N/A</v>
          </cell>
          <cell r="AZ368" t="e">
            <v>#N/A</v>
          </cell>
          <cell r="BA368" t="e">
            <v>#N/A</v>
          </cell>
          <cell r="BD368">
            <v>525</v>
          </cell>
        </row>
        <row r="420">
          <cell r="A420" t="str">
            <v>2020年</v>
          </cell>
          <cell r="B420">
            <v>1</v>
          </cell>
          <cell r="C420">
            <v>2</v>
          </cell>
          <cell r="D420">
            <v>4</v>
          </cell>
          <cell r="E420">
            <v>3</v>
          </cell>
          <cell r="F420">
            <v>3</v>
          </cell>
          <cell r="G420">
            <v>5</v>
          </cell>
          <cell r="H420">
            <v>2</v>
          </cell>
          <cell r="I420">
            <v>0</v>
          </cell>
          <cell r="J420">
            <v>3</v>
          </cell>
          <cell r="K420">
            <v>1</v>
          </cell>
          <cell r="L420">
            <v>0</v>
          </cell>
          <cell r="M420">
            <v>4</v>
          </cell>
          <cell r="N420">
            <v>1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1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1</v>
          </cell>
          <cell r="Y420">
            <v>1</v>
          </cell>
          <cell r="Z420">
            <v>0</v>
          </cell>
          <cell r="AA420">
            <v>0</v>
          </cell>
          <cell r="AB420">
            <v>2</v>
          </cell>
          <cell r="AC420">
            <v>1</v>
          </cell>
          <cell r="AD420">
            <v>0</v>
          </cell>
          <cell r="AE420">
            <v>1</v>
          </cell>
          <cell r="AF420">
            <v>0</v>
          </cell>
          <cell r="AG420">
            <v>3</v>
          </cell>
          <cell r="AH420">
            <v>0</v>
          </cell>
          <cell r="AI420">
            <v>0</v>
          </cell>
          <cell r="AJ420">
            <v>0</v>
          </cell>
          <cell r="AK420">
            <v>1</v>
          </cell>
          <cell r="AL420">
            <v>0</v>
          </cell>
          <cell r="AM420">
            <v>0</v>
          </cell>
          <cell r="AN420">
            <v>1</v>
          </cell>
          <cell r="AO420">
            <v>0</v>
          </cell>
          <cell r="AP420">
            <v>2</v>
          </cell>
          <cell r="AQ420">
            <v>0</v>
          </cell>
          <cell r="AR420">
            <v>1</v>
          </cell>
          <cell r="AS420">
            <v>1</v>
          </cell>
          <cell r="AT420">
            <v>0</v>
          </cell>
          <cell r="AU420">
            <v>1</v>
          </cell>
          <cell r="AV420">
            <v>0</v>
          </cell>
          <cell r="AW420">
            <v>0</v>
          </cell>
          <cell r="AX420">
            <v>0</v>
          </cell>
          <cell r="AY420">
            <v>1</v>
          </cell>
          <cell r="AZ420">
            <v>0</v>
          </cell>
          <cell r="BA420">
            <v>0</v>
          </cell>
          <cell r="BB420">
            <v>2</v>
          </cell>
          <cell r="BD420">
            <v>49</v>
          </cell>
        </row>
        <row r="421">
          <cell r="A421" t="str">
            <v>2021年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  <cell r="X421">
            <v>3</v>
          </cell>
          <cell r="Y421">
            <v>0</v>
          </cell>
          <cell r="Z421">
            <v>0</v>
          </cell>
          <cell r="AA421">
            <v>0</v>
          </cell>
          <cell r="AB421">
            <v>1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1</v>
          </cell>
          <cell r="AZ421">
            <v>0</v>
          </cell>
          <cell r="BA421">
            <v>0</v>
          </cell>
          <cell r="BD421">
            <v>6</v>
          </cell>
        </row>
        <row r="422">
          <cell r="A422" t="str">
            <v>2022年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1</v>
          </cell>
          <cell r="I422">
            <v>0</v>
          </cell>
          <cell r="J422">
            <v>0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  <cell r="X422">
            <v>0</v>
          </cell>
          <cell r="Y422">
            <v>0</v>
          </cell>
          <cell r="Z422">
            <v>4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1</v>
          </cell>
          <cell r="AI422">
            <v>1</v>
          </cell>
          <cell r="AJ422">
            <v>0</v>
          </cell>
          <cell r="AK422">
            <v>0</v>
          </cell>
          <cell r="AL422">
            <v>1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1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1</v>
          </cell>
          <cell r="BA422">
            <v>0</v>
          </cell>
          <cell r="BD422">
            <v>15</v>
          </cell>
        </row>
        <row r="423">
          <cell r="A423" t="str">
            <v>2023年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2</v>
          </cell>
          <cell r="H423">
            <v>1</v>
          </cell>
          <cell r="I423">
            <v>0</v>
          </cell>
          <cell r="J423">
            <v>0</v>
          </cell>
          <cell r="K423">
            <v>0</v>
          </cell>
          <cell r="L423">
            <v>2</v>
          </cell>
          <cell r="M423">
            <v>0</v>
          </cell>
          <cell r="N423">
            <v>0</v>
          </cell>
          <cell r="O423">
            <v>0</v>
          </cell>
          <cell r="P423">
            <v>1</v>
          </cell>
          <cell r="Q423">
            <v>1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8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2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1</v>
          </cell>
          <cell r="AV423">
            <v>0</v>
          </cell>
          <cell r="AW423">
            <v>0</v>
          </cell>
          <cell r="AX423">
            <v>6</v>
          </cell>
          <cell r="AY423">
            <v>0</v>
          </cell>
          <cell r="AZ423">
            <v>0</v>
          </cell>
          <cell r="BA423">
            <v>0</v>
          </cell>
          <cell r="BD423">
            <v>24</v>
          </cell>
        </row>
        <row r="424">
          <cell r="A424" t="str">
            <v>2024年</v>
          </cell>
          <cell r="B424">
            <v>0</v>
          </cell>
          <cell r="C424">
            <v>1</v>
          </cell>
          <cell r="D424">
            <v>1</v>
          </cell>
          <cell r="E424">
            <v>1</v>
          </cell>
          <cell r="F424">
            <v>0</v>
          </cell>
          <cell r="G424">
            <v>1</v>
          </cell>
          <cell r="H424">
            <v>0</v>
          </cell>
          <cell r="I424">
            <v>0</v>
          </cell>
          <cell r="J424">
            <v>0</v>
          </cell>
          <cell r="K424">
            <v>2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1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1</v>
          </cell>
          <cell r="AF424">
            <v>0</v>
          </cell>
          <cell r="AG424">
            <v>1</v>
          </cell>
          <cell r="AH424">
            <v>1</v>
          </cell>
          <cell r="AI424">
            <v>1</v>
          </cell>
          <cell r="AJ424">
            <v>0</v>
          </cell>
          <cell r="AK424">
            <v>0</v>
          </cell>
          <cell r="AL424">
            <v>3</v>
          </cell>
          <cell r="AM424">
            <v>0</v>
          </cell>
          <cell r="AN424">
            <v>0</v>
          </cell>
          <cell r="AO424">
            <v>1</v>
          </cell>
          <cell r="AP424">
            <v>3</v>
          </cell>
          <cell r="AQ424">
            <v>3</v>
          </cell>
          <cell r="AR424">
            <v>17</v>
          </cell>
          <cell r="AS424">
            <v>6</v>
          </cell>
          <cell r="AT424">
            <v>7</v>
          </cell>
          <cell r="AU424">
            <v>9</v>
          </cell>
          <cell r="AV424">
            <v>7</v>
          </cell>
          <cell r="AW424">
            <v>15</v>
          </cell>
          <cell r="AX424">
            <v>12</v>
          </cell>
          <cell r="AY424">
            <v>9</v>
          </cell>
          <cell r="AZ424">
            <v>5</v>
          </cell>
          <cell r="BA424">
            <v>10</v>
          </cell>
          <cell r="BD424">
            <v>118</v>
          </cell>
        </row>
        <row r="425">
          <cell r="A425" t="str">
            <v>2025年</v>
          </cell>
          <cell r="B425">
            <v>1</v>
          </cell>
          <cell r="C425">
            <v>11</v>
          </cell>
          <cell r="D425">
            <v>12</v>
          </cell>
          <cell r="E425">
            <v>16</v>
          </cell>
          <cell r="F425">
            <v>12</v>
          </cell>
          <cell r="G425">
            <v>11</v>
          </cell>
          <cell r="H425">
            <v>8</v>
          </cell>
          <cell r="I425">
            <v>11</v>
          </cell>
          <cell r="J425">
            <v>12</v>
          </cell>
          <cell r="K425">
            <v>26</v>
          </cell>
          <cell r="L425">
            <v>26</v>
          </cell>
          <cell r="M425">
            <v>11</v>
          </cell>
          <cell r="N425">
            <v>26</v>
          </cell>
          <cell r="O425">
            <v>4</v>
          </cell>
          <cell r="P425">
            <v>11</v>
          </cell>
          <cell r="Q425">
            <v>7</v>
          </cell>
          <cell r="R425">
            <v>17</v>
          </cell>
          <cell r="S425">
            <v>8</v>
          </cell>
          <cell r="T425">
            <v>9</v>
          </cell>
          <cell r="U425">
            <v>14</v>
          </cell>
          <cell r="V425">
            <v>12</v>
          </cell>
          <cell r="W425">
            <v>10</v>
          </cell>
          <cell r="X425">
            <v>19</v>
          </cell>
          <cell r="Y425">
            <v>24</v>
          </cell>
          <cell r="Z425">
            <v>20</v>
          </cell>
          <cell r="AA425">
            <v>13</v>
          </cell>
          <cell r="AB425">
            <v>20</v>
          </cell>
          <cell r="AC425">
            <v>22</v>
          </cell>
          <cell r="AD425">
            <v>30</v>
          </cell>
          <cell r="AE425">
            <v>52</v>
          </cell>
          <cell r="AF425">
            <v>46</v>
          </cell>
          <cell r="AG425">
            <v>50</v>
          </cell>
          <cell r="AH425">
            <v>29</v>
          </cell>
          <cell r="AI425">
            <v>39</v>
          </cell>
          <cell r="AJ425">
            <v>36</v>
          </cell>
          <cell r="AK425">
            <v>38</v>
          </cell>
          <cell r="AL425">
            <v>43</v>
          </cell>
          <cell r="AM425">
            <v>38</v>
          </cell>
          <cell r="AN425">
            <v>42</v>
          </cell>
          <cell r="AO425">
            <v>22</v>
          </cell>
          <cell r="AP425" t="e">
            <v>#N/A</v>
          </cell>
          <cell r="AQ425" t="e">
            <v>#N/A</v>
          </cell>
          <cell r="AR425" t="e">
            <v>#N/A</v>
          </cell>
          <cell r="AS425" t="e">
            <v>#N/A</v>
          </cell>
          <cell r="AT425" t="e">
            <v>#N/A</v>
          </cell>
          <cell r="AU425" t="e">
            <v>#N/A</v>
          </cell>
          <cell r="AV425" t="e">
            <v>#N/A</v>
          </cell>
          <cell r="AW425" t="e">
            <v>#N/A</v>
          </cell>
          <cell r="AX425" t="e">
            <v>#N/A</v>
          </cell>
          <cell r="AY425" t="e">
            <v>#N/A</v>
          </cell>
          <cell r="AZ425" t="e">
            <v>#N/A</v>
          </cell>
          <cell r="BA425" t="e">
            <v>#N/A</v>
          </cell>
          <cell r="BD425">
            <v>858</v>
          </cell>
        </row>
        <row r="477">
          <cell r="A477" t="str">
            <v>2020年</v>
          </cell>
          <cell r="B477">
            <v>6</v>
          </cell>
          <cell r="C477">
            <v>14</v>
          </cell>
          <cell r="D477">
            <v>7</v>
          </cell>
          <cell r="E477">
            <v>9</v>
          </cell>
          <cell r="F477">
            <v>10</v>
          </cell>
          <cell r="G477">
            <v>10</v>
          </cell>
          <cell r="H477">
            <v>13</v>
          </cell>
          <cell r="I477">
            <v>4</v>
          </cell>
          <cell r="J477">
            <v>6</v>
          </cell>
          <cell r="K477">
            <v>4</v>
          </cell>
          <cell r="L477">
            <v>7</v>
          </cell>
          <cell r="M477">
            <v>6</v>
          </cell>
          <cell r="N477">
            <v>12</v>
          </cell>
          <cell r="O477">
            <v>7</v>
          </cell>
          <cell r="P477">
            <v>10</v>
          </cell>
          <cell r="Q477">
            <v>5</v>
          </cell>
          <cell r="R477">
            <v>5</v>
          </cell>
          <cell r="S477">
            <v>5</v>
          </cell>
          <cell r="T477">
            <v>6</v>
          </cell>
          <cell r="U477">
            <v>10</v>
          </cell>
          <cell r="V477">
            <v>7</v>
          </cell>
          <cell r="W477">
            <v>11</v>
          </cell>
          <cell r="X477">
            <v>12</v>
          </cell>
          <cell r="Y477">
            <v>23</v>
          </cell>
          <cell r="Z477">
            <v>25</v>
          </cell>
          <cell r="AA477">
            <v>18</v>
          </cell>
          <cell r="AB477">
            <v>18</v>
          </cell>
          <cell r="AC477">
            <v>13</v>
          </cell>
          <cell r="AD477">
            <v>22</v>
          </cell>
          <cell r="AE477">
            <v>17</v>
          </cell>
          <cell r="AF477">
            <v>17</v>
          </cell>
          <cell r="AG477">
            <v>8</v>
          </cell>
          <cell r="AH477">
            <v>11</v>
          </cell>
          <cell r="AI477">
            <v>9</v>
          </cell>
          <cell r="AJ477">
            <v>6</v>
          </cell>
          <cell r="AK477">
            <v>6</v>
          </cell>
          <cell r="AL477">
            <v>12</v>
          </cell>
          <cell r="AM477">
            <v>11</v>
          </cell>
          <cell r="AN477">
            <v>8</v>
          </cell>
          <cell r="AO477">
            <v>10</v>
          </cell>
          <cell r="AP477">
            <v>14</v>
          </cell>
          <cell r="AQ477">
            <v>9</v>
          </cell>
          <cell r="AR477">
            <v>11</v>
          </cell>
          <cell r="AS477">
            <v>11</v>
          </cell>
          <cell r="AT477">
            <v>7</v>
          </cell>
          <cell r="AU477">
            <v>9</v>
          </cell>
          <cell r="AV477">
            <v>12</v>
          </cell>
          <cell r="AW477">
            <v>7</v>
          </cell>
          <cell r="AX477">
            <v>8</v>
          </cell>
          <cell r="AY477">
            <v>7</v>
          </cell>
          <cell r="AZ477">
            <v>5</v>
          </cell>
          <cell r="BA477">
            <v>8</v>
          </cell>
          <cell r="BB477">
            <v>6</v>
          </cell>
          <cell r="BD477">
            <v>534</v>
          </cell>
        </row>
        <row r="478">
          <cell r="A478" t="str">
            <v>2021年</v>
          </cell>
          <cell r="B478">
            <v>7</v>
          </cell>
          <cell r="C478">
            <v>5</v>
          </cell>
          <cell r="D478">
            <v>3</v>
          </cell>
          <cell r="E478">
            <v>7</v>
          </cell>
          <cell r="F478">
            <v>11</v>
          </cell>
          <cell r="G478">
            <v>9</v>
          </cell>
          <cell r="H478">
            <v>10</v>
          </cell>
          <cell r="I478">
            <v>5</v>
          </cell>
          <cell r="J478">
            <v>6</v>
          </cell>
          <cell r="K478">
            <v>6</v>
          </cell>
          <cell r="L478">
            <v>6</v>
          </cell>
          <cell r="M478">
            <v>7</v>
          </cell>
          <cell r="N478">
            <v>3</v>
          </cell>
          <cell r="O478">
            <v>13</v>
          </cell>
          <cell r="P478">
            <v>18</v>
          </cell>
          <cell r="Q478">
            <v>10</v>
          </cell>
          <cell r="R478">
            <v>11</v>
          </cell>
          <cell r="S478">
            <v>5</v>
          </cell>
          <cell r="T478">
            <v>8</v>
          </cell>
          <cell r="U478">
            <v>15</v>
          </cell>
          <cell r="V478">
            <v>16</v>
          </cell>
          <cell r="W478">
            <v>10</v>
          </cell>
          <cell r="X478">
            <v>11</v>
          </cell>
          <cell r="Y478">
            <v>4</v>
          </cell>
          <cell r="Z478">
            <v>14</v>
          </cell>
          <cell r="AA478">
            <v>11</v>
          </cell>
          <cell r="AB478">
            <v>15</v>
          </cell>
          <cell r="AC478">
            <v>22</v>
          </cell>
          <cell r="AD478">
            <v>14</v>
          </cell>
          <cell r="AE478">
            <v>15</v>
          </cell>
          <cell r="AF478">
            <v>6</v>
          </cell>
          <cell r="AG478">
            <v>9</v>
          </cell>
          <cell r="AH478">
            <v>7</v>
          </cell>
          <cell r="AI478">
            <v>14</v>
          </cell>
          <cell r="AJ478">
            <v>9</v>
          </cell>
          <cell r="AK478">
            <v>12</v>
          </cell>
          <cell r="AL478">
            <v>5</v>
          </cell>
          <cell r="AM478">
            <v>11</v>
          </cell>
          <cell r="AN478">
            <v>11</v>
          </cell>
          <cell r="AO478">
            <v>10</v>
          </cell>
          <cell r="AP478">
            <v>7</v>
          </cell>
          <cell r="AQ478">
            <v>7</v>
          </cell>
          <cell r="AR478">
            <v>12</v>
          </cell>
          <cell r="AS478">
            <v>7</v>
          </cell>
          <cell r="AT478">
            <v>9</v>
          </cell>
          <cell r="AU478">
            <v>10</v>
          </cell>
          <cell r="AV478">
            <v>5</v>
          </cell>
          <cell r="AW478">
            <v>8</v>
          </cell>
          <cell r="AX478">
            <v>8</v>
          </cell>
          <cell r="AY478">
            <v>9</v>
          </cell>
          <cell r="AZ478">
            <v>11</v>
          </cell>
          <cell r="BA478">
            <v>4</v>
          </cell>
          <cell r="BD478">
            <v>488</v>
          </cell>
        </row>
        <row r="479">
          <cell r="A479" t="str">
            <v>2022年</v>
          </cell>
          <cell r="B479">
            <v>11</v>
          </cell>
          <cell r="C479">
            <v>7</v>
          </cell>
          <cell r="D479">
            <v>8</v>
          </cell>
          <cell r="E479">
            <v>4</v>
          </cell>
          <cell r="F479">
            <v>3</v>
          </cell>
          <cell r="G479">
            <v>7</v>
          </cell>
          <cell r="H479">
            <v>6</v>
          </cell>
          <cell r="I479">
            <v>5</v>
          </cell>
          <cell r="J479">
            <v>6</v>
          </cell>
          <cell r="K479">
            <v>8</v>
          </cell>
          <cell r="L479">
            <v>12</v>
          </cell>
          <cell r="M479">
            <v>13</v>
          </cell>
          <cell r="N479">
            <v>5</v>
          </cell>
          <cell r="O479">
            <v>6</v>
          </cell>
          <cell r="P479">
            <v>5</v>
          </cell>
          <cell r="Q479">
            <v>15</v>
          </cell>
          <cell r="R479">
            <v>11</v>
          </cell>
          <cell r="S479">
            <v>9</v>
          </cell>
          <cell r="T479">
            <v>8</v>
          </cell>
          <cell r="U479">
            <v>7</v>
          </cell>
          <cell r="V479">
            <v>7</v>
          </cell>
          <cell r="W479">
            <v>7</v>
          </cell>
          <cell r="X479">
            <v>6</v>
          </cell>
          <cell r="Y479">
            <v>4</v>
          </cell>
          <cell r="Z479">
            <v>8</v>
          </cell>
          <cell r="AA479">
            <v>11</v>
          </cell>
          <cell r="AB479">
            <v>10</v>
          </cell>
          <cell r="AC479">
            <v>8</v>
          </cell>
          <cell r="AD479">
            <v>7</v>
          </cell>
          <cell r="AE479">
            <v>5</v>
          </cell>
          <cell r="AF479">
            <v>5</v>
          </cell>
          <cell r="AG479">
            <v>4</v>
          </cell>
          <cell r="AH479">
            <v>6</v>
          </cell>
          <cell r="AI479">
            <v>6</v>
          </cell>
          <cell r="AJ479">
            <v>8</v>
          </cell>
          <cell r="AK479">
            <v>8</v>
          </cell>
          <cell r="AL479">
            <v>12</v>
          </cell>
          <cell r="AM479">
            <v>6</v>
          </cell>
          <cell r="AN479">
            <v>10</v>
          </cell>
          <cell r="AO479">
            <v>8</v>
          </cell>
          <cell r="AP479">
            <v>8</v>
          </cell>
          <cell r="AQ479">
            <v>6</v>
          </cell>
          <cell r="AR479">
            <v>7</v>
          </cell>
          <cell r="AS479">
            <v>8</v>
          </cell>
          <cell r="AT479">
            <v>11</v>
          </cell>
          <cell r="AU479">
            <v>11</v>
          </cell>
          <cell r="AV479">
            <v>8</v>
          </cell>
          <cell r="AW479">
            <v>4</v>
          </cell>
          <cell r="AX479">
            <v>11</v>
          </cell>
          <cell r="AY479">
            <v>3</v>
          </cell>
          <cell r="AZ479">
            <v>7</v>
          </cell>
          <cell r="BA479">
            <v>7</v>
          </cell>
          <cell r="BD479">
            <v>393</v>
          </cell>
        </row>
        <row r="480">
          <cell r="A480" t="str">
            <v>2023年</v>
          </cell>
          <cell r="B480">
            <v>7</v>
          </cell>
          <cell r="C480">
            <v>7</v>
          </cell>
          <cell r="D480">
            <v>4</v>
          </cell>
          <cell r="E480">
            <v>4</v>
          </cell>
          <cell r="F480">
            <v>4</v>
          </cell>
          <cell r="G480">
            <v>7</v>
          </cell>
          <cell r="H480">
            <v>4</v>
          </cell>
          <cell r="I480">
            <v>7</v>
          </cell>
          <cell r="J480">
            <v>7</v>
          </cell>
          <cell r="K480">
            <v>6</v>
          </cell>
          <cell r="L480">
            <v>2</v>
          </cell>
          <cell r="M480">
            <v>7</v>
          </cell>
          <cell r="N480">
            <v>10</v>
          </cell>
          <cell r="O480">
            <v>7</v>
          </cell>
          <cell r="P480">
            <v>6</v>
          </cell>
          <cell r="Q480">
            <v>9</v>
          </cell>
          <cell r="R480">
            <v>11</v>
          </cell>
          <cell r="S480">
            <v>8</v>
          </cell>
          <cell r="T480">
            <v>14</v>
          </cell>
          <cell r="U480">
            <v>8</v>
          </cell>
          <cell r="V480">
            <v>14</v>
          </cell>
          <cell r="W480">
            <v>8</v>
          </cell>
          <cell r="X480">
            <v>8</v>
          </cell>
          <cell r="Y480">
            <v>8</v>
          </cell>
          <cell r="Z480">
            <v>5</v>
          </cell>
          <cell r="AA480">
            <v>6</v>
          </cell>
          <cell r="AB480">
            <v>7</v>
          </cell>
          <cell r="AC480">
            <v>5</v>
          </cell>
          <cell r="AD480">
            <v>3</v>
          </cell>
          <cell r="AE480">
            <v>4</v>
          </cell>
          <cell r="AF480">
            <v>8</v>
          </cell>
          <cell r="AG480">
            <v>13</v>
          </cell>
          <cell r="AH480">
            <v>6</v>
          </cell>
          <cell r="AI480">
            <v>6</v>
          </cell>
          <cell r="AJ480">
            <v>6</v>
          </cell>
          <cell r="AK480">
            <v>6</v>
          </cell>
          <cell r="AL480">
            <v>10</v>
          </cell>
          <cell r="AM480">
            <v>8</v>
          </cell>
          <cell r="AN480">
            <v>8</v>
          </cell>
          <cell r="AO480">
            <v>10</v>
          </cell>
          <cell r="AP480">
            <v>5</v>
          </cell>
          <cell r="AQ480">
            <v>4</v>
          </cell>
          <cell r="AR480">
            <v>6</v>
          </cell>
          <cell r="AS480">
            <v>9</v>
          </cell>
          <cell r="AT480">
            <v>5</v>
          </cell>
          <cell r="AU480">
            <v>5</v>
          </cell>
          <cell r="AV480">
            <v>4</v>
          </cell>
          <cell r="AW480">
            <v>9</v>
          </cell>
          <cell r="AX480">
            <v>4</v>
          </cell>
          <cell r="AY480">
            <v>3</v>
          </cell>
          <cell r="AZ480">
            <v>7</v>
          </cell>
          <cell r="BA480">
            <v>5</v>
          </cell>
          <cell r="BD480">
            <v>354</v>
          </cell>
        </row>
        <row r="481">
          <cell r="A481" t="str">
            <v>2024年</v>
          </cell>
          <cell r="B481">
            <v>5</v>
          </cell>
          <cell r="C481">
            <v>3</v>
          </cell>
          <cell r="D481">
            <v>1</v>
          </cell>
          <cell r="E481">
            <v>6</v>
          </cell>
          <cell r="F481">
            <v>3</v>
          </cell>
          <cell r="G481">
            <v>2</v>
          </cell>
          <cell r="H481">
            <v>4</v>
          </cell>
          <cell r="I481">
            <v>3</v>
          </cell>
          <cell r="J481">
            <v>3</v>
          </cell>
          <cell r="K481">
            <v>7</v>
          </cell>
          <cell r="L481">
            <v>4</v>
          </cell>
          <cell r="M481">
            <v>3</v>
          </cell>
          <cell r="N481">
            <v>6</v>
          </cell>
          <cell r="O481">
            <v>4</v>
          </cell>
          <cell r="P481">
            <v>3</v>
          </cell>
          <cell r="Q481">
            <v>4</v>
          </cell>
          <cell r="R481">
            <v>8</v>
          </cell>
          <cell r="S481">
            <v>6</v>
          </cell>
          <cell r="T481">
            <v>6</v>
          </cell>
          <cell r="U481">
            <v>8</v>
          </cell>
          <cell r="V481">
            <v>10</v>
          </cell>
          <cell r="W481">
            <v>8</v>
          </cell>
          <cell r="X481">
            <v>5</v>
          </cell>
          <cell r="Y481">
            <v>9</v>
          </cell>
          <cell r="Z481">
            <v>7</v>
          </cell>
          <cell r="AA481">
            <v>8</v>
          </cell>
          <cell r="AB481">
            <v>10</v>
          </cell>
          <cell r="AC481">
            <v>4</v>
          </cell>
          <cell r="AD481">
            <v>5</v>
          </cell>
          <cell r="AE481">
            <v>5</v>
          </cell>
          <cell r="AF481">
            <v>9</v>
          </cell>
          <cell r="AG481">
            <v>7</v>
          </cell>
          <cell r="AH481">
            <v>7</v>
          </cell>
          <cell r="AI481">
            <v>6</v>
          </cell>
          <cell r="AJ481">
            <v>9</v>
          </cell>
          <cell r="AK481">
            <v>7</v>
          </cell>
          <cell r="AL481">
            <v>9</v>
          </cell>
          <cell r="AM481">
            <v>5</v>
          </cell>
          <cell r="AN481">
            <v>5</v>
          </cell>
          <cell r="AO481">
            <v>9</v>
          </cell>
          <cell r="AP481">
            <v>10</v>
          </cell>
          <cell r="AQ481">
            <v>5</v>
          </cell>
          <cell r="AR481">
            <v>7</v>
          </cell>
          <cell r="AS481">
            <v>7</v>
          </cell>
          <cell r="AT481">
            <v>9</v>
          </cell>
          <cell r="AU481">
            <v>7</v>
          </cell>
          <cell r="AV481">
            <v>1</v>
          </cell>
          <cell r="AW481">
            <v>12</v>
          </cell>
          <cell r="AX481">
            <v>4</v>
          </cell>
          <cell r="AY481">
            <v>7</v>
          </cell>
          <cell r="AZ481">
            <v>9</v>
          </cell>
          <cell r="BA481">
            <v>10</v>
          </cell>
          <cell r="BD481">
            <v>321</v>
          </cell>
        </row>
        <row r="482">
          <cell r="A482" t="str">
            <v>2025年</v>
          </cell>
          <cell r="B482">
            <v>3</v>
          </cell>
          <cell r="C482">
            <v>9</v>
          </cell>
          <cell r="D482">
            <v>4</v>
          </cell>
          <cell r="E482">
            <v>3</v>
          </cell>
          <cell r="F482">
            <v>6</v>
          </cell>
          <cell r="G482">
            <v>9</v>
          </cell>
          <cell r="H482">
            <v>8</v>
          </cell>
          <cell r="I482">
            <v>4</v>
          </cell>
          <cell r="J482">
            <v>7</v>
          </cell>
          <cell r="K482">
            <v>11</v>
          </cell>
          <cell r="L482">
            <v>8</v>
          </cell>
          <cell r="M482">
            <v>7</v>
          </cell>
          <cell r="N482">
            <v>6</v>
          </cell>
          <cell r="O482">
            <v>3</v>
          </cell>
          <cell r="P482">
            <v>3</v>
          </cell>
          <cell r="Q482">
            <v>2</v>
          </cell>
          <cell r="R482">
            <v>5</v>
          </cell>
          <cell r="S482">
            <v>6</v>
          </cell>
          <cell r="T482">
            <v>6</v>
          </cell>
          <cell r="U482">
            <v>8</v>
          </cell>
          <cell r="V482">
            <v>7</v>
          </cell>
          <cell r="W482">
            <v>6</v>
          </cell>
          <cell r="X482">
            <v>3</v>
          </cell>
          <cell r="Y482">
            <v>10</v>
          </cell>
          <cell r="Z482">
            <v>9</v>
          </cell>
          <cell r="AA482">
            <v>11</v>
          </cell>
          <cell r="AB482">
            <v>6</v>
          </cell>
          <cell r="AC482">
            <v>9</v>
          </cell>
          <cell r="AD482">
            <v>11</v>
          </cell>
          <cell r="AE482">
            <v>5</v>
          </cell>
          <cell r="AF482">
            <v>9</v>
          </cell>
          <cell r="AG482">
            <v>11</v>
          </cell>
          <cell r="AH482">
            <v>9</v>
          </cell>
          <cell r="AI482">
            <v>10</v>
          </cell>
          <cell r="AJ482">
            <v>10</v>
          </cell>
          <cell r="AK482">
            <v>11</v>
          </cell>
          <cell r="AL482">
            <v>8</v>
          </cell>
          <cell r="AM482">
            <v>1</v>
          </cell>
          <cell r="AN482">
            <v>3</v>
          </cell>
          <cell r="AO482">
            <v>6</v>
          </cell>
          <cell r="AP482" t="e">
            <v>#N/A</v>
          </cell>
          <cell r="AQ482" t="e">
            <v>#N/A</v>
          </cell>
          <cell r="AR482" t="e">
            <v>#N/A</v>
          </cell>
          <cell r="AS482" t="e">
            <v>#N/A</v>
          </cell>
          <cell r="AT482" t="e">
            <v>#N/A</v>
          </cell>
          <cell r="AU482" t="e">
            <v>#N/A</v>
          </cell>
          <cell r="AV482" t="e">
            <v>#N/A</v>
          </cell>
          <cell r="AW482" t="e">
            <v>#N/A</v>
          </cell>
          <cell r="AX482" t="e">
            <v>#N/A</v>
          </cell>
          <cell r="AY482" t="e">
            <v>#N/A</v>
          </cell>
          <cell r="AZ482" t="e">
            <v>#N/A</v>
          </cell>
          <cell r="BA482" t="e">
            <v>#N/A</v>
          </cell>
          <cell r="BD482">
            <v>273</v>
          </cell>
        </row>
        <row r="534">
          <cell r="A534" t="str">
            <v>2020年</v>
          </cell>
          <cell r="B534">
            <v>6</v>
          </cell>
          <cell r="C534">
            <v>3</v>
          </cell>
          <cell r="D534">
            <v>0</v>
          </cell>
          <cell r="E534">
            <v>1</v>
          </cell>
          <cell r="F534">
            <v>0</v>
          </cell>
          <cell r="G534">
            <v>3</v>
          </cell>
          <cell r="H534">
            <v>1</v>
          </cell>
          <cell r="I534">
            <v>3</v>
          </cell>
          <cell r="J534">
            <v>13</v>
          </cell>
          <cell r="K534">
            <v>7</v>
          </cell>
          <cell r="L534">
            <v>6</v>
          </cell>
          <cell r="M534">
            <v>6</v>
          </cell>
          <cell r="N534">
            <v>6</v>
          </cell>
          <cell r="O534">
            <v>6</v>
          </cell>
          <cell r="P534">
            <v>4</v>
          </cell>
          <cell r="Q534">
            <v>4</v>
          </cell>
          <cell r="R534">
            <v>5</v>
          </cell>
          <cell r="S534">
            <v>1</v>
          </cell>
          <cell r="T534">
            <v>2</v>
          </cell>
          <cell r="U534">
            <v>2</v>
          </cell>
          <cell r="V534">
            <v>0</v>
          </cell>
          <cell r="W534">
            <v>5</v>
          </cell>
          <cell r="X534">
            <v>10</v>
          </cell>
          <cell r="Y534">
            <v>14</v>
          </cell>
          <cell r="Z534">
            <v>19</v>
          </cell>
          <cell r="AA534">
            <v>21</v>
          </cell>
          <cell r="AB534">
            <v>18</v>
          </cell>
          <cell r="AC534">
            <v>23</v>
          </cell>
          <cell r="AD534">
            <v>23</v>
          </cell>
          <cell r="AE534">
            <v>22</v>
          </cell>
          <cell r="AF534">
            <v>13</v>
          </cell>
          <cell r="AG534">
            <v>13</v>
          </cell>
          <cell r="AH534">
            <v>7</v>
          </cell>
          <cell r="AI534">
            <v>4</v>
          </cell>
          <cell r="AJ534">
            <v>6</v>
          </cell>
          <cell r="AK534">
            <v>7</v>
          </cell>
          <cell r="AL534">
            <v>5</v>
          </cell>
          <cell r="AM534">
            <v>13</v>
          </cell>
          <cell r="AN534">
            <v>11</v>
          </cell>
          <cell r="AO534">
            <v>17</v>
          </cell>
          <cell r="AP534">
            <v>20</v>
          </cell>
          <cell r="AQ534">
            <v>21</v>
          </cell>
          <cell r="AR534">
            <v>10</v>
          </cell>
          <cell r="AS534">
            <v>12</v>
          </cell>
          <cell r="AT534">
            <v>10</v>
          </cell>
          <cell r="AU534">
            <v>14</v>
          </cell>
          <cell r="AV534">
            <v>15</v>
          </cell>
          <cell r="AW534">
            <v>12</v>
          </cell>
          <cell r="AX534">
            <v>7</v>
          </cell>
          <cell r="AY534">
            <v>10</v>
          </cell>
          <cell r="AZ534">
            <v>4</v>
          </cell>
          <cell r="BA534">
            <v>7</v>
          </cell>
          <cell r="BB534">
            <v>8</v>
          </cell>
          <cell r="BD534">
            <v>480</v>
          </cell>
        </row>
        <row r="535">
          <cell r="A535" t="str">
            <v>2021年</v>
          </cell>
          <cell r="B535">
            <v>2</v>
          </cell>
          <cell r="C535">
            <v>6</v>
          </cell>
          <cell r="D535">
            <v>1</v>
          </cell>
          <cell r="E535">
            <v>6</v>
          </cell>
          <cell r="F535">
            <v>1</v>
          </cell>
          <cell r="G535">
            <v>0</v>
          </cell>
          <cell r="H535">
            <v>1</v>
          </cell>
          <cell r="I535">
            <v>2</v>
          </cell>
          <cell r="J535">
            <v>2</v>
          </cell>
          <cell r="K535">
            <v>3</v>
          </cell>
          <cell r="L535">
            <v>4</v>
          </cell>
          <cell r="M535">
            <v>0</v>
          </cell>
          <cell r="N535">
            <v>1</v>
          </cell>
          <cell r="O535">
            <v>2</v>
          </cell>
          <cell r="P535">
            <v>1</v>
          </cell>
          <cell r="Q535">
            <v>2</v>
          </cell>
          <cell r="R535">
            <v>3</v>
          </cell>
          <cell r="S535">
            <v>1</v>
          </cell>
          <cell r="T535">
            <v>7</v>
          </cell>
          <cell r="U535">
            <v>9</v>
          </cell>
          <cell r="V535">
            <v>7</v>
          </cell>
          <cell r="W535">
            <v>8</v>
          </cell>
          <cell r="X535">
            <v>4</v>
          </cell>
          <cell r="Y535">
            <v>4</v>
          </cell>
          <cell r="Z535">
            <v>6</v>
          </cell>
          <cell r="AA535">
            <v>8</v>
          </cell>
          <cell r="AB535">
            <v>2</v>
          </cell>
          <cell r="AC535">
            <v>6</v>
          </cell>
          <cell r="AD535">
            <v>4</v>
          </cell>
          <cell r="AE535">
            <v>2</v>
          </cell>
          <cell r="AF535">
            <v>3</v>
          </cell>
          <cell r="AG535">
            <v>3</v>
          </cell>
          <cell r="AH535">
            <v>5</v>
          </cell>
          <cell r="AI535">
            <v>2</v>
          </cell>
          <cell r="AJ535">
            <v>2</v>
          </cell>
          <cell r="AK535">
            <v>0</v>
          </cell>
          <cell r="AL535">
            <v>2</v>
          </cell>
          <cell r="AM535">
            <v>0</v>
          </cell>
          <cell r="AN535">
            <v>2</v>
          </cell>
          <cell r="AO535">
            <v>4</v>
          </cell>
          <cell r="AP535">
            <v>3</v>
          </cell>
          <cell r="AQ535">
            <v>3</v>
          </cell>
          <cell r="AR535">
            <v>1</v>
          </cell>
          <cell r="AS535">
            <v>5</v>
          </cell>
          <cell r="AT535">
            <v>16</v>
          </cell>
          <cell r="AU535">
            <v>25</v>
          </cell>
          <cell r="AV535">
            <v>17</v>
          </cell>
          <cell r="AW535">
            <v>22</v>
          </cell>
          <cell r="AX535">
            <v>13</v>
          </cell>
          <cell r="AY535">
            <v>9</v>
          </cell>
          <cell r="AZ535">
            <v>6</v>
          </cell>
          <cell r="BA535">
            <v>5</v>
          </cell>
          <cell r="BD535">
            <v>253</v>
          </cell>
        </row>
        <row r="536">
          <cell r="A536" t="str">
            <v>2022年</v>
          </cell>
          <cell r="B536">
            <v>10</v>
          </cell>
          <cell r="C536">
            <v>10</v>
          </cell>
          <cell r="D536">
            <v>1</v>
          </cell>
          <cell r="E536">
            <v>1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0</v>
          </cell>
          <cell r="K536">
            <v>2</v>
          </cell>
          <cell r="L536">
            <v>2</v>
          </cell>
          <cell r="M536">
            <v>1</v>
          </cell>
          <cell r="N536">
            <v>3</v>
          </cell>
          <cell r="O536">
            <v>6</v>
          </cell>
          <cell r="P536">
            <v>2</v>
          </cell>
          <cell r="Q536">
            <v>1</v>
          </cell>
          <cell r="R536">
            <v>2</v>
          </cell>
          <cell r="S536">
            <v>0</v>
          </cell>
          <cell r="T536">
            <v>5</v>
          </cell>
          <cell r="U536">
            <v>3</v>
          </cell>
          <cell r="V536">
            <v>4</v>
          </cell>
          <cell r="W536">
            <v>1</v>
          </cell>
          <cell r="X536">
            <v>8</v>
          </cell>
          <cell r="Y536">
            <v>5</v>
          </cell>
          <cell r="Z536">
            <v>8</v>
          </cell>
          <cell r="AA536">
            <v>10</v>
          </cell>
          <cell r="AB536">
            <v>10</v>
          </cell>
          <cell r="AC536">
            <v>4</v>
          </cell>
          <cell r="AD536">
            <v>4</v>
          </cell>
          <cell r="AE536">
            <v>11</v>
          </cell>
          <cell r="AF536">
            <v>3</v>
          </cell>
          <cell r="AG536">
            <v>7</v>
          </cell>
          <cell r="AH536">
            <v>6</v>
          </cell>
          <cell r="AI536">
            <v>8</v>
          </cell>
          <cell r="AJ536">
            <v>6</v>
          </cell>
          <cell r="AK536">
            <v>2</v>
          </cell>
          <cell r="AL536">
            <v>6</v>
          </cell>
          <cell r="AM536">
            <v>5</v>
          </cell>
          <cell r="AN536">
            <v>6</v>
          </cell>
          <cell r="AO536">
            <v>9</v>
          </cell>
          <cell r="AP536">
            <v>11</v>
          </cell>
          <cell r="AQ536">
            <v>7</v>
          </cell>
          <cell r="AR536">
            <v>6</v>
          </cell>
          <cell r="AS536">
            <v>13</v>
          </cell>
          <cell r="AT536">
            <v>10</v>
          </cell>
          <cell r="AU536">
            <v>16</v>
          </cell>
          <cell r="AV536">
            <v>16</v>
          </cell>
          <cell r="AW536">
            <v>12</v>
          </cell>
          <cell r="AX536">
            <v>18</v>
          </cell>
          <cell r="AY536">
            <v>26</v>
          </cell>
          <cell r="AZ536">
            <v>8</v>
          </cell>
          <cell r="BA536">
            <v>9</v>
          </cell>
          <cell r="BD536">
            <v>325</v>
          </cell>
        </row>
        <row r="537">
          <cell r="A537" t="str">
            <v>2023年</v>
          </cell>
          <cell r="B537">
            <v>4</v>
          </cell>
          <cell r="C537">
            <v>1</v>
          </cell>
          <cell r="D537">
            <v>0</v>
          </cell>
          <cell r="E537">
            <v>1</v>
          </cell>
          <cell r="F537">
            <v>3</v>
          </cell>
          <cell r="G537">
            <v>0</v>
          </cell>
          <cell r="H537">
            <v>1</v>
          </cell>
          <cell r="I537">
            <v>1</v>
          </cell>
          <cell r="J537">
            <v>0</v>
          </cell>
          <cell r="K537">
            <v>1</v>
          </cell>
          <cell r="L537">
            <v>2</v>
          </cell>
          <cell r="M537">
            <v>3</v>
          </cell>
          <cell r="N537">
            <v>0</v>
          </cell>
          <cell r="O537">
            <v>5</v>
          </cell>
          <cell r="P537">
            <v>6</v>
          </cell>
          <cell r="Q537">
            <v>8</v>
          </cell>
          <cell r="R537">
            <v>5</v>
          </cell>
          <cell r="S537">
            <v>11</v>
          </cell>
          <cell r="T537">
            <v>3</v>
          </cell>
          <cell r="U537">
            <v>10</v>
          </cell>
          <cell r="V537">
            <v>8</v>
          </cell>
          <cell r="W537">
            <v>10</v>
          </cell>
          <cell r="X537">
            <v>14</v>
          </cell>
          <cell r="Y537">
            <v>7</v>
          </cell>
          <cell r="Z537">
            <v>14</v>
          </cell>
          <cell r="AA537">
            <v>23</v>
          </cell>
          <cell r="AB537">
            <v>19</v>
          </cell>
          <cell r="AC537">
            <v>28</v>
          </cell>
          <cell r="AD537">
            <v>17</v>
          </cell>
          <cell r="AE537">
            <v>30</v>
          </cell>
          <cell r="AF537">
            <v>16</v>
          </cell>
          <cell r="AG537">
            <v>15</v>
          </cell>
          <cell r="AH537">
            <v>24</v>
          </cell>
          <cell r="AI537">
            <v>21</v>
          </cell>
          <cell r="AJ537">
            <v>25</v>
          </cell>
          <cell r="AK537">
            <v>17</v>
          </cell>
          <cell r="AL537">
            <v>18</v>
          </cell>
          <cell r="AM537">
            <v>13</v>
          </cell>
          <cell r="AN537">
            <v>5</v>
          </cell>
          <cell r="AO537">
            <v>10</v>
          </cell>
          <cell r="AP537">
            <v>9</v>
          </cell>
          <cell r="AQ537">
            <v>9</v>
          </cell>
          <cell r="AR537">
            <v>8</v>
          </cell>
          <cell r="AS537">
            <v>7</v>
          </cell>
          <cell r="AT537">
            <v>9</v>
          </cell>
          <cell r="AU537">
            <v>7</v>
          </cell>
          <cell r="AV537">
            <v>3</v>
          </cell>
          <cell r="AW537">
            <v>2</v>
          </cell>
          <cell r="AX537">
            <v>6</v>
          </cell>
          <cell r="AY537">
            <v>3</v>
          </cell>
          <cell r="AZ537">
            <v>4</v>
          </cell>
          <cell r="BA537">
            <v>1</v>
          </cell>
          <cell r="BD537">
            <v>467</v>
          </cell>
        </row>
        <row r="538">
          <cell r="A538" t="str">
            <v>2024年</v>
          </cell>
          <cell r="B538">
            <v>2</v>
          </cell>
          <cell r="C538">
            <v>0</v>
          </cell>
          <cell r="D538">
            <v>1</v>
          </cell>
          <cell r="E538">
            <v>1</v>
          </cell>
          <cell r="F538">
            <v>0</v>
          </cell>
          <cell r="G538">
            <v>2</v>
          </cell>
          <cell r="H538">
            <v>0</v>
          </cell>
          <cell r="I538">
            <v>2</v>
          </cell>
          <cell r="J538">
            <v>0</v>
          </cell>
          <cell r="K538">
            <v>2</v>
          </cell>
          <cell r="L538">
            <v>0</v>
          </cell>
          <cell r="M538">
            <v>4</v>
          </cell>
          <cell r="N538">
            <v>3</v>
          </cell>
          <cell r="O538">
            <v>2</v>
          </cell>
          <cell r="P538">
            <v>4</v>
          </cell>
          <cell r="Q538">
            <v>3</v>
          </cell>
          <cell r="R538">
            <v>9</v>
          </cell>
          <cell r="S538">
            <v>6</v>
          </cell>
          <cell r="T538">
            <v>17</v>
          </cell>
          <cell r="U538">
            <v>35</v>
          </cell>
          <cell r="V538">
            <v>29</v>
          </cell>
          <cell r="W538">
            <v>38</v>
          </cell>
          <cell r="X538">
            <v>38</v>
          </cell>
          <cell r="Y538">
            <v>51</v>
          </cell>
          <cell r="Z538">
            <v>37</v>
          </cell>
          <cell r="AA538">
            <v>25</v>
          </cell>
          <cell r="AB538">
            <v>16</v>
          </cell>
          <cell r="AC538">
            <v>23</v>
          </cell>
          <cell r="AD538">
            <v>12</v>
          </cell>
          <cell r="AE538">
            <v>14</v>
          </cell>
          <cell r="AF538">
            <v>17</v>
          </cell>
          <cell r="AG538">
            <v>11</v>
          </cell>
          <cell r="AH538">
            <v>10</v>
          </cell>
          <cell r="AI538">
            <v>6</v>
          </cell>
          <cell r="AJ538">
            <v>5</v>
          </cell>
          <cell r="AK538">
            <v>4</v>
          </cell>
          <cell r="AL538">
            <v>5</v>
          </cell>
          <cell r="AM538">
            <v>5</v>
          </cell>
          <cell r="AN538">
            <v>4</v>
          </cell>
          <cell r="AO538">
            <v>2</v>
          </cell>
          <cell r="AP538">
            <v>2</v>
          </cell>
          <cell r="AQ538">
            <v>4</v>
          </cell>
          <cell r="AR538">
            <v>3</v>
          </cell>
          <cell r="AS538">
            <v>2</v>
          </cell>
          <cell r="AT538">
            <v>2</v>
          </cell>
          <cell r="AU538">
            <v>2</v>
          </cell>
          <cell r="AV538">
            <v>4</v>
          </cell>
          <cell r="AW538">
            <v>2</v>
          </cell>
          <cell r="AX538">
            <v>1</v>
          </cell>
          <cell r="AY538">
            <v>0</v>
          </cell>
          <cell r="AZ538">
            <v>1</v>
          </cell>
          <cell r="BA538">
            <v>0</v>
          </cell>
          <cell r="BD538">
            <v>468</v>
          </cell>
        </row>
        <row r="539">
          <cell r="A539" t="str">
            <v>2025年</v>
          </cell>
          <cell r="B539">
            <v>1</v>
          </cell>
          <cell r="C539">
            <v>0</v>
          </cell>
          <cell r="D539">
            <v>0</v>
          </cell>
          <cell r="E539">
            <v>0</v>
          </cell>
          <cell r="F539">
            <v>1</v>
          </cell>
          <cell r="G539">
            <v>0</v>
          </cell>
          <cell r="H539">
            <v>0</v>
          </cell>
          <cell r="I539">
            <v>1</v>
          </cell>
          <cell r="J539">
            <v>0</v>
          </cell>
          <cell r="K539">
            <v>0</v>
          </cell>
          <cell r="L539">
            <v>1</v>
          </cell>
          <cell r="M539">
            <v>0</v>
          </cell>
          <cell r="N539">
            <v>0</v>
          </cell>
          <cell r="O539">
            <v>0</v>
          </cell>
          <cell r="P539">
            <v>1</v>
          </cell>
          <cell r="Q539">
            <v>2</v>
          </cell>
          <cell r="R539">
            <v>2</v>
          </cell>
          <cell r="S539">
            <v>4</v>
          </cell>
          <cell r="T539">
            <v>8</v>
          </cell>
          <cell r="U539">
            <v>21</v>
          </cell>
          <cell r="V539">
            <v>32</v>
          </cell>
          <cell r="W539">
            <v>12</v>
          </cell>
          <cell r="X539">
            <v>16</v>
          </cell>
          <cell r="Y539">
            <v>16</v>
          </cell>
          <cell r="Z539">
            <v>18</v>
          </cell>
          <cell r="AA539">
            <v>4</v>
          </cell>
          <cell r="AB539">
            <v>5</v>
          </cell>
          <cell r="AC539">
            <v>13</v>
          </cell>
          <cell r="AD539">
            <v>11</v>
          </cell>
          <cell r="AE539">
            <v>6</v>
          </cell>
          <cell r="AF539">
            <v>7</v>
          </cell>
          <cell r="AG539">
            <v>5</v>
          </cell>
          <cell r="AH539">
            <v>7</v>
          </cell>
          <cell r="AI539">
            <v>5</v>
          </cell>
          <cell r="AJ539">
            <v>7</v>
          </cell>
          <cell r="AK539">
            <v>11</v>
          </cell>
          <cell r="AL539">
            <v>8</v>
          </cell>
          <cell r="AM539">
            <v>5</v>
          </cell>
          <cell r="AN539">
            <v>11</v>
          </cell>
          <cell r="AO539">
            <v>9</v>
          </cell>
          <cell r="AP539" t="e">
            <v>#N/A</v>
          </cell>
          <cell r="AQ539" t="e">
            <v>#N/A</v>
          </cell>
          <cell r="AR539" t="e">
            <v>#N/A</v>
          </cell>
          <cell r="AS539" t="e">
            <v>#N/A</v>
          </cell>
          <cell r="AT539" t="e">
            <v>#N/A</v>
          </cell>
          <cell r="AU539" t="e">
            <v>#N/A</v>
          </cell>
          <cell r="AV539" t="e">
            <v>#N/A</v>
          </cell>
          <cell r="AW539" t="e">
            <v>#N/A</v>
          </cell>
          <cell r="AX539" t="e">
            <v>#N/A</v>
          </cell>
          <cell r="AY539" t="e">
            <v>#N/A</v>
          </cell>
          <cell r="AZ539" t="e">
            <v>#N/A</v>
          </cell>
          <cell r="BA539" t="e">
            <v>#N/A</v>
          </cell>
          <cell r="BD539">
            <v>250</v>
          </cell>
        </row>
        <row r="591">
          <cell r="A591" t="str">
            <v>2020年</v>
          </cell>
          <cell r="B591">
            <v>4</v>
          </cell>
          <cell r="C591">
            <v>4</v>
          </cell>
          <cell r="D591">
            <v>2</v>
          </cell>
          <cell r="E591">
            <v>3</v>
          </cell>
          <cell r="F591">
            <v>3</v>
          </cell>
          <cell r="G591">
            <v>7</v>
          </cell>
          <cell r="H591">
            <v>3</v>
          </cell>
          <cell r="I591">
            <v>0</v>
          </cell>
          <cell r="J591">
            <v>0</v>
          </cell>
          <cell r="K591">
            <v>0</v>
          </cell>
          <cell r="L591">
            <v>1</v>
          </cell>
          <cell r="M591">
            <v>0</v>
          </cell>
          <cell r="N591">
            <v>0</v>
          </cell>
          <cell r="O591">
            <v>4</v>
          </cell>
          <cell r="P591">
            <v>1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5</v>
          </cell>
          <cell r="V591">
            <v>0</v>
          </cell>
          <cell r="W591">
            <v>1</v>
          </cell>
          <cell r="X591">
            <v>1</v>
          </cell>
          <cell r="Y591">
            <v>3</v>
          </cell>
          <cell r="Z591">
            <v>4</v>
          </cell>
          <cell r="AA591">
            <v>3</v>
          </cell>
          <cell r="AB591">
            <v>1</v>
          </cell>
          <cell r="AC591">
            <v>2</v>
          </cell>
          <cell r="AD591">
            <v>3</v>
          </cell>
          <cell r="AE591">
            <v>5</v>
          </cell>
          <cell r="AF591">
            <v>2</v>
          </cell>
          <cell r="AG591">
            <v>1</v>
          </cell>
          <cell r="AH591">
            <v>1</v>
          </cell>
          <cell r="AI591">
            <v>7</v>
          </cell>
          <cell r="AJ591">
            <v>6</v>
          </cell>
          <cell r="AK591">
            <v>7</v>
          </cell>
          <cell r="AL591">
            <v>5</v>
          </cell>
          <cell r="AM591">
            <v>3</v>
          </cell>
          <cell r="AN591">
            <v>4</v>
          </cell>
          <cell r="AO591">
            <v>4</v>
          </cell>
          <cell r="AP591">
            <v>1</v>
          </cell>
          <cell r="AQ591">
            <v>1</v>
          </cell>
          <cell r="AR591">
            <v>1</v>
          </cell>
          <cell r="AS591">
            <v>5</v>
          </cell>
          <cell r="AT591">
            <v>3</v>
          </cell>
          <cell r="AU591">
            <v>1</v>
          </cell>
          <cell r="AV591">
            <v>4</v>
          </cell>
          <cell r="AW591">
            <v>3</v>
          </cell>
          <cell r="AX591">
            <v>1</v>
          </cell>
          <cell r="AY591">
            <v>3</v>
          </cell>
          <cell r="AZ591">
            <v>1</v>
          </cell>
          <cell r="BA591">
            <v>3</v>
          </cell>
          <cell r="BB591">
            <v>1</v>
          </cell>
          <cell r="BD591">
            <v>129</v>
          </cell>
        </row>
        <row r="592">
          <cell r="A592" t="str">
            <v>2021年</v>
          </cell>
          <cell r="B592">
            <v>1</v>
          </cell>
          <cell r="C592">
            <v>1</v>
          </cell>
          <cell r="D592">
            <v>1</v>
          </cell>
          <cell r="E592">
            <v>0</v>
          </cell>
          <cell r="F592">
            <v>4</v>
          </cell>
          <cell r="G592">
            <v>1</v>
          </cell>
          <cell r="H592">
            <v>2</v>
          </cell>
          <cell r="I592">
            <v>0</v>
          </cell>
          <cell r="J592">
            <v>1</v>
          </cell>
          <cell r="K592">
            <v>3</v>
          </cell>
          <cell r="L592">
            <v>2</v>
          </cell>
          <cell r="M592">
            <v>0</v>
          </cell>
          <cell r="N592">
            <v>1</v>
          </cell>
          <cell r="O592">
            <v>1</v>
          </cell>
          <cell r="P592">
            <v>3</v>
          </cell>
          <cell r="Q592">
            <v>3</v>
          </cell>
          <cell r="R592">
            <v>3</v>
          </cell>
          <cell r="S592">
            <v>3</v>
          </cell>
          <cell r="T592">
            <v>3</v>
          </cell>
          <cell r="U592">
            <v>5</v>
          </cell>
          <cell r="V592">
            <v>1</v>
          </cell>
          <cell r="W592">
            <v>0</v>
          </cell>
          <cell r="X592">
            <v>2</v>
          </cell>
          <cell r="Y592">
            <v>4</v>
          </cell>
          <cell r="Z592">
            <v>3</v>
          </cell>
          <cell r="AA592">
            <v>3</v>
          </cell>
          <cell r="AB592">
            <v>2</v>
          </cell>
          <cell r="AC592">
            <v>7</v>
          </cell>
          <cell r="AD592">
            <v>6</v>
          </cell>
          <cell r="AE592">
            <v>4</v>
          </cell>
          <cell r="AF592">
            <v>1</v>
          </cell>
          <cell r="AG592">
            <v>2</v>
          </cell>
          <cell r="AH592">
            <v>1</v>
          </cell>
          <cell r="AI592">
            <v>0</v>
          </cell>
          <cell r="AJ592">
            <v>4</v>
          </cell>
          <cell r="AK592">
            <v>2</v>
          </cell>
          <cell r="AL592">
            <v>1</v>
          </cell>
          <cell r="AM592">
            <v>4</v>
          </cell>
          <cell r="AN592">
            <v>0</v>
          </cell>
          <cell r="AO592">
            <v>2</v>
          </cell>
          <cell r="AP592">
            <v>2</v>
          </cell>
          <cell r="AQ592">
            <v>1</v>
          </cell>
          <cell r="AR592">
            <v>1</v>
          </cell>
          <cell r="AS592">
            <v>4</v>
          </cell>
          <cell r="AT592">
            <v>2</v>
          </cell>
          <cell r="AU592">
            <v>2</v>
          </cell>
          <cell r="AV592">
            <v>1</v>
          </cell>
          <cell r="AW592">
            <v>0</v>
          </cell>
          <cell r="AX592">
            <v>1</v>
          </cell>
          <cell r="AY592">
            <v>3</v>
          </cell>
          <cell r="AZ592">
            <v>2</v>
          </cell>
          <cell r="BA592">
            <v>2</v>
          </cell>
          <cell r="BD592">
            <v>108</v>
          </cell>
        </row>
        <row r="593">
          <cell r="A593" t="str">
            <v>2022年</v>
          </cell>
          <cell r="B593">
            <v>0</v>
          </cell>
          <cell r="C593">
            <v>0</v>
          </cell>
          <cell r="D593">
            <v>1</v>
          </cell>
          <cell r="E593">
            <v>1</v>
          </cell>
          <cell r="F593">
            <v>2</v>
          </cell>
          <cell r="G593">
            <v>1</v>
          </cell>
          <cell r="H593">
            <v>0</v>
          </cell>
          <cell r="I593">
            <v>1</v>
          </cell>
          <cell r="J593">
            <v>1</v>
          </cell>
          <cell r="K593">
            <v>1</v>
          </cell>
          <cell r="L593">
            <v>1</v>
          </cell>
          <cell r="M593">
            <v>0</v>
          </cell>
          <cell r="N593">
            <v>1</v>
          </cell>
          <cell r="O593">
            <v>2</v>
          </cell>
          <cell r="P593">
            <v>1</v>
          </cell>
          <cell r="Q593">
            <v>3</v>
          </cell>
          <cell r="R593">
            <v>5</v>
          </cell>
          <cell r="S593">
            <v>3</v>
          </cell>
          <cell r="T593">
            <v>0</v>
          </cell>
          <cell r="U593">
            <v>0</v>
          </cell>
          <cell r="V593">
            <v>2</v>
          </cell>
          <cell r="W593">
            <v>0</v>
          </cell>
          <cell r="X593">
            <v>2</v>
          </cell>
          <cell r="Y593">
            <v>1</v>
          </cell>
          <cell r="Z593">
            <v>4</v>
          </cell>
          <cell r="AA593">
            <v>1</v>
          </cell>
          <cell r="AB593">
            <v>0</v>
          </cell>
          <cell r="AC593">
            <v>2</v>
          </cell>
          <cell r="AD593">
            <v>0</v>
          </cell>
          <cell r="AE593">
            <v>0</v>
          </cell>
          <cell r="AF593">
            <v>3</v>
          </cell>
          <cell r="AG593">
            <v>2</v>
          </cell>
          <cell r="AH593">
            <v>0</v>
          </cell>
          <cell r="AI593">
            <v>1</v>
          </cell>
          <cell r="AJ593">
            <v>0</v>
          </cell>
          <cell r="AK593">
            <v>0</v>
          </cell>
          <cell r="AL593">
            <v>0</v>
          </cell>
          <cell r="AM593">
            <v>1</v>
          </cell>
          <cell r="AN593">
            <v>0</v>
          </cell>
          <cell r="AO593">
            <v>0</v>
          </cell>
          <cell r="AP593">
            <v>2</v>
          </cell>
          <cell r="AQ593">
            <v>3</v>
          </cell>
          <cell r="AR593">
            <v>1</v>
          </cell>
          <cell r="AS593">
            <v>4</v>
          </cell>
          <cell r="AT593">
            <v>3</v>
          </cell>
          <cell r="AU593">
            <v>0</v>
          </cell>
          <cell r="AV593">
            <v>5</v>
          </cell>
          <cell r="AW593">
            <v>1</v>
          </cell>
          <cell r="AX593">
            <v>2</v>
          </cell>
          <cell r="AY593">
            <v>5</v>
          </cell>
          <cell r="AZ593">
            <v>0</v>
          </cell>
          <cell r="BA593">
            <v>1</v>
          </cell>
          <cell r="BD593">
            <v>70</v>
          </cell>
        </row>
        <row r="594">
          <cell r="A594" t="str">
            <v>2023年</v>
          </cell>
          <cell r="B594">
            <v>1</v>
          </cell>
          <cell r="C594">
            <v>1</v>
          </cell>
          <cell r="D594">
            <v>1</v>
          </cell>
          <cell r="E594">
            <v>0</v>
          </cell>
          <cell r="F594">
            <v>0</v>
          </cell>
          <cell r="G594">
            <v>0</v>
          </cell>
          <cell r="H594">
            <v>1</v>
          </cell>
          <cell r="I594">
            <v>3</v>
          </cell>
          <cell r="J594">
            <v>3</v>
          </cell>
          <cell r="K594">
            <v>1</v>
          </cell>
          <cell r="L594">
            <v>0</v>
          </cell>
          <cell r="M594">
            <v>2</v>
          </cell>
          <cell r="N594">
            <v>0</v>
          </cell>
          <cell r="O594">
            <v>0</v>
          </cell>
          <cell r="P594">
            <v>2</v>
          </cell>
          <cell r="Q594">
            <v>3</v>
          </cell>
          <cell r="R594">
            <v>2</v>
          </cell>
          <cell r="S594">
            <v>0</v>
          </cell>
          <cell r="T594">
            <v>3</v>
          </cell>
          <cell r="U594">
            <v>1</v>
          </cell>
          <cell r="V594">
            <v>0</v>
          </cell>
          <cell r="W594">
            <v>6</v>
          </cell>
          <cell r="X594">
            <v>2</v>
          </cell>
          <cell r="Y594">
            <v>4</v>
          </cell>
          <cell r="Z594">
            <v>1</v>
          </cell>
          <cell r="AA594">
            <v>2</v>
          </cell>
          <cell r="AB594">
            <v>4</v>
          </cell>
          <cell r="AC594">
            <v>5</v>
          </cell>
          <cell r="AD594">
            <v>2</v>
          </cell>
          <cell r="AE594">
            <v>2</v>
          </cell>
          <cell r="AF594">
            <v>2</v>
          </cell>
          <cell r="AG594">
            <v>2</v>
          </cell>
          <cell r="AH594">
            <v>0</v>
          </cell>
          <cell r="AI594">
            <v>2</v>
          </cell>
          <cell r="AJ594">
            <v>3</v>
          </cell>
          <cell r="AK594">
            <v>0</v>
          </cell>
          <cell r="AL594">
            <v>1</v>
          </cell>
          <cell r="AM594">
            <v>4</v>
          </cell>
          <cell r="AN594">
            <v>1</v>
          </cell>
          <cell r="AO594">
            <v>0</v>
          </cell>
          <cell r="AP594">
            <v>0</v>
          </cell>
          <cell r="AQ594">
            <v>2</v>
          </cell>
          <cell r="AR594">
            <v>0</v>
          </cell>
          <cell r="AS594">
            <v>2</v>
          </cell>
          <cell r="AT594">
            <v>0</v>
          </cell>
          <cell r="AU594">
            <v>3</v>
          </cell>
          <cell r="AV594">
            <v>1</v>
          </cell>
          <cell r="AW594">
            <v>2</v>
          </cell>
          <cell r="AX594">
            <v>0</v>
          </cell>
          <cell r="AY594">
            <v>3</v>
          </cell>
          <cell r="AZ594">
            <v>1</v>
          </cell>
          <cell r="BA594">
            <v>1</v>
          </cell>
          <cell r="BD594">
            <v>82</v>
          </cell>
        </row>
        <row r="595">
          <cell r="A595" t="str">
            <v>2024年</v>
          </cell>
          <cell r="B595">
            <v>1</v>
          </cell>
          <cell r="C595">
            <v>6</v>
          </cell>
          <cell r="D595">
            <v>3</v>
          </cell>
          <cell r="E595">
            <v>1</v>
          </cell>
          <cell r="F595">
            <v>3</v>
          </cell>
          <cell r="G595">
            <v>1</v>
          </cell>
          <cell r="H595">
            <v>1</v>
          </cell>
          <cell r="I595">
            <v>4</v>
          </cell>
          <cell r="J595">
            <v>1</v>
          </cell>
          <cell r="K595">
            <v>0</v>
          </cell>
          <cell r="L595">
            <v>1</v>
          </cell>
          <cell r="M595">
            <v>2</v>
          </cell>
          <cell r="N595">
            <v>0</v>
          </cell>
          <cell r="O595">
            <v>3</v>
          </cell>
          <cell r="P595">
            <v>2</v>
          </cell>
          <cell r="Q595">
            <v>6</v>
          </cell>
          <cell r="R595">
            <v>4</v>
          </cell>
          <cell r="S595">
            <v>1</v>
          </cell>
          <cell r="T595">
            <v>2</v>
          </cell>
          <cell r="U595">
            <v>0</v>
          </cell>
          <cell r="V595">
            <v>5</v>
          </cell>
          <cell r="W595">
            <v>2</v>
          </cell>
          <cell r="X595">
            <v>1</v>
          </cell>
          <cell r="Y595">
            <v>0</v>
          </cell>
          <cell r="Z595">
            <v>1</v>
          </cell>
          <cell r="AA595">
            <v>2</v>
          </cell>
          <cell r="AB595">
            <v>0</v>
          </cell>
          <cell r="AC595">
            <v>3</v>
          </cell>
          <cell r="AD595">
            <v>1</v>
          </cell>
          <cell r="AE595">
            <v>0</v>
          </cell>
          <cell r="AF595">
            <v>1</v>
          </cell>
          <cell r="AG595">
            <v>0</v>
          </cell>
          <cell r="AH595">
            <v>0</v>
          </cell>
          <cell r="AI595">
            <v>2</v>
          </cell>
          <cell r="AJ595">
            <v>1</v>
          </cell>
          <cell r="AK595">
            <v>3</v>
          </cell>
          <cell r="AL595">
            <v>3</v>
          </cell>
          <cell r="AM595">
            <v>2</v>
          </cell>
          <cell r="AN595">
            <v>1</v>
          </cell>
          <cell r="AO595">
            <v>0</v>
          </cell>
          <cell r="AP595">
            <v>2</v>
          </cell>
          <cell r="AQ595">
            <v>0</v>
          </cell>
          <cell r="AR595">
            <v>3</v>
          </cell>
          <cell r="AS595">
            <v>0</v>
          </cell>
          <cell r="AT595">
            <v>0</v>
          </cell>
          <cell r="AU595">
            <v>2</v>
          </cell>
          <cell r="AV595">
            <v>2</v>
          </cell>
          <cell r="AW595">
            <v>2</v>
          </cell>
          <cell r="AX595">
            <v>0</v>
          </cell>
          <cell r="AY595">
            <v>0</v>
          </cell>
          <cell r="AZ595">
            <v>1</v>
          </cell>
          <cell r="BA595">
            <v>1</v>
          </cell>
          <cell r="BD595">
            <v>83</v>
          </cell>
        </row>
        <row r="596">
          <cell r="A596" t="str">
            <v>2025年</v>
          </cell>
          <cell r="B596">
            <v>0</v>
          </cell>
          <cell r="C596">
            <v>0</v>
          </cell>
          <cell r="D596">
            <v>0</v>
          </cell>
          <cell r="E596">
            <v>2</v>
          </cell>
          <cell r="F596">
            <v>4</v>
          </cell>
          <cell r="G596">
            <v>2</v>
          </cell>
          <cell r="H596">
            <v>2</v>
          </cell>
          <cell r="I596">
            <v>0</v>
          </cell>
          <cell r="J596">
            <v>2</v>
          </cell>
          <cell r="K596">
            <v>2</v>
          </cell>
          <cell r="L596">
            <v>1</v>
          </cell>
          <cell r="M596">
            <v>4</v>
          </cell>
          <cell r="N596">
            <v>0</v>
          </cell>
          <cell r="O596">
            <v>3</v>
          </cell>
          <cell r="P596">
            <v>2</v>
          </cell>
          <cell r="Q596">
            <v>1</v>
          </cell>
          <cell r="R596">
            <v>2</v>
          </cell>
          <cell r="S596">
            <v>4</v>
          </cell>
          <cell r="T596">
            <v>1</v>
          </cell>
          <cell r="U596">
            <v>1</v>
          </cell>
          <cell r="V596">
            <v>0</v>
          </cell>
          <cell r="W596">
            <v>2</v>
          </cell>
          <cell r="X596">
            <v>1</v>
          </cell>
          <cell r="Y596">
            <v>1</v>
          </cell>
          <cell r="Z596">
            <v>2</v>
          </cell>
          <cell r="AA596">
            <v>0</v>
          </cell>
          <cell r="AB596">
            <v>1</v>
          </cell>
          <cell r="AC596">
            <v>0</v>
          </cell>
          <cell r="AD596">
            <v>1</v>
          </cell>
          <cell r="AE596">
            <v>1</v>
          </cell>
          <cell r="AF596">
            <v>2</v>
          </cell>
          <cell r="AG596">
            <v>2</v>
          </cell>
          <cell r="AH596">
            <v>0</v>
          </cell>
          <cell r="AI596">
            <v>3</v>
          </cell>
          <cell r="AJ596">
            <v>1</v>
          </cell>
          <cell r="AK596">
            <v>1</v>
          </cell>
          <cell r="AL596">
            <v>0</v>
          </cell>
          <cell r="AM596">
            <v>0</v>
          </cell>
          <cell r="AN596">
            <v>0</v>
          </cell>
          <cell r="AO596">
            <v>2</v>
          </cell>
          <cell r="AP596" t="e">
            <v>#N/A</v>
          </cell>
          <cell r="AQ596" t="e">
            <v>#N/A</v>
          </cell>
          <cell r="AR596" t="e">
            <v>#N/A</v>
          </cell>
          <cell r="AS596" t="e">
            <v>#N/A</v>
          </cell>
          <cell r="AT596" t="e">
            <v>#N/A</v>
          </cell>
          <cell r="AU596" t="e">
            <v>#N/A</v>
          </cell>
          <cell r="AV596" t="e">
            <v>#N/A</v>
          </cell>
          <cell r="AW596" t="e">
            <v>#N/A</v>
          </cell>
          <cell r="AX596" t="e">
            <v>#N/A</v>
          </cell>
          <cell r="AY596" t="e">
            <v>#N/A</v>
          </cell>
          <cell r="AZ596" t="e">
            <v>#N/A</v>
          </cell>
          <cell r="BA596" t="e">
            <v>#N/A</v>
          </cell>
          <cell r="BD596">
            <v>53</v>
          </cell>
        </row>
        <row r="648">
          <cell r="A648" t="str">
            <v>2020年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D648">
            <v>0</v>
          </cell>
        </row>
        <row r="649">
          <cell r="A649" t="str">
            <v>2021年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D649">
            <v>1</v>
          </cell>
        </row>
        <row r="650">
          <cell r="A650" t="str">
            <v>2022年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1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1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6</v>
          </cell>
          <cell r="AZ650">
            <v>3</v>
          </cell>
          <cell r="BA650">
            <v>1</v>
          </cell>
          <cell r="BD650">
            <v>14</v>
          </cell>
        </row>
        <row r="651">
          <cell r="A651" t="str">
            <v>2023年</v>
          </cell>
          <cell r="B651">
            <v>1</v>
          </cell>
          <cell r="C651">
            <v>2</v>
          </cell>
          <cell r="D651">
            <v>0</v>
          </cell>
          <cell r="E651">
            <v>1</v>
          </cell>
          <cell r="F651">
            <v>0</v>
          </cell>
          <cell r="G651">
            <v>2</v>
          </cell>
          <cell r="H651">
            <v>0</v>
          </cell>
          <cell r="I651">
            <v>1</v>
          </cell>
          <cell r="J651">
            <v>0</v>
          </cell>
          <cell r="K651">
            <v>2</v>
          </cell>
          <cell r="L651">
            <v>0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1</v>
          </cell>
          <cell r="AF651">
            <v>0</v>
          </cell>
          <cell r="AG651">
            <v>0</v>
          </cell>
          <cell r="AH651">
            <v>0</v>
          </cell>
          <cell r="AI651">
            <v>1</v>
          </cell>
          <cell r="AJ651">
            <v>1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D651">
            <v>13</v>
          </cell>
        </row>
        <row r="652">
          <cell r="A652" t="str">
            <v>2024年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1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1</v>
          </cell>
          <cell r="AE652">
            <v>0</v>
          </cell>
          <cell r="AF652">
            <v>1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1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D652">
            <v>5</v>
          </cell>
        </row>
        <row r="653">
          <cell r="A653" t="str">
            <v>2025年</v>
          </cell>
          <cell r="B653">
            <v>0</v>
          </cell>
          <cell r="C653">
            <v>1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1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2</v>
          </cell>
          <cell r="AH653">
            <v>0</v>
          </cell>
          <cell r="AI653">
            <v>0</v>
          </cell>
          <cell r="AJ653">
            <v>0</v>
          </cell>
          <cell r="AK653">
            <v>1</v>
          </cell>
          <cell r="AL653">
            <v>0</v>
          </cell>
          <cell r="AM653">
            <v>1</v>
          </cell>
          <cell r="AN653">
            <v>0</v>
          </cell>
          <cell r="AO653">
            <v>0</v>
          </cell>
          <cell r="AP653" t="e">
            <v>#N/A</v>
          </cell>
          <cell r="AQ653" t="e">
            <v>#N/A</v>
          </cell>
          <cell r="AR653" t="e">
            <v>#N/A</v>
          </cell>
          <cell r="AS653" t="e">
            <v>#N/A</v>
          </cell>
          <cell r="AT653" t="e">
            <v>#N/A</v>
          </cell>
          <cell r="AU653" t="e">
            <v>#N/A</v>
          </cell>
          <cell r="AV653" t="e">
            <v>#N/A</v>
          </cell>
          <cell r="AW653" t="e">
            <v>#N/A</v>
          </cell>
          <cell r="AX653" t="e">
            <v>#N/A</v>
          </cell>
          <cell r="AY653" t="e">
            <v>#N/A</v>
          </cell>
          <cell r="AZ653" t="e">
            <v>#N/A</v>
          </cell>
          <cell r="BA653" t="e">
            <v>#N/A</v>
          </cell>
          <cell r="BD653">
            <v>12</v>
          </cell>
        </row>
        <row r="705">
          <cell r="A705" t="str">
            <v>2020年</v>
          </cell>
          <cell r="B705">
            <v>2</v>
          </cell>
          <cell r="C705">
            <v>15</v>
          </cell>
          <cell r="D705">
            <v>6</v>
          </cell>
          <cell r="E705">
            <v>11</v>
          </cell>
          <cell r="F705">
            <v>5</v>
          </cell>
          <cell r="G705">
            <v>1</v>
          </cell>
          <cell r="H705">
            <v>12</v>
          </cell>
          <cell r="I705">
            <v>11</v>
          </cell>
          <cell r="J705">
            <v>13</v>
          </cell>
          <cell r="K705">
            <v>15</v>
          </cell>
          <cell r="L705">
            <v>5</v>
          </cell>
          <cell r="M705">
            <v>7</v>
          </cell>
          <cell r="N705">
            <v>5</v>
          </cell>
          <cell r="O705">
            <v>5</v>
          </cell>
          <cell r="P705">
            <v>4</v>
          </cell>
          <cell r="Q705">
            <v>3</v>
          </cell>
          <cell r="R705">
            <v>2</v>
          </cell>
          <cell r="S705">
            <v>0</v>
          </cell>
          <cell r="T705">
            <v>2</v>
          </cell>
          <cell r="U705">
            <v>0</v>
          </cell>
          <cell r="V705">
            <v>2</v>
          </cell>
          <cell r="W705">
            <v>3</v>
          </cell>
          <cell r="X705">
            <v>2</v>
          </cell>
          <cell r="Y705">
            <v>3</v>
          </cell>
          <cell r="Z705">
            <v>2</v>
          </cell>
          <cell r="AA705">
            <v>2</v>
          </cell>
          <cell r="AB705">
            <v>0</v>
          </cell>
          <cell r="AC705">
            <v>2</v>
          </cell>
          <cell r="AD705">
            <v>4</v>
          </cell>
          <cell r="AE705">
            <v>6</v>
          </cell>
          <cell r="AF705">
            <v>4</v>
          </cell>
          <cell r="AG705">
            <v>1</v>
          </cell>
          <cell r="AH705">
            <v>0</v>
          </cell>
          <cell r="AI705">
            <v>1</v>
          </cell>
          <cell r="AJ705">
            <v>4</v>
          </cell>
          <cell r="AK705">
            <v>1</v>
          </cell>
          <cell r="AL705">
            <v>2</v>
          </cell>
          <cell r="AM705">
            <v>4</v>
          </cell>
          <cell r="AN705">
            <v>3</v>
          </cell>
          <cell r="AO705">
            <v>3</v>
          </cell>
          <cell r="AP705">
            <v>1</v>
          </cell>
          <cell r="AQ705">
            <v>2</v>
          </cell>
          <cell r="AR705">
            <v>2</v>
          </cell>
          <cell r="AS705">
            <v>4</v>
          </cell>
          <cell r="AT705">
            <v>1</v>
          </cell>
          <cell r="AU705">
            <v>2</v>
          </cell>
          <cell r="AV705">
            <v>2</v>
          </cell>
          <cell r="AW705">
            <v>3</v>
          </cell>
          <cell r="AX705">
            <v>5</v>
          </cell>
          <cell r="AY705">
            <v>1</v>
          </cell>
          <cell r="AZ705">
            <v>3</v>
          </cell>
          <cell r="BA705">
            <v>4</v>
          </cell>
          <cell r="BB705">
            <v>3</v>
          </cell>
          <cell r="BD705">
            <v>206</v>
          </cell>
        </row>
        <row r="706">
          <cell r="A706" t="str">
            <v>2021年</v>
          </cell>
          <cell r="B706">
            <v>3</v>
          </cell>
          <cell r="C706">
            <v>3</v>
          </cell>
          <cell r="D706">
            <v>3</v>
          </cell>
          <cell r="E706">
            <v>9</v>
          </cell>
          <cell r="F706">
            <v>6</v>
          </cell>
          <cell r="G706">
            <v>1</v>
          </cell>
          <cell r="H706">
            <v>6</v>
          </cell>
          <cell r="I706">
            <v>4</v>
          </cell>
          <cell r="J706">
            <v>8</v>
          </cell>
          <cell r="K706">
            <v>6</v>
          </cell>
          <cell r="L706">
            <v>3</v>
          </cell>
          <cell r="M706">
            <v>2</v>
          </cell>
          <cell r="N706">
            <v>3</v>
          </cell>
          <cell r="O706">
            <v>7</v>
          </cell>
          <cell r="P706">
            <v>3</v>
          </cell>
          <cell r="Q706">
            <v>6</v>
          </cell>
          <cell r="R706">
            <v>6</v>
          </cell>
          <cell r="S706">
            <v>3</v>
          </cell>
          <cell r="T706">
            <v>6</v>
          </cell>
          <cell r="U706">
            <v>10</v>
          </cell>
          <cell r="V706">
            <v>12</v>
          </cell>
          <cell r="W706">
            <v>17</v>
          </cell>
          <cell r="X706">
            <v>4</v>
          </cell>
          <cell r="Y706">
            <v>3</v>
          </cell>
          <cell r="Z706">
            <v>4</v>
          </cell>
          <cell r="AA706">
            <v>1</v>
          </cell>
          <cell r="AB706">
            <v>8</v>
          </cell>
          <cell r="AC706">
            <v>5</v>
          </cell>
          <cell r="AD706">
            <v>3</v>
          </cell>
          <cell r="AE706">
            <v>7</v>
          </cell>
          <cell r="AF706">
            <v>7</v>
          </cell>
          <cell r="AG706">
            <v>7</v>
          </cell>
          <cell r="AH706">
            <v>4</v>
          </cell>
          <cell r="AI706">
            <v>3</v>
          </cell>
          <cell r="AJ706">
            <v>4</v>
          </cell>
          <cell r="AK706">
            <v>6</v>
          </cell>
          <cell r="AL706">
            <v>3</v>
          </cell>
          <cell r="AM706">
            <v>6</v>
          </cell>
          <cell r="AN706">
            <v>7</v>
          </cell>
          <cell r="AO706">
            <v>3</v>
          </cell>
          <cell r="AP706">
            <v>1</v>
          </cell>
          <cell r="AQ706">
            <v>2</v>
          </cell>
          <cell r="AR706">
            <v>3</v>
          </cell>
          <cell r="AS706">
            <v>4</v>
          </cell>
          <cell r="AT706">
            <v>0</v>
          </cell>
          <cell r="AU706">
            <v>3</v>
          </cell>
          <cell r="AV706">
            <v>1</v>
          </cell>
          <cell r="AW706">
            <v>2</v>
          </cell>
          <cell r="AX706">
            <v>2</v>
          </cell>
          <cell r="AY706">
            <v>1</v>
          </cell>
          <cell r="AZ706">
            <v>2</v>
          </cell>
          <cell r="BA706">
            <v>4</v>
          </cell>
          <cell r="BD706">
            <v>237</v>
          </cell>
        </row>
        <row r="707">
          <cell r="A707" t="str">
            <v>2022年</v>
          </cell>
          <cell r="B707">
            <v>1</v>
          </cell>
          <cell r="C707">
            <v>2</v>
          </cell>
          <cell r="D707">
            <v>0</v>
          </cell>
          <cell r="E707">
            <v>1</v>
          </cell>
          <cell r="F707">
            <v>4</v>
          </cell>
          <cell r="G707">
            <v>3</v>
          </cell>
          <cell r="H707">
            <v>5</v>
          </cell>
          <cell r="I707">
            <v>1</v>
          </cell>
          <cell r="J707">
            <v>8</v>
          </cell>
          <cell r="K707">
            <v>3</v>
          </cell>
          <cell r="L707">
            <v>3</v>
          </cell>
          <cell r="M707">
            <v>3</v>
          </cell>
          <cell r="N707">
            <v>0</v>
          </cell>
          <cell r="O707">
            <v>3</v>
          </cell>
          <cell r="P707">
            <v>2</v>
          </cell>
          <cell r="Q707">
            <v>0</v>
          </cell>
          <cell r="R707">
            <v>5</v>
          </cell>
          <cell r="S707">
            <v>3</v>
          </cell>
          <cell r="T707">
            <v>2</v>
          </cell>
          <cell r="U707">
            <v>1</v>
          </cell>
          <cell r="V707">
            <v>2</v>
          </cell>
          <cell r="W707">
            <v>2</v>
          </cell>
          <cell r="X707">
            <v>1</v>
          </cell>
          <cell r="Y707">
            <v>2</v>
          </cell>
          <cell r="Z707">
            <v>4</v>
          </cell>
          <cell r="AA707">
            <v>5</v>
          </cell>
          <cell r="AB707">
            <v>5</v>
          </cell>
          <cell r="AC707">
            <v>1</v>
          </cell>
          <cell r="AD707">
            <v>2</v>
          </cell>
          <cell r="AE707">
            <v>1</v>
          </cell>
          <cell r="AF707">
            <v>6</v>
          </cell>
          <cell r="AG707">
            <v>0</v>
          </cell>
          <cell r="AH707">
            <v>6</v>
          </cell>
          <cell r="AI707">
            <v>1</v>
          </cell>
          <cell r="AJ707">
            <v>0</v>
          </cell>
          <cell r="AK707">
            <v>7</v>
          </cell>
          <cell r="AL707">
            <v>6</v>
          </cell>
          <cell r="AM707">
            <v>3</v>
          </cell>
          <cell r="AN707">
            <v>4</v>
          </cell>
          <cell r="AO707">
            <v>6</v>
          </cell>
          <cell r="AP707">
            <v>9</v>
          </cell>
          <cell r="AQ707">
            <v>5</v>
          </cell>
          <cell r="AR707">
            <v>1</v>
          </cell>
          <cell r="AS707">
            <v>2</v>
          </cell>
          <cell r="AT707">
            <v>3</v>
          </cell>
          <cell r="AU707">
            <v>4</v>
          </cell>
          <cell r="AV707">
            <v>4</v>
          </cell>
          <cell r="AW707">
            <v>5</v>
          </cell>
          <cell r="AX707">
            <v>9</v>
          </cell>
          <cell r="AY707">
            <v>5</v>
          </cell>
          <cell r="AZ707">
            <v>8</v>
          </cell>
          <cell r="BA707">
            <v>8</v>
          </cell>
          <cell r="BD707">
            <v>177</v>
          </cell>
        </row>
        <row r="708">
          <cell r="A708" t="str">
            <v>2023年</v>
          </cell>
          <cell r="B708">
            <v>6</v>
          </cell>
          <cell r="C708">
            <v>16</v>
          </cell>
          <cell r="D708">
            <v>7</v>
          </cell>
          <cell r="E708">
            <v>9</v>
          </cell>
          <cell r="F708">
            <v>2</v>
          </cell>
          <cell r="G708">
            <v>4</v>
          </cell>
          <cell r="H708">
            <v>2</v>
          </cell>
          <cell r="I708">
            <v>1</v>
          </cell>
          <cell r="J708">
            <v>7</v>
          </cell>
          <cell r="K708">
            <v>5</v>
          </cell>
          <cell r="L708">
            <v>3</v>
          </cell>
          <cell r="M708">
            <v>5</v>
          </cell>
          <cell r="N708">
            <v>5</v>
          </cell>
          <cell r="O708">
            <v>8</v>
          </cell>
          <cell r="P708">
            <v>3</v>
          </cell>
          <cell r="Q708">
            <v>6</v>
          </cell>
          <cell r="R708">
            <v>4</v>
          </cell>
          <cell r="S708">
            <v>3</v>
          </cell>
          <cell r="T708">
            <v>5</v>
          </cell>
          <cell r="U708">
            <v>6</v>
          </cell>
          <cell r="V708">
            <v>6</v>
          </cell>
          <cell r="W708">
            <v>3</v>
          </cell>
          <cell r="X708">
            <v>8</v>
          </cell>
          <cell r="Y708">
            <v>5</v>
          </cell>
          <cell r="Z708">
            <v>11</v>
          </cell>
          <cell r="AA708">
            <v>8</v>
          </cell>
          <cell r="AB708">
            <v>7</v>
          </cell>
          <cell r="AC708">
            <v>8</v>
          </cell>
          <cell r="AD708">
            <v>5</v>
          </cell>
          <cell r="AE708">
            <v>12</v>
          </cell>
          <cell r="AF708">
            <v>6</v>
          </cell>
          <cell r="AG708">
            <v>10</v>
          </cell>
          <cell r="AH708">
            <v>6</v>
          </cell>
          <cell r="AI708">
            <v>12</v>
          </cell>
          <cell r="AJ708">
            <v>3</v>
          </cell>
          <cell r="AK708">
            <v>15</v>
          </cell>
          <cell r="AL708">
            <v>20</v>
          </cell>
          <cell r="AM708">
            <v>15</v>
          </cell>
          <cell r="AN708">
            <v>29</v>
          </cell>
          <cell r="AO708">
            <v>26</v>
          </cell>
          <cell r="AP708">
            <v>27</v>
          </cell>
          <cell r="AQ708">
            <v>19</v>
          </cell>
          <cell r="AR708">
            <v>21</v>
          </cell>
          <cell r="AS708">
            <v>27</v>
          </cell>
          <cell r="AT708">
            <v>27</v>
          </cell>
          <cell r="AU708">
            <v>21</v>
          </cell>
          <cell r="AV708">
            <v>14</v>
          </cell>
          <cell r="AW708">
            <v>21</v>
          </cell>
          <cell r="AX708">
            <v>10</v>
          </cell>
          <cell r="AY708">
            <v>23</v>
          </cell>
          <cell r="AZ708">
            <v>16</v>
          </cell>
          <cell r="BA708">
            <v>19</v>
          </cell>
          <cell r="BD708">
            <v>567</v>
          </cell>
        </row>
        <row r="709">
          <cell r="A709" t="str">
            <v>2024年</v>
          </cell>
          <cell r="B709">
            <v>7</v>
          </cell>
          <cell r="C709">
            <v>21</v>
          </cell>
          <cell r="D709">
            <v>10</v>
          </cell>
          <cell r="E709">
            <v>12</v>
          </cell>
          <cell r="F709">
            <v>15</v>
          </cell>
          <cell r="G709">
            <v>8</v>
          </cell>
          <cell r="H709">
            <v>8</v>
          </cell>
          <cell r="I709">
            <v>13</v>
          </cell>
          <cell r="J709">
            <v>14</v>
          </cell>
          <cell r="K709">
            <v>13</v>
          </cell>
          <cell r="L709">
            <v>7</v>
          </cell>
          <cell r="M709">
            <v>15</v>
          </cell>
          <cell r="N709">
            <v>12</v>
          </cell>
          <cell r="O709">
            <v>14</v>
          </cell>
          <cell r="P709">
            <v>15</v>
          </cell>
          <cell r="Q709">
            <v>25</v>
          </cell>
          <cell r="R709">
            <v>15</v>
          </cell>
          <cell r="S709">
            <v>6</v>
          </cell>
          <cell r="T709">
            <v>9</v>
          </cell>
          <cell r="U709">
            <v>12</v>
          </cell>
          <cell r="V709">
            <v>11</v>
          </cell>
          <cell r="W709">
            <v>19</v>
          </cell>
          <cell r="X709">
            <v>10</v>
          </cell>
          <cell r="Y709">
            <v>10</v>
          </cell>
          <cell r="Z709">
            <v>9</v>
          </cell>
          <cell r="AA709">
            <v>12</v>
          </cell>
          <cell r="AB709">
            <v>13</v>
          </cell>
          <cell r="AC709">
            <v>17</v>
          </cell>
          <cell r="AD709">
            <v>8</v>
          </cell>
          <cell r="AE709">
            <v>7</v>
          </cell>
          <cell r="AF709">
            <v>17</v>
          </cell>
          <cell r="AG709">
            <v>14</v>
          </cell>
          <cell r="AH709">
            <v>3</v>
          </cell>
          <cell r="AI709">
            <v>4</v>
          </cell>
          <cell r="AJ709">
            <v>3</v>
          </cell>
          <cell r="AK709">
            <v>5</v>
          </cell>
          <cell r="AL709">
            <v>6</v>
          </cell>
          <cell r="AM709">
            <v>5</v>
          </cell>
          <cell r="AN709">
            <v>1</v>
          </cell>
          <cell r="AO709">
            <v>4</v>
          </cell>
          <cell r="AP709">
            <v>8</v>
          </cell>
          <cell r="AQ709">
            <v>11</v>
          </cell>
          <cell r="AR709">
            <v>11</v>
          </cell>
          <cell r="AS709">
            <v>4</v>
          </cell>
          <cell r="AT709">
            <v>7</v>
          </cell>
          <cell r="AU709">
            <v>2</v>
          </cell>
          <cell r="AV709">
            <v>6</v>
          </cell>
          <cell r="AW709">
            <v>10</v>
          </cell>
          <cell r="AX709">
            <v>10</v>
          </cell>
          <cell r="AY709">
            <v>6</v>
          </cell>
          <cell r="AZ709">
            <v>6</v>
          </cell>
          <cell r="BA709">
            <v>12</v>
          </cell>
          <cell r="BD709">
            <v>522</v>
          </cell>
        </row>
        <row r="710">
          <cell r="A710" t="str">
            <v>2025年</v>
          </cell>
          <cell r="B710">
            <v>0</v>
          </cell>
          <cell r="C710">
            <v>20</v>
          </cell>
          <cell r="D710">
            <v>13</v>
          </cell>
          <cell r="E710">
            <v>13</v>
          </cell>
          <cell r="F710">
            <v>35</v>
          </cell>
          <cell r="G710">
            <v>41</v>
          </cell>
          <cell r="H710">
            <v>46</v>
          </cell>
          <cell r="I710">
            <v>62</v>
          </cell>
          <cell r="J710">
            <v>68</v>
          </cell>
          <cell r="K710">
            <v>83</v>
          </cell>
          <cell r="L710">
            <v>83</v>
          </cell>
          <cell r="M710">
            <v>99</v>
          </cell>
          <cell r="N710">
            <v>62</v>
          </cell>
          <cell r="O710">
            <v>44</v>
          </cell>
          <cell r="P710">
            <v>43</v>
          </cell>
          <cell r="Q710">
            <v>43</v>
          </cell>
          <cell r="R710">
            <v>49</v>
          </cell>
          <cell r="S710">
            <v>45</v>
          </cell>
          <cell r="T710">
            <v>37</v>
          </cell>
          <cell r="U710">
            <v>40</v>
          </cell>
          <cell r="V710">
            <v>33</v>
          </cell>
          <cell r="W710">
            <v>23</v>
          </cell>
          <cell r="X710">
            <v>33</v>
          </cell>
          <cell r="Y710">
            <v>34</v>
          </cell>
          <cell r="Z710">
            <v>25</v>
          </cell>
          <cell r="AA710">
            <v>36</v>
          </cell>
          <cell r="AB710">
            <v>29</v>
          </cell>
          <cell r="AC710">
            <v>24</v>
          </cell>
          <cell r="AD710">
            <v>39</v>
          </cell>
          <cell r="AE710">
            <v>23</v>
          </cell>
          <cell r="AF710">
            <v>33</v>
          </cell>
          <cell r="AG710">
            <v>19</v>
          </cell>
          <cell r="AH710">
            <v>25</v>
          </cell>
          <cell r="AI710">
            <v>33</v>
          </cell>
          <cell r="AJ710">
            <v>44</v>
          </cell>
          <cell r="AK710">
            <v>46</v>
          </cell>
          <cell r="AL710">
            <v>25</v>
          </cell>
          <cell r="AM710">
            <v>53</v>
          </cell>
          <cell r="AN710">
            <v>39</v>
          </cell>
          <cell r="AO710">
            <v>49</v>
          </cell>
          <cell r="AP710" t="e">
            <v>#N/A</v>
          </cell>
          <cell r="AQ710" t="e">
            <v>#N/A</v>
          </cell>
          <cell r="AR710" t="e">
            <v>#N/A</v>
          </cell>
          <cell r="AS710" t="e">
            <v>#N/A</v>
          </cell>
          <cell r="AT710" t="e">
            <v>#N/A</v>
          </cell>
          <cell r="AU710" t="e">
            <v>#N/A</v>
          </cell>
          <cell r="AV710" t="e">
            <v>#N/A</v>
          </cell>
          <cell r="AW710" t="e">
            <v>#N/A</v>
          </cell>
          <cell r="AX710" t="e">
            <v>#N/A</v>
          </cell>
          <cell r="AY710" t="e">
            <v>#N/A</v>
          </cell>
          <cell r="AZ710" t="e">
            <v>#N/A</v>
          </cell>
          <cell r="BA710" t="e">
            <v>#N/A</v>
          </cell>
          <cell r="BD710">
            <v>1591</v>
          </cell>
        </row>
        <row r="762">
          <cell r="A762" t="str">
            <v>2020年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1</v>
          </cell>
          <cell r="G762">
            <v>0</v>
          </cell>
          <cell r="H762">
            <v>2</v>
          </cell>
          <cell r="I762">
            <v>1</v>
          </cell>
          <cell r="J762">
            <v>1</v>
          </cell>
          <cell r="K762">
            <v>0</v>
          </cell>
          <cell r="L762">
            <v>1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1</v>
          </cell>
          <cell r="R762">
            <v>1</v>
          </cell>
          <cell r="S762">
            <v>0</v>
          </cell>
          <cell r="T762">
            <v>0</v>
          </cell>
          <cell r="U762">
            <v>1</v>
          </cell>
          <cell r="V762">
            <v>1</v>
          </cell>
          <cell r="W762">
            <v>2</v>
          </cell>
          <cell r="X762">
            <v>1</v>
          </cell>
          <cell r="Y762">
            <v>1</v>
          </cell>
          <cell r="Z762">
            <v>0</v>
          </cell>
          <cell r="AA762">
            <v>0</v>
          </cell>
          <cell r="AB762">
            <v>2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1</v>
          </cell>
          <cell r="AL762">
            <v>1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1</v>
          </cell>
          <cell r="AS762">
            <v>0</v>
          </cell>
          <cell r="AT762">
            <v>1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1</v>
          </cell>
          <cell r="AZ762">
            <v>0</v>
          </cell>
          <cell r="BA762">
            <v>2</v>
          </cell>
          <cell r="BB762">
            <v>2</v>
          </cell>
          <cell r="BD762">
            <v>25</v>
          </cell>
        </row>
        <row r="763">
          <cell r="A763" t="str">
            <v>2021年</v>
          </cell>
          <cell r="B763">
            <v>2</v>
          </cell>
          <cell r="C763">
            <v>0</v>
          </cell>
          <cell r="D763">
            <v>2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1</v>
          </cell>
          <cell r="M763">
            <v>0</v>
          </cell>
          <cell r="N763">
            <v>0</v>
          </cell>
          <cell r="O763">
            <v>1</v>
          </cell>
          <cell r="P763">
            <v>2</v>
          </cell>
          <cell r="Q763">
            <v>1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1</v>
          </cell>
          <cell r="W763">
            <v>1</v>
          </cell>
          <cell r="X763">
            <v>1</v>
          </cell>
          <cell r="Y763">
            <v>2</v>
          </cell>
          <cell r="Z763">
            <v>1</v>
          </cell>
          <cell r="AA763">
            <v>1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1</v>
          </cell>
          <cell r="AH763">
            <v>0</v>
          </cell>
          <cell r="AI763">
            <v>0</v>
          </cell>
          <cell r="AJ763">
            <v>1</v>
          </cell>
          <cell r="AK763">
            <v>1</v>
          </cell>
          <cell r="AL763">
            <v>1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1</v>
          </cell>
          <cell r="BD763">
            <v>21</v>
          </cell>
        </row>
        <row r="764">
          <cell r="A764" t="str">
            <v>2022年</v>
          </cell>
          <cell r="B764">
            <v>0</v>
          </cell>
          <cell r="C764">
            <v>1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>
            <v>1</v>
          </cell>
          <cell r="M764">
            <v>0</v>
          </cell>
          <cell r="N764">
            <v>2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1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1</v>
          </cell>
          <cell r="AA764">
            <v>0</v>
          </cell>
          <cell r="AB764">
            <v>0</v>
          </cell>
          <cell r="AC764">
            <v>1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1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1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1</v>
          </cell>
          <cell r="AZ764">
            <v>1</v>
          </cell>
          <cell r="BA764">
            <v>0</v>
          </cell>
          <cell r="BD764">
            <v>16</v>
          </cell>
        </row>
        <row r="765">
          <cell r="A765" t="str">
            <v>2023年</v>
          </cell>
          <cell r="B765">
            <v>0</v>
          </cell>
          <cell r="C765">
            <v>0</v>
          </cell>
          <cell r="D765">
            <v>1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2</v>
          </cell>
          <cell r="K765">
            <v>2</v>
          </cell>
          <cell r="L765">
            <v>0</v>
          </cell>
          <cell r="M765">
            <v>2</v>
          </cell>
          <cell r="N765">
            <v>0</v>
          </cell>
          <cell r="O765">
            <v>1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2</v>
          </cell>
          <cell r="Y765">
            <v>0</v>
          </cell>
          <cell r="Z765">
            <v>1</v>
          </cell>
          <cell r="AA765">
            <v>0</v>
          </cell>
          <cell r="AB765">
            <v>1</v>
          </cell>
          <cell r="AC765">
            <v>0</v>
          </cell>
          <cell r="AD765">
            <v>1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2</v>
          </cell>
          <cell r="AL765">
            <v>0</v>
          </cell>
          <cell r="AM765">
            <v>1</v>
          </cell>
          <cell r="AN765">
            <v>1</v>
          </cell>
          <cell r="AO765">
            <v>0</v>
          </cell>
          <cell r="AP765">
            <v>0</v>
          </cell>
          <cell r="AQ765">
            <v>1</v>
          </cell>
          <cell r="AR765">
            <v>1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1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D765">
            <v>20</v>
          </cell>
        </row>
        <row r="766">
          <cell r="A766" t="str">
            <v>2024年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3</v>
          </cell>
          <cell r="T766">
            <v>0</v>
          </cell>
          <cell r="U766">
            <v>0</v>
          </cell>
          <cell r="V766">
            <v>1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1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1</v>
          </cell>
          <cell r="AM766">
            <v>0</v>
          </cell>
          <cell r="AN766">
            <v>1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1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D766">
            <v>13</v>
          </cell>
        </row>
        <row r="767">
          <cell r="A767" t="str">
            <v>2025年</v>
          </cell>
          <cell r="B767">
            <v>0</v>
          </cell>
          <cell r="C767">
            <v>0</v>
          </cell>
          <cell r="D767">
            <v>0</v>
          </cell>
          <cell r="E767">
            <v>1</v>
          </cell>
          <cell r="F767">
            <v>0</v>
          </cell>
          <cell r="G767">
            <v>0</v>
          </cell>
          <cell r="H767">
            <v>0</v>
          </cell>
          <cell r="I767">
            <v>1</v>
          </cell>
          <cell r="J767">
            <v>0</v>
          </cell>
          <cell r="K767">
            <v>0</v>
          </cell>
          <cell r="L767">
            <v>1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 t="e">
            <v>#N/A</v>
          </cell>
          <cell r="AQ767" t="e">
            <v>#N/A</v>
          </cell>
          <cell r="AR767" t="e">
            <v>#N/A</v>
          </cell>
          <cell r="AS767" t="e">
            <v>#N/A</v>
          </cell>
          <cell r="AT767" t="e">
            <v>#N/A</v>
          </cell>
          <cell r="AU767" t="e">
            <v>#N/A</v>
          </cell>
          <cell r="AV767" t="e">
            <v>#N/A</v>
          </cell>
          <cell r="AW767" t="e">
            <v>#N/A</v>
          </cell>
          <cell r="AX767" t="e">
            <v>#N/A</v>
          </cell>
          <cell r="AY767" t="e">
            <v>#N/A</v>
          </cell>
          <cell r="AZ767" t="e">
            <v>#N/A</v>
          </cell>
          <cell r="BA767" t="e">
            <v>#N/A</v>
          </cell>
          <cell r="BD767">
            <v>4</v>
          </cell>
        </row>
        <row r="819">
          <cell r="A819" t="str">
            <v>2020年</v>
          </cell>
          <cell r="B819">
            <v>0</v>
          </cell>
          <cell r="C819">
            <v>0</v>
          </cell>
          <cell r="D819">
            <v>0</v>
          </cell>
          <cell r="E819">
            <v>2</v>
          </cell>
          <cell r="F819">
            <v>0</v>
          </cell>
          <cell r="G819">
            <v>1</v>
          </cell>
          <cell r="H819">
            <v>2</v>
          </cell>
          <cell r="I819">
            <v>1</v>
          </cell>
          <cell r="J819">
            <v>1</v>
          </cell>
          <cell r="K819">
            <v>0</v>
          </cell>
          <cell r="L819">
            <v>1</v>
          </cell>
          <cell r="M819">
            <v>0</v>
          </cell>
          <cell r="N819">
            <v>1</v>
          </cell>
          <cell r="O819">
            <v>1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</v>
          </cell>
          <cell r="U819">
            <v>0</v>
          </cell>
          <cell r="V819">
            <v>1</v>
          </cell>
          <cell r="W819">
            <v>1</v>
          </cell>
          <cell r="X819">
            <v>0</v>
          </cell>
          <cell r="Y819">
            <v>0</v>
          </cell>
          <cell r="Z819">
            <v>3</v>
          </cell>
          <cell r="AA819">
            <v>1</v>
          </cell>
          <cell r="AB819">
            <v>2</v>
          </cell>
          <cell r="AC819">
            <v>1</v>
          </cell>
          <cell r="AD819">
            <v>0</v>
          </cell>
          <cell r="AE819">
            <v>0</v>
          </cell>
          <cell r="AF819">
            <v>1</v>
          </cell>
          <cell r="AG819">
            <v>1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2</v>
          </cell>
          <cell r="AO819">
            <v>1</v>
          </cell>
          <cell r="AP819">
            <v>3</v>
          </cell>
          <cell r="AQ819">
            <v>2</v>
          </cell>
          <cell r="AR819">
            <v>0</v>
          </cell>
          <cell r="AS819">
            <v>1</v>
          </cell>
          <cell r="AT819">
            <v>2</v>
          </cell>
          <cell r="AU819">
            <v>0</v>
          </cell>
          <cell r="AV819">
            <v>0</v>
          </cell>
          <cell r="AW819">
            <v>0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D819">
            <v>34</v>
          </cell>
        </row>
        <row r="820">
          <cell r="A820" t="str">
            <v>2021年</v>
          </cell>
          <cell r="B820">
            <v>0</v>
          </cell>
          <cell r="C820">
            <v>0</v>
          </cell>
          <cell r="D820">
            <v>0</v>
          </cell>
          <cell r="E820">
            <v>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</v>
          </cell>
          <cell r="O820">
            <v>1</v>
          </cell>
          <cell r="P820">
            <v>0</v>
          </cell>
          <cell r="Q820">
            <v>0</v>
          </cell>
          <cell r="R820">
            <v>1</v>
          </cell>
          <cell r="S820">
            <v>0</v>
          </cell>
          <cell r="T820">
            <v>0</v>
          </cell>
          <cell r="U820">
            <v>2</v>
          </cell>
          <cell r="V820">
            <v>2</v>
          </cell>
          <cell r="W820">
            <v>1</v>
          </cell>
          <cell r="X820">
            <v>1</v>
          </cell>
          <cell r="Y820">
            <v>0</v>
          </cell>
          <cell r="Z820">
            <v>1</v>
          </cell>
          <cell r="AA820">
            <v>0</v>
          </cell>
          <cell r="AB820">
            <v>0</v>
          </cell>
          <cell r="AC820">
            <v>0</v>
          </cell>
          <cell r="AD820">
            <v>1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1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2</v>
          </cell>
          <cell r="AW820">
            <v>1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D820">
            <v>16</v>
          </cell>
        </row>
        <row r="821">
          <cell r="A821" t="str">
            <v>2022年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1</v>
          </cell>
          <cell r="J821">
            <v>0</v>
          </cell>
          <cell r="K821">
            <v>0</v>
          </cell>
          <cell r="L821">
            <v>1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2</v>
          </cell>
          <cell r="T821">
            <v>0</v>
          </cell>
          <cell r="U821">
            <v>0</v>
          </cell>
          <cell r="V821">
            <v>0</v>
          </cell>
          <cell r="W821">
            <v>1</v>
          </cell>
          <cell r="X821">
            <v>1</v>
          </cell>
          <cell r="Y821">
            <v>3</v>
          </cell>
          <cell r="Z821">
            <v>4</v>
          </cell>
          <cell r="AA821">
            <v>5</v>
          </cell>
          <cell r="AB821">
            <v>4</v>
          </cell>
          <cell r="AC821">
            <v>2</v>
          </cell>
          <cell r="AD821">
            <v>0</v>
          </cell>
          <cell r="AE821">
            <v>2</v>
          </cell>
          <cell r="AF821">
            <v>1</v>
          </cell>
          <cell r="AG821">
            <v>0</v>
          </cell>
          <cell r="AH821">
            <v>0</v>
          </cell>
          <cell r="AI821">
            <v>3</v>
          </cell>
          <cell r="AJ821">
            <v>2</v>
          </cell>
          <cell r="AK821">
            <v>1</v>
          </cell>
          <cell r="AL821">
            <v>0</v>
          </cell>
          <cell r="AM821">
            <v>1</v>
          </cell>
          <cell r="AN821">
            <v>1</v>
          </cell>
          <cell r="AO821">
            <v>1</v>
          </cell>
          <cell r="AP821">
            <v>0</v>
          </cell>
          <cell r="AQ821">
            <v>2</v>
          </cell>
          <cell r="AR821">
            <v>1</v>
          </cell>
          <cell r="AS821">
            <v>0</v>
          </cell>
          <cell r="AT821">
            <v>1</v>
          </cell>
          <cell r="AU821">
            <v>1</v>
          </cell>
          <cell r="AV821">
            <v>0</v>
          </cell>
          <cell r="AW821">
            <v>1</v>
          </cell>
          <cell r="AX821">
            <v>2</v>
          </cell>
          <cell r="AY821">
            <v>1</v>
          </cell>
          <cell r="AZ821">
            <v>0</v>
          </cell>
          <cell r="BA821">
            <v>0</v>
          </cell>
          <cell r="BD821">
            <v>45</v>
          </cell>
        </row>
        <row r="822">
          <cell r="A822" t="str">
            <v>2023年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1</v>
          </cell>
          <cell r="H822">
            <v>0</v>
          </cell>
          <cell r="I822">
            <v>0</v>
          </cell>
          <cell r="J822">
            <v>0</v>
          </cell>
          <cell r="K822">
            <v>1</v>
          </cell>
          <cell r="L822">
            <v>1</v>
          </cell>
          <cell r="M822">
            <v>1</v>
          </cell>
          <cell r="N822">
            <v>0</v>
          </cell>
          <cell r="O822">
            <v>1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>
            <v>0</v>
          </cell>
          <cell r="V822">
            <v>0</v>
          </cell>
          <cell r="W822">
            <v>0</v>
          </cell>
          <cell r="X822">
            <v>1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1</v>
          </cell>
          <cell r="AK822">
            <v>1</v>
          </cell>
          <cell r="AL822">
            <v>2</v>
          </cell>
          <cell r="AM822">
            <v>0</v>
          </cell>
          <cell r="AN822">
            <v>0</v>
          </cell>
          <cell r="AO822">
            <v>1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1</v>
          </cell>
          <cell r="AU822">
            <v>1</v>
          </cell>
          <cell r="AV822">
            <v>0</v>
          </cell>
          <cell r="AW822">
            <v>1</v>
          </cell>
          <cell r="AX822">
            <v>1</v>
          </cell>
          <cell r="AY822">
            <v>1</v>
          </cell>
          <cell r="AZ822">
            <v>0</v>
          </cell>
          <cell r="BA822">
            <v>0</v>
          </cell>
          <cell r="BD822">
            <v>18</v>
          </cell>
        </row>
        <row r="823">
          <cell r="A823" t="str">
            <v>2024年</v>
          </cell>
          <cell r="B823">
            <v>0</v>
          </cell>
          <cell r="C823">
            <v>0</v>
          </cell>
          <cell r="D823">
            <v>0</v>
          </cell>
          <cell r="E823">
            <v>1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1</v>
          </cell>
          <cell r="T823">
            <v>0</v>
          </cell>
          <cell r="U823">
            <v>7</v>
          </cell>
          <cell r="V823">
            <v>0</v>
          </cell>
          <cell r="W823">
            <v>0</v>
          </cell>
          <cell r="X823">
            <v>1</v>
          </cell>
          <cell r="Y823">
            <v>0</v>
          </cell>
          <cell r="Z823">
            <v>0</v>
          </cell>
          <cell r="AA823">
            <v>0</v>
          </cell>
          <cell r="AB823">
            <v>2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1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D823">
            <v>14</v>
          </cell>
        </row>
        <row r="824">
          <cell r="A824" t="str">
            <v>2025年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1</v>
          </cell>
          <cell r="H824">
            <v>0</v>
          </cell>
          <cell r="I824">
            <v>2</v>
          </cell>
          <cell r="J824">
            <v>1</v>
          </cell>
          <cell r="K824">
            <v>0</v>
          </cell>
          <cell r="L824">
            <v>1</v>
          </cell>
          <cell r="M824">
            <v>2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1</v>
          </cell>
          <cell r="W824">
            <v>0</v>
          </cell>
          <cell r="X824">
            <v>1</v>
          </cell>
          <cell r="Y824">
            <v>1</v>
          </cell>
          <cell r="Z824">
            <v>1</v>
          </cell>
          <cell r="AA824">
            <v>0</v>
          </cell>
          <cell r="AB824">
            <v>1</v>
          </cell>
          <cell r="AC824">
            <v>0</v>
          </cell>
          <cell r="AD824">
            <v>1</v>
          </cell>
          <cell r="AE824">
            <v>0</v>
          </cell>
          <cell r="AF824">
            <v>1</v>
          </cell>
          <cell r="AG824">
            <v>1</v>
          </cell>
          <cell r="AH824">
            <v>1</v>
          </cell>
          <cell r="AI824">
            <v>0</v>
          </cell>
          <cell r="AJ824">
            <v>1</v>
          </cell>
          <cell r="AK824">
            <v>1</v>
          </cell>
          <cell r="AL824">
            <v>0</v>
          </cell>
          <cell r="AM824">
            <v>1</v>
          </cell>
          <cell r="AN824">
            <v>2</v>
          </cell>
          <cell r="AO824">
            <v>0</v>
          </cell>
          <cell r="AP824" t="e">
            <v>#N/A</v>
          </cell>
          <cell r="AQ824" t="e">
            <v>#N/A</v>
          </cell>
          <cell r="AR824" t="e">
            <v>#N/A</v>
          </cell>
          <cell r="AS824" t="e">
            <v>#N/A</v>
          </cell>
          <cell r="AT824" t="e">
            <v>#N/A</v>
          </cell>
          <cell r="AU824" t="e">
            <v>#N/A</v>
          </cell>
          <cell r="AV824" t="e">
            <v>#N/A</v>
          </cell>
          <cell r="AW824" t="e">
            <v>#N/A</v>
          </cell>
          <cell r="AX824" t="e">
            <v>#N/A</v>
          </cell>
          <cell r="AY824" t="e">
            <v>#N/A</v>
          </cell>
          <cell r="AZ824" t="e">
            <v>#N/A</v>
          </cell>
          <cell r="BA824" t="e">
            <v>#N/A</v>
          </cell>
          <cell r="BD824">
            <v>22</v>
          </cell>
        </row>
        <row r="876">
          <cell r="A876" t="str">
            <v>2020年</v>
          </cell>
          <cell r="B876">
            <v>1</v>
          </cell>
          <cell r="C876">
            <v>5</v>
          </cell>
          <cell r="D876">
            <v>7</v>
          </cell>
          <cell r="E876">
            <v>5</v>
          </cell>
          <cell r="F876">
            <v>3</v>
          </cell>
          <cell r="G876">
            <v>6</v>
          </cell>
          <cell r="H876">
            <v>1</v>
          </cell>
          <cell r="I876">
            <v>1</v>
          </cell>
          <cell r="J876">
            <v>0</v>
          </cell>
          <cell r="K876">
            <v>1</v>
          </cell>
          <cell r="L876">
            <v>1</v>
          </cell>
          <cell r="M876">
            <v>2</v>
          </cell>
          <cell r="N876">
            <v>2</v>
          </cell>
          <cell r="O876">
            <v>2</v>
          </cell>
          <cell r="P876">
            <v>1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1</v>
          </cell>
          <cell r="AG876">
            <v>1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1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D876">
            <v>43</v>
          </cell>
        </row>
        <row r="877">
          <cell r="A877" t="str">
            <v>2021年</v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1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1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1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1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D877">
            <v>5</v>
          </cell>
        </row>
        <row r="878">
          <cell r="A878" t="str">
            <v>2022年</v>
          </cell>
          <cell r="B878">
            <v>0</v>
          </cell>
          <cell r="C878">
            <v>0</v>
          </cell>
          <cell r="D878">
            <v>0</v>
          </cell>
          <cell r="E878">
            <v>1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1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1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1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D878">
            <v>4</v>
          </cell>
        </row>
        <row r="879">
          <cell r="A879" t="str">
            <v>2023年</v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1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1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2</v>
          </cell>
          <cell r="AL879">
            <v>0</v>
          </cell>
          <cell r="AM879">
            <v>0</v>
          </cell>
          <cell r="AN879">
            <v>1</v>
          </cell>
          <cell r="AO879">
            <v>1</v>
          </cell>
          <cell r="AP879">
            <v>0</v>
          </cell>
          <cell r="AQ879">
            <v>2</v>
          </cell>
          <cell r="AR879">
            <v>0</v>
          </cell>
          <cell r="AS879">
            <v>2</v>
          </cell>
          <cell r="AT879">
            <v>3</v>
          </cell>
          <cell r="AU879">
            <v>1</v>
          </cell>
          <cell r="AV879">
            <v>2</v>
          </cell>
          <cell r="AW879">
            <v>0</v>
          </cell>
          <cell r="AX879">
            <v>1</v>
          </cell>
          <cell r="AY879">
            <v>0</v>
          </cell>
          <cell r="AZ879">
            <v>5</v>
          </cell>
          <cell r="BA879">
            <v>2</v>
          </cell>
          <cell r="BD879">
            <v>25</v>
          </cell>
        </row>
        <row r="880">
          <cell r="A880" t="str">
            <v>2024年</v>
          </cell>
          <cell r="B880">
            <v>3</v>
          </cell>
          <cell r="C880">
            <v>3</v>
          </cell>
          <cell r="D880">
            <v>2</v>
          </cell>
          <cell r="E880">
            <v>5</v>
          </cell>
          <cell r="F880">
            <v>2</v>
          </cell>
          <cell r="G880">
            <v>3</v>
          </cell>
          <cell r="H880">
            <v>6</v>
          </cell>
          <cell r="I880">
            <v>2</v>
          </cell>
          <cell r="J880">
            <v>4</v>
          </cell>
          <cell r="K880">
            <v>3</v>
          </cell>
          <cell r="L880">
            <v>7</v>
          </cell>
          <cell r="M880">
            <v>5</v>
          </cell>
          <cell r="N880">
            <v>5</v>
          </cell>
          <cell r="O880">
            <v>4</v>
          </cell>
          <cell r="P880">
            <v>9</v>
          </cell>
          <cell r="Q880">
            <v>9</v>
          </cell>
          <cell r="R880">
            <v>19</v>
          </cell>
          <cell r="S880">
            <v>17</v>
          </cell>
          <cell r="T880">
            <v>12</v>
          </cell>
          <cell r="U880">
            <v>7</v>
          </cell>
          <cell r="V880">
            <v>18</v>
          </cell>
          <cell r="W880">
            <v>14</v>
          </cell>
          <cell r="X880">
            <v>14</v>
          </cell>
          <cell r="Y880">
            <v>21</v>
          </cell>
          <cell r="Z880">
            <v>16</v>
          </cell>
          <cell r="AA880">
            <v>15</v>
          </cell>
          <cell r="AB880">
            <v>17</v>
          </cell>
          <cell r="AC880">
            <v>20</v>
          </cell>
          <cell r="AD880">
            <v>8</v>
          </cell>
          <cell r="AE880">
            <v>8</v>
          </cell>
          <cell r="AF880">
            <v>14</v>
          </cell>
          <cell r="AG880">
            <v>11</v>
          </cell>
          <cell r="AH880">
            <v>11</v>
          </cell>
          <cell r="AI880">
            <v>7</v>
          </cell>
          <cell r="AJ880">
            <v>7</v>
          </cell>
          <cell r="AK880">
            <v>13</v>
          </cell>
          <cell r="AL880">
            <v>5</v>
          </cell>
          <cell r="AM880">
            <v>5</v>
          </cell>
          <cell r="AN880">
            <v>6</v>
          </cell>
          <cell r="AO880">
            <v>2</v>
          </cell>
          <cell r="AP880">
            <v>3</v>
          </cell>
          <cell r="AQ880">
            <v>9</v>
          </cell>
          <cell r="AR880">
            <v>3</v>
          </cell>
          <cell r="AS880">
            <v>9</v>
          </cell>
          <cell r="AT880">
            <v>5</v>
          </cell>
          <cell r="AU880">
            <v>3</v>
          </cell>
          <cell r="AV880">
            <v>6</v>
          </cell>
          <cell r="AW880">
            <v>1</v>
          </cell>
          <cell r="AX880">
            <v>3</v>
          </cell>
          <cell r="AY880">
            <v>3</v>
          </cell>
          <cell r="AZ880">
            <v>2</v>
          </cell>
          <cell r="BA880">
            <v>1</v>
          </cell>
          <cell r="BD880">
            <v>407</v>
          </cell>
        </row>
        <row r="881">
          <cell r="A881" t="str">
            <v>2025年</v>
          </cell>
          <cell r="B881">
            <v>3</v>
          </cell>
          <cell r="C881">
            <v>2</v>
          </cell>
          <cell r="D881">
            <v>0</v>
          </cell>
          <cell r="E881">
            <v>2</v>
          </cell>
          <cell r="F881">
            <v>2</v>
          </cell>
          <cell r="G881">
            <v>0</v>
          </cell>
          <cell r="H881">
            <v>2</v>
          </cell>
          <cell r="I881">
            <v>1</v>
          </cell>
          <cell r="J881">
            <v>0</v>
          </cell>
          <cell r="K881">
            <v>0</v>
          </cell>
          <cell r="L881">
            <v>0</v>
          </cell>
          <cell r="M881">
            <v>1</v>
          </cell>
          <cell r="N881">
            <v>3</v>
          </cell>
          <cell r="O881">
            <v>0</v>
          </cell>
          <cell r="P881">
            <v>0</v>
          </cell>
          <cell r="Q881">
            <v>1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1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1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 t="e">
            <v>#N/A</v>
          </cell>
          <cell r="AQ881" t="e">
            <v>#N/A</v>
          </cell>
          <cell r="AR881" t="e">
            <v>#N/A</v>
          </cell>
          <cell r="AS881" t="e">
            <v>#N/A</v>
          </cell>
          <cell r="AT881" t="e">
            <v>#N/A</v>
          </cell>
          <cell r="AU881" t="e">
            <v>#N/A</v>
          </cell>
          <cell r="AV881" t="e">
            <v>#N/A</v>
          </cell>
          <cell r="AW881" t="e">
            <v>#N/A</v>
          </cell>
          <cell r="AX881" t="e">
            <v>#N/A</v>
          </cell>
          <cell r="AY881" t="e">
            <v>#N/A</v>
          </cell>
          <cell r="AZ881" t="e">
            <v>#N/A</v>
          </cell>
          <cell r="BA881" t="e">
            <v>#N/A</v>
          </cell>
          <cell r="BD881">
            <v>24</v>
          </cell>
        </row>
        <row r="933">
          <cell r="A933" t="str">
            <v>2020年</v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1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D933">
            <v>1</v>
          </cell>
        </row>
        <row r="934">
          <cell r="A934" t="str">
            <v>2021年</v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D934">
            <v>0</v>
          </cell>
        </row>
        <row r="935">
          <cell r="A935" t="str">
            <v>2022年</v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D935">
            <v>0</v>
          </cell>
        </row>
        <row r="936">
          <cell r="A936" t="str">
            <v>2023年</v>
          </cell>
          <cell r="B936">
            <v>0</v>
          </cell>
          <cell r="C936">
            <v>0</v>
          </cell>
          <cell r="D936">
            <v>1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1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D936">
            <v>2</v>
          </cell>
        </row>
        <row r="937">
          <cell r="A937" t="str">
            <v>2024年</v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D937">
            <v>0</v>
          </cell>
        </row>
        <row r="938">
          <cell r="A938" t="str">
            <v>2025年</v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 t="e">
            <v>#N/A</v>
          </cell>
          <cell r="AQ938" t="e">
            <v>#N/A</v>
          </cell>
          <cell r="AR938" t="e">
            <v>#N/A</v>
          </cell>
          <cell r="AS938" t="e">
            <v>#N/A</v>
          </cell>
          <cell r="AT938" t="e">
            <v>#N/A</v>
          </cell>
          <cell r="AU938" t="e">
            <v>#N/A</v>
          </cell>
          <cell r="AV938" t="e">
            <v>#N/A</v>
          </cell>
          <cell r="AW938" t="e">
            <v>#N/A</v>
          </cell>
          <cell r="AX938" t="e">
            <v>#N/A</v>
          </cell>
          <cell r="AY938" t="e">
            <v>#N/A</v>
          </cell>
          <cell r="AZ938" t="e">
            <v>#N/A</v>
          </cell>
          <cell r="BA938" t="e">
            <v>#N/A</v>
          </cell>
          <cell r="BD938">
            <v>0</v>
          </cell>
        </row>
        <row r="990">
          <cell r="A990" t="str">
            <v>2020年</v>
          </cell>
          <cell r="B990">
            <v>0</v>
          </cell>
          <cell r="C990">
            <v>0</v>
          </cell>
          <cell r="D990">
            <v>0</v>
          </cell>
          <cell r="E990">
            <v>3</v>
          </cell>
          <cell r="F990">
            <v>16</v>
          </cell>
          <cell r="G990">
            <v>6</v>
          </cell>
          <cell r="H990">
            <v>5</v>
          </cell>
          <cell r="I990">
            <v>0</v>
          </cell>
          <cell r="J990">
            <v>4</v>
          </cell>
          <cell r="K990">
            <v>2</v>
          </cell>
          <cell r="L990">
            <v>1</v>
          </cell>
          <cell r="M990">
            <v>5</v>
          </cell>
          <cell r="N990">
            <v>1</v>
          </cell>
          <cell r="O990">
            <v>2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1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1</v>
          </cell>
          <cell r="AW990">
            <v>1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D990">
            <v>49</v>
          </cell>
        </row>
        <row r="991">
          <cell r="A991" t="str">
            <v>2021年</v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D991">
            <v>1</v>
          </cell>
        </row>
        <row r="992">
          <cell r="A992" t="str">
            <v>2022年</v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  <cell r="AZ992">
            <v>0</v>
          </cell>
          <cell r="BA992">
            <v>0</v>
          </cell>
          <cell r="BD992">
            <v>1</v>
          </cell>
        </row>
        <row r="993">
          <cell r="A993" t="str">
            <v>2023年</v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D993">
            <v>0</v>
          </cell>
        </row>
        <row r="994">
          <cell r="A994" t="str">
            <v>2024年</v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1</v>
          </cell>
          <cell r="AE994">
            <v>0</v>
          </cell>
          <cell r="AF994">
            <v>1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1</v>
          </cell>
          <cell r="AP994">
            <v>0</v>
          </cell>
          <cell r="AQ994">
            <v>0</v>
          </cell>
          <cell r="AR994">
            <v>0</v>
          </cell>
          <cell r="AS994">
            <v>1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D994">
            <v>5</v>
          </cell>
        </row>
        <row r="995">
          <cell r="A995" t="str">
            <v>2025年</v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1</v>
          </cell>
          <cell r="H995">
            <v>1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1</v>
          </cell>
          <cell r="N995">
            <v>0</v>
          </cell>
          <cell r="O995">
            <v>1</v>
          </cell>
          <cell r="P995">
            <v>0</v>
          </cell>
          <cell r="Q995">
            <v>2</v>
          </cell>
          <cell r="R995">
            <v>2</v>
          </cell>
          <cell r="S995">
            <v>2</v>
          </cell>
          <cell r="T995">
            <v>0</v>
          </cell>
          <cell r="U995">
            <v>0</v>
          </cell>
          <cell r="V995">
            <v>1</v>
          </cell>
          <cell r="W995">
            <v>1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>
            <v>0</v>
          </cell>
          <cell r="AH995">
            <v>0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>
            <v>0</v>
          </cell>
          <cell r="AO995">
            <v>0</v>
          </cell>
          <cell r="AP995" t="e">
            <v>#N/A</v>
          </cell>
          <cell r="AQ995" t="e">
            <v>#N/A</v>
          </cell>
          <cell r="AR995" t="e">
            <v>#N/A</v>
          </cell>
          <cell r="AS995" t="e">
            <v>#N/A</v>
          </cell>
          <cell r="AT995" t="e">
            <v>#N/A</v>
          </cell>
          <cell r="AU995" t="e">
            <v>#N/A</v>
          </cell>
          <cell r="AV995" t="e">
            <v>#N/A</v>
          </cell>
          <cell r="AW995" t="e">
            <v>#N/A</v>
          </cell>
          <cell r="AX995" t="e">
            <v>#N/A</v>
          </cell>
          <cell r="AY995" t="e">
            <v>#N/A</v>
          </cell>
          <cell r="AZ995" t="e">
            <v>#N/A</v>
          </cell>
          <cell r="BA995" t="e">
            <v>#N/A</v>
          </cell>
          <cell r="BD995">
            <v>12</v>
          </cell>
        </row>
        <row r="1047">
          <cell r="A1047" t="str">
            <v>2020年</v>
          </cell>
          <cell r="BD1047" t="e">
            <v>#N/A</v>
          </cell>
        </row>
        <row r="1048">
          <cell r="A1048" t="str">
            <v>2021年</v>
          </cell>
          <cell r="BD1048" t="e">
            <v>#N/A</v>
          </cell>
        </row>
        <row r="1049">
          <cell r="A1049" t="str">
            <v>2022年</v>
          </cell>
          <cell r="BD1049" t="e">
            <v>#N/A</v>
          </cell>
        </row>
        <row r="1050">
          <cell r="A1050" t="str">
            <v>2023年</v>
          </cell>
          <cell r="B1050" t="e">
            <v>#N/A</v>
          </cell>
          <cell r="C1050" t="e">
            <v>#N/A</v>
          </cell>
          <cell r="D1050" t="e">
            <v>#N/A</v>
          </cell>
          <cell r="E1050" t="e">
            <v>#N/A</v>
          </cell>
          <cell r="F1050" t="e">
            <v>#N/A</v>
          </cell>
          <cell r="G1050" t="e">
            <v>#N/A</v>
          </cell>
          <cell r="H1050" t="e">
            <v>#N/A</v>
          </cell>
          <cell r="I1050" t="e">
            <v>#N/A</v>
          </cell>
          <cell r="J1050" t="e">
            <v>#N/A</v>
          </cell>
          <cell r="K1050" t="e">
            <v>#N/A</v>
          </cell>
          <cell r="L1050" t="e">
            <v>#N/A</v>
          </cell>
          <cell r="M1050" t="e">
            <v>#N/A</v>
          </cell>
          <cell r="N1050" t="e">
            <v>#N/A</v>
          </cell>
          <cell r="O1050" t="e">
            <v>#N/A</v>
          </cell>
          <cell r="P1050" t="e">
            <v>#N/A</v>
          </cell>
          <cell r="Q1050" t="e">
            <v>#N/A</v>
          </cell>
          <cell r="R1050" t="e">
            <v>#N/A</v>
          </cell>
          <cell r="S1050" t="e">
            <v>#N/A</v>
          </cell>
          <cell r="T1050">
            <v>328</v>
          </cell>
          <cell r="U1050">
            <v>583</v>
          </cell>
          <cell r="V1050">
            <v>559</v>
          </cell>
          <cell r="W1050">
            <v>853</v>
          </cell>
          <cell r="X1050">
            <v>994</v>
          </cell>
          <cell r="Y1050">
            <v>1552</v>
          </cell>
          <cell r="Z1050">
            <v>2132</v>
          </cell>
          <cell r="AA1050">
            <v>2613</v>
          </cell>
          <cell r="AB1050">
            <v>2250</v>
          </cell>
          <cell r="AC1050">
            <v>1719</v>
          </cell>
          <cell r="AD1050">
            <v>1211</v>
          </cell>
          <cell r="AE1050">
            <v>950</v>
          </cell>
          <cell r="AF1050">
            <v>569</v>
          </cell>
          <cell r="AG1050">
            <v>363</v>
          </cell>
          <cell r="AH1050">
            <v>413</v>
          </cell>
          <cell r="AI1050">
            <v>459</v>
          </cell>
          <cell r="AJ1050">
            <v>637</v>
          </cell>
          <cell r="AK1050">
            <v>662</v>
          </cell>
          <cell r="AL1050">
            <v>630</v>
          </cell>
          <cell r="AM1050">
            <v>624</v>
          </cell>
          <cell r="AN1050">
            <v>517</v>
          </cell>
          <cell r="AO1050">
            <v>406</v>
          </cell>
          <cell r="AP1050">
            <v>299</v>
          </cell>
          <cell r="AQ1050">
            <v>200</v>
          </cell>
          <cell r="AR1050">
            <v>137</v>
          </cell>
          <cell r="AS1050">
            <v>115</v>
          </cell>
          <cell r="AT1050">
            <v>99</v>
          </cell>
          <cell r="AU1050">
            <v>78</v>
          </cell>
          <cell r="AV1050">
            <v>73</v>
          </cell>
          <cell r="AW1050">
            <v>73</v>
          </cell>
          <cell r="AX1050">
            <v>102</v>
          </cell>
          <cell r="AY1050">
            <v>112</v>
          </cell>
          <cell r="AZ1050">
            <v>110</v>
          </cell>
          <cell r="BA1050">
            <v>163</v>
          </cell>
          <cell r="BD1050">
            <v>22585</v>
          </cell>
        </row>
        <row r="1051">
          <cell r="A1051" t="str">
            <v>2024年</v>
          </cell>
          <cell r="B1051">
            <v>258</v>
          </cell>
          <cell r="C1051">
            <v>351</v>
          </cell>
          <cell r="D1051">
            <v>421</v>
          </cell>
          <cell r="E1051">
            <v>396</v>
          </cell>
          <cell r="F1051">
            <v>483</v>
          </cell>
          <cell r="G1051">
            <v>345</v>
          </cell>
          <cell r="H1051">
            <v>371</v>
          </cell>
          <cell r="I1051">
            <v>323</v>
          </cell>
          <cell r="J1051">
            <v>317</v>
          </cell>
          <cell r="K1051">
            <v>311</v>
          </cell>
          <cell r="L1051">
            <v>309</v>
          </cell>
          <cell r="M1051">
            <v>281</v>
          </cell>
          <cell r="N1051">
            <v>310</v>
          </cell>
          <cell r="O1051">
            <v>243</v>
          </cell>
          <cell r="P1051">
            <v>286</v>
          </cell>
          <cell r="Q1051">
            <v>308</v>
          </cell>
          <cell r="R1051">
            <v>442</v>
          </cell>
          <cell r="S1051">
            <v>518</v>
          </cell>
          <cell r="T1051">
            <v>638</v>
          </cell>
          <cell r="U1051">
            <v>712</v>
          </cell>
          <cell r="V1051">
            <v>747</v>
          </cell>
          <cell r="W1051">
            <v>1046</v>
          </cell>
          <cell r="X1051">
            <v>1052</v>
          </cell>
          <cell r="Y1051">
            <v>960</v>
          </cell>
          <cell r="Z1051">
            <v>1361</v>
          </cell>
          <cell r="AA1051">
            <v>1585</v>
          </cell>
          <cell r="AB1051">
            <v>1586</v>
          </cell>
          <cell r="AC1051">
            <v>1514</v>
          </cell>
          <cell r="AD1051">
            <v>1169</v>
          </cell>
          <cell r="AE1051">
            <v>875</v>
          </cell>
          <cell r="AF1051">
            <v>666</v>
          </cell>
          <cell r="AG1051">
            <v>459</v>
          </cell>
          <cell r="AH1051">
            <v>320</v>
          </cell>
          <cell r="AI1051">
            <v>246</v>
          </cell>
          <cell r="AJ1051">
            <v>241</v>
          </cell>
          <cell r="AK1051">
            <v>143</v>
          </cell>
          <cell r="AL1051">
            <v>115</v>
          </cell>
          <cell r="AM1051">
            <v>114</v>
          </cell>
          <cell r="AN1051">
            <v>94</v>
          </cell>
          <cell r="AO1051">
            <v>73</v>
          </cell>
          <cell r="AP1051">
            <v>72</v>
          </cell>
          <cell r="AQ1051">
            <v>56</v>
          </cell>
          <cell r="AR1051">
            <v>47</v>
          </cell>
          <cell r="AS1051">
            <v>65</v>
          </cell>
          <cell r="AT1051">
            <v>44</v>
          </cell>
          <cell r="AU1051">
            <v>50</v>
          </cell>
          <cell r="AV1051">
            <v>31</v>
          </cell>
          <cell r="AW1051">
            <v>29</v>
          </cell>
          <cell r="AX1051">
            <v>45</v>
          </cell>
          <cell r="AY1051">
            <v>61</v>
          </cell>
          <cell r="AZ1051">
            <v>52</v>
          </cell>
          <cell r="BA1051">
            <v>79</v>
          </cell>
          <cell r="BD1051">
            <v>22620</v>
          </cell>
        </row>
        <row r="1052">
          <cell r="A1052" t="str">
            <v>2025年</v>
          </cell>
          <cell r="B1052">
            <v>126</v>
          </cell>
          <cell r="C1052">
            <v>89</v>
          </cell>
          <cell r="D1052">
            <v>122</v>
          </cell>
          <cell r="E1052">
            <v>73</v>
          </cell>
          <cell r="F1052">
            <v>57</v>
          </cell>
          <cell r="G1052">
            <v>57</v>
          </cell>
          <cell r="H1052">
            <v>88</v>
          </cell>
          <cell r="I1052">
            <v>76</v>
          </cell>
          <cell r="J1052">
            <v>88</v>
          </cell>
          <cell r="K1052">
            <v>67</v>
          </cell>
          <cell r="L1052">
            <v>94</v>
          </cell>
          <cell r="M1052">
            <v>61</v>
          </cell>
          <cell r="N1052">
            <v>79</v>
          </cell>
          <cell r="O1052">
            <v>62</v>
          </cell>
          <cell r="P1052">
            <v>50</v>
          </cell>
          <cell r="Q1052">
            <v>49</v>
          </cell>
          <cell r="R1052">
            <v>45</v>
          </cell>
          <cell r="S1052">
            <v>53</v>
          </cell>
          <cell r="T1052">
            <v>52</v>
          </cell>
          <cell r="U1052">
            <v>89</v>
          </cell>
          <cell r="V1052">
            <v>87</v>
          </cell>
          <cell r="W1052">
            <v>124</v>
          </cell>
          <cell r="X1052">
            <v>176</v>
          </cell>
          <cell r="Y1052">
            <v>175</v>
          </cell>
          <cell r="Z1052">
            <v>264</v>
          </cell>
          <cell r="AA1052">
            <v>505</v>
          </cell>
          <cell r="AB1052">
            <v>736</v>
          </cell>
          <cell r="AC1052">
            <v>812</v>
          </cell>
          <cell r="AD1052">
            <v>792</v>
          </cell>
          <cell r="AE1052">
            <v>636</v>
          </cell>
          <cell r="AF1052">
            <v>573</v>
          </cell>
          <cell r="AG1052">
            <v>469</v>
          </cell>
          <cell r="AH1052">
            <v>379</v>
          </cell>
          <cell r="AI1052">
            <v>369</v>
          </cell>
          <cell r="AJ1052">
            <v>293</v>
          </cell>
          <cell r="AK1052">
            <v>247</v>
          </cell>
          <cell r="AL1052">
            <v>218</v>
          </cell>
          <cell r="AM1052">
            <v>214</v>
          </cell>
          <cell r="AN1052">
            <v>225</v>
          </cell>
          <cell r="AO1052">
            <v>177</v>
          </cell>
          <cell r="AP1052" t="e">
            <v>#N/A</v>
          </cell>
          <cell r="AQ1052" t="e">
            <v>#N/A</v>
          </cell>
          <cell r="AR1052" t="e">
            <v>#N/A</v>
          </cell>
          <cell r="AS1052" t="e">
            <v>#N/A</v>
          </cell>
          <cell r="AT1052" t="e">
            <v>#N/A</v>
          </cell>
          <cell r="AU1052" t="e">
            <v>#N/A</v>
          </cell>
          <cell r="AV1052" t="e">
            <v>#N/A</v>
          </cell>
          <cell r="AW1052" t="e">
            <v>#N/A</v>
          </cell>
          <cell r="AX1052" t="e">
            <v>#N/A</v>
          </cell>
          <cell r="AY1052" t="e">
            <v>#N/A</v>
          </cell>
          <cell r="AZ1052" t="e">
            <v>#N/A</v>
          </cell>
          <cell r="BA1052" t="e">
            <v>#N/A</v>
          </cell>
          <cell r="BD1052">
            <v>8948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2074</v>
          </cell>
          <cell r="D2">
            <v>11</v>
          </cell>
          <cell r="E2">
            <v>28</v>
          </cell>
          <cell r="F2">
            <v>64</v>
          </cell>
          <cell r="G2">
            <v>59</v>
          </cell>
          <cell r="H2">
            <v>53</v>
          </cell>
          <cell r="I2">
            <v>53</v>
          </cell>
          <cell r="J2">
            <v>42</v>
          </cell>
          <cell r="K2">
            <v>26</v>
          </cell>
          <cell r="L2">
            <v>23</v>
          </cell>
          <cell r="M2">
            <v>37</v>
          </cell>
          <cell r="N2">
            <v>32</v>
          </cell>
          <cell r="O2">
            <v>115</v>
          </cell>
          <cell r="P2">
            <v>124</v>
          </cell>
          <cell r="Q2">
            <v>288</v>
          </cell>
          <cell r="R2">
            <v>260</v>
          </cell>
          <cell r="S2">
            <v>281</v>
          </cell>
          <cell r="T2">
            <v>229</v>
          </cell>
          <cell r="U2">
            <v>138</v>
          </cell>
          <cell r="V2">
            <v>121</v>
          </cell>
          <cell r="W2">
            <v>90</v>
          </cell>
        </row>
        <row r="3">
          <cell r="C3">
            <v>1924</v>
          </cell>
          <cell r="D3">
            <v>10</v>
          </cell>
          <cell r="E3">
            <v>25</v>
          </cell>
          <cell r="F3">
            <v>96</v>
          </cell>
          <cell r="G3">
            <v>95</v>
          </cell>
          <cell r="H3">
            <v>96</v>
          </cell>
          <cell r="I3">
            <v>86</v>
          </cell>
          <cell r="J3">
            <v>78</v>
          </cell>
          <cell r="K3">
            <v>49</v>
          </cell>
          <cell r="L3">
            <v>60</v>
          </cell>
          <cell r="M3">
            <v>59</v>
          </cell>
          <cell r="N3">
            <v>47</v>
          </cell>
          <cell r="O3">
            <v>184</v>
          </cell>
          <cell r="P3">
            <v>116</v>
          </cell>
          <cell r="Q3">
            <v>160</v>
          </cell>
          <cell r="R3">
            <v>154</v>
          </cell>
          <cell r="S3">
            <v>172</v>
          </cell>
          <cell r="T3">
            <v>147</v>
          </cell>
          <cell r="U3">
            <v>114</v>
          </cell>
          <cell r="V3">
            <v>85</v>
          </cell>
          <cell r="W3">
            <v>91</v>
          </cell>
        </row>
        <row r="4">
          <cell r="C4">
            <v>1865</v>
          </cell>
          <cell r="D4">
            <v>14</v>
          </cell>
          <cell r="E4">
            <v>20</v>
          </cell>
          <cell r="F4">
            <v>81</v>
          </cell>
          <cell r="G4">
            <v>96</v>
          </cell>
          <cell r="H4">
            <v>94</v>
          </cell>
          <cell r="I4">
            <v>87</v>
          </cell>
          <cell r="J4">
            <v>86</v>
          </cell>
          <cell r="K4">
            <v>57</v>
          </cell>
          <cell r="L4">
            <v>73</v>
          </cell>
          <cell r="M4">
            <v>67</v>
          </cell>
          <cell r="N4">
            <v>46</v>
          </cell>
          <cell r="O4">
            <v>242</v>
          </cell>
          <cell r="P4">
            <v>109</v>
          </cell>
          <cell r="Q4">
            <v>142</v>
          </cell>
          <cell r="R4">
            <v>136</v>
          </cell>
          <cell r="S4">
            <v>133</v>
          </cell>
          <cell r="T4">
            <v>130</v>
          </cell>
          <cell r="U4">
            <v>85</v>
          </cell>
          <cell r="V4">
            <v>80</v>
          </cell>
          <cell r="W4">
            <v>87</v>
          </cell>
        </row>
        <row r="5">
          <cell r="C5">
            <v>1051</v>
          </cell>
          <cell r="D5">
            <v>8</v>
          </cell>
          <cell r="E5">
            <v>21</v>
          </cell>
          <cell r="F5">
            <v>40</v>
          </cell>
          <cell r="G5">
            <v>47</v>
          </cell>
          <cell r="H5">
            <v>51</v>
          </cell>
          <cell r="I5">
            <v>58</v>
          </cell>
          <cell r="J5">
            <v>38</v>
          </cell>
          <cell r="K5">
            <v>41</v>
          </cell>
          <cell r="L5">
            <v>32</v>
          </cell>
          <cell r="M5">
            <v>48</v>
          </cell>
          <cell r="N5">
            <v>42</v>
          </cell>
          <cell r="O5">
            <v>178</v>
          </cell>
          <cell r="P5">
            <v>62</v>
          </cell>
          <cell r="Q5">
            <v>50</v>
          </cell>
          <cell r="R5">
            <v>68</v>
          </cell>
          <cell r="S5">
            <v>67</v>
          </cell>
          <cell r="T5">
            <v>69</v>
          </cell>
          <cell r="U5">
            <v>52</v>
          </cell>
          <cell r="V5">
            <v>35</v>
          </cell>
          <cell r="W5">
            <v>44</v>
          </cell>
        </row>
        <row r="6">
          <cell r="C6">
            <v>746</v>
          </cell>
          <cell r="D6">
            <v>1</v>
          </cell>
          <cell r="E6">
            <v>11</v>
          </cell>
          <cell r="F6">
            <v>36</v>
          </cell>
          <cell r="G6">
            <v>19</v>
          </cell>
          <cell r="H6">
            <v>41</v>
          </cell>
          <cell r="I6">
            <v>23</v>
          </cell>
          <cell r="J6">
            <v>39</v>
          </cell>
          <cell r="K6">
            <v>36</v>
          </cell>
          <cell r="L6">
            <v>38</v>
          </cell>
          <cell r="M6">
            <v>40</v>
          </cell>
          <cell r="N6">
            <v>43</v>
          </cell>
          <cell r="O6">
            <v>129</v>
          </cell>
          <cell r="P6">
            <v>44</v>
          </cell>
          <cell r="Q6">
            <v>36</v>
          </cell>
          <cell r="R6">
            <v>53</v>
          </cell>
          <cell r="S6">
            <v>43</v>
          </cell>
          <cell r="T6">
            <v>34</v>
          </cell>
          <cell r="U6">
            <v>21</v>
          </cell>
          <cell r="V6">
            <v>29</v>
          </cell>
          <cell r="W6">
            <v>30</v>
          </cell>
        </row>
        <row r="7">
          <cell r="C7">
            <v>642</v>
          </cell>
          <cell r="D7">
            <v>1</v>
          </cell>
          <cell r="E7">
            <v>6</v>
          </cell>
          <cell r="F7">
            <v>18</v>
          </cell>
          <cell r="G7">
            <v>35</v>
          </cell>
          <cell r="H7">
            <v>29</v>
          </cell>
          <cell r="I7">
            <v>33</v>
          </cell>
          <cell r="J7">
            <v>43</v>
          </cell>
          <cell r="K7">
            <v>25</v>
          </cell>
          <cell r="L7">
            <v>27</v>
          </cell>
          <cell r="M7">
            <v>26</v>
          </cell>
          <cell r="N7">
            <v>37</v>
          </cell>
          <cell r="O7">
            <v>131</v>
          </cell>
          <cell r="P7">
            <v>31</v>
          </cell>
          <cell r="Q7">
            <v>22</v>
          </cell>
          <cell r="R7">
            <v>39</v>
          </cell>
          <cell r="S7">
            <v>41</v>
          </cell>
          <cell r="T7">
            <v>33</v>
          </cell>
          <cell r="U7">
            <v>23</v>
          </cell>
          <cell r="V7">
            <v>18</v>
          </cell>
          <cell r="W7">
            <v>24</v>
          </cell>
        </row>
        <row r="8">
          <cell r="C8">
            <v>647</v>
          </cell>
          <cell r="D8">
            <v>2</v>
          </cell>
          <cell r="E8">
            <v>10</v>
          </cell>
          <cell r="F8">
            <v>18</v>
          </cell>
          <cell r="G8">
            <v>27</v>
          </cell>
          <cell r="H8">
            <v>35</v>
          </cell>
          <cell r="I8">
            <v>40</v>
          </cell>
          <cell r="J8">
            <v>23</v>
          </cell>
          <cell r="K8">
            <v>29</v>
          </cell>
          <cell r="L8">
            <v>39</v>
          </cell>
          <cell r="M8">
            <v>26</v>
          </cell>
          <cell r="N8">
            <v>24</v>
          </cell>
          <cell r="O8">
            <v>98</v>
          </cell>
          <cell r="P8">
            <v>36</v>
          </cell>
          <cell r="Q8">
            <v>42</v>
          </cell>
          <cell r="R8">
            <v>50</v>
          </cell>
          <cell r="S8">
            <v>46</v>
          </cell>
          <cell r="T8">
            <v>33</v>
          </cell>
          <cell r="U8">
            <v>21</v>
          </cell>
          <cell r="V8">
            <v>18</v>
          </cell>
          <cell r="W8">
            <v>30</v>
          </cell>
        </row>
        <row r="9">
          <cell r="C9">
            <v>485</v>
          </cell>
          <cell r="D9">
            <v>2</v>
          </cell>
          <cell r="E9">
            <v>4</v>
          </cell>
          <cell r="F9">
            <v>23</v>
          </cell>
          <cell r="G9">
            <v>27</v>
          </cell>
          <cell r="H9">
            <v>36</v>
          </cell>
          <cell r="I9">
            <v>36</v>
          </cell>
          <cell r="J9">
            <v>30</v>
          </cell>
          <cell r="K9">
            <v>24</v>
          </cell>
          <cell r="L9">
            <v>29</v>
          </cell>
          <cell r="M9">
            <v>26</v>
          </cell>
          <cell r="N9">
            <v>24</v>
          </cell>
          <cell r="O9">
            <v>87</v>
          </cell>
          <cell r="P9">
            <v>20</v>
          </cell>
          <cell r="Q9">
            <v>20</v>
          </cell>
          <cell r="R9">
            <v>24</v>
          </cell>
          <cell r="S9">
            <v>27</v>
          </cell>
          <cell r="T9">
            <v>14</v>
          </cell>
          <cell r="U9">
            <v>13</v>
          </cell>
          <cell r="V9">
            <v>10</v>
          </cell>
          <cell r="W9">
            <v>9</v>
          </cell>
        </row>
        <row r="10">
          <cell r="C10">
            <v>426</v>
          </cell>
          <cell r="D10">
            <v>3</v>
          </cell>
          <cell r="E10">
            <v>5</v>
          </cell>
          <cell r="F10">
            <v>15</v>
          </cell>
          <cell r="G10">
            <v>16</v>
          </cell>
          <cell r="H10">
            <v>11</v>
          </cell>
          <cell r="I10">
            <v>18</v>
          </cell>
          <cell r="J10">
            <v>16</v>
          </cell>
          <cell r="K10">
            <v>21</v>
          </cell>
          <cell r="L10">
            <v>19</v>
          </cell>
          <cell r="M10">
            <v>17</v>
          </cell>
          <cell r="N10">
            <v>22</v>
          </cell>
          <cell r="O10">
            <v>95</v>
          </cell>
          <cell r="P10">
            <v>18</v>
          </cell>
          <cell r="Q10">
            <v>25</v>
          </cell>
          <cell r="R10">
            <v>24</v>
          </cell>
          <cell r="S10">
            <v>34</v>
          </cell>
          <cell r="T10">
            <v>23</v>
          </cell>
          <cell r="U10">
            <v>18</v>
          </cell>
          <cell r="V10">
            <v>14</v>
          </cell>
          <cell r="W10">
            <v>12</v>
          </cell>
        </row>
        <row r="11">
          <cell r="C11">
            <v>312</v>
          </cell>
          <cell r="D11">
            <v>2</v>
          </cell>
          <cell r="E11">
            <v>2</v>
          </cell>
          <cell r="F11">
            <v>8</v>
          </cell>
          <cell r="G11">
            <v>22</v>
          </cell>
          <cell r="H11">
            <v>19</v>
          </cell>
          <cell r="I11">
            <v>17</v>
          </cell>
          <cell r="J11">
            <v>14</v>
          </cell>
          <cell r="K11">
            <v>15</v>
          </cell>
          <cell r="L11">
            <v>14</v>
          </cell>
          <cell r="M11">
            <v>17</v>
          </cell>
          <cell r="N11">
            <v>16</v>
          </cell>
          <cell r="O11">
            <v>65</v>
          </cell>
          <cell r="P11">
            <v>14</v>
          </cell>
          <cell r="Q11">
            <v>21</v>
          </cell>
          <cell r="R11">
            <v>13</v>
          </cell>
          <cell r="S11">
            <v>19</v>
          </cell>
          <cell r="T11">
            <v>10</v>
          </cell>
          <cell r="U11">
            <v>5</v>
          </cell>
          <cell r="V11">
            <v>8</v>
          </cell>
          <cell r="W11">
            <v>11</v>
          </cell>
        </row>
        <row r="12">
          <cell r="C12">
            <v>278</v>
          </cell>
          <cell r="D12">
            <v>2</v>
          </cell>
          <cell r="E12">
            <v>5</v>
          </cell>
          <cell r="F12">
            <v>12</v>
          </cell>
          <cell r="G12">
            <v>8</v>
          </cell>
          <cell r="H12">
            <v>12</v>
          </cell>
          <cell r="I12">
            <v>17</v>
          </cell>
          <cell r="J12">
            <v>21</v>
          </cell>
          <cell r="K12">
            <v>18</v>
          </cell>
          <cell r="L12">
            <v>18</v>
          </cell>
          <cell r="M12">
            <v>24</v>
          </cell>
          <cell r="N12">
            <v>20</v>
          </cell>
          <cell r="O12">
            <v>52</v>
          </cell>
          <cell r="P12">
            <v>11</v>
          </cell>
          <cell r="Q12">
            <v>12</v>
          </cell>
          <cell r="R12">
            <v>6</v>
          </cell>
          <cell r="S12">
            <v>12</v>
          </cell>
          <cell r="T12">
            <v>5</v>
          </cell>
          <cell r="U12">
            <v>7</v>
          </cell>
          <cell r="V12">
            <v>6</v>
          </cell>
          <cell r="W12">
            <v>10</v>
          </cell>
        </row>
        <row r="13">
          <cell r="C13">
            <v>235</v>
          </cell>
          <cell r="D13">
            <v>1</v>
          </cell>
          <cell r="E13">
            <v>6</v>
          </cell>
          <cell r="F13">
            <v>10</v>
          </cell>
          <cell r="G13">
            <v>8</v>
          </cell>
          <cell r="H13">
            <v>9</v>
          </cell>
          <cell r="I13">
            <v>11</v>
          </cell>
          <cell r="J13">
            <v>9</v>
          </cell>
          <cell r="K13">
            <v>7</v>
          </cell>
          <cell r="L13">
            <v>9</v>
          </cell>
          <cell r="M13">
            <v>9</v>
          </cell>
          <cell r="N13">
            <v>12</v>
          </cell>
          <cell r="O13">
            <v>50</v>
          </cell>
          <cell r="P13">
            <v>20</v>
          </cell>
          <cell r="Q13">
            <v>19</v>
          </cell>
          <cell r="R13">
            <v>12</v>
          </cell>
          <cell r="S13">
            <v>13</v>
          </cell>
          <cell r="T13">
            <v>14</v>
          </cell>
          <cell r="U13">
            <v>5</v>
          </cell>
          <cell r="V13">
            <v>3</v>
          </cell>
          <cell r="W13">
            <v>8</v>
          </cell>
        </row>
        <row r="14">
          <cell r="C14">
            <v>215</v>
          </cell>
          <cell r="D14">
            <v>1</v>
          </cell>
          <cell r="E14">
            <v>3</v>
          </cell>
          <cell r="F14">
            <v>8</v>
          </cell>
          <cell r="G14">
            <v>7</v>
          </cell>
          <cell r="H14">
            <v>11</v>
          </cell>
          <cell r="I14">
            <v>13</v>
          </cell>
          <cell r="J14">
            <v>8</v>
          </cell>
          <cell r="K14">
            <v>15</v>
          </cell>
          <cell r="L14">
            <v>5</v>
          </cell>
          <cell r="M14">
            <v>10</v>
          </cell>
          <cell r="N14">
            <v>8</v>
          </cell>
          <cell r="O14">
            <v>33</v>
          </cell>
          <cell r="P14">
            <v>13</v>
          </cell>
          <cell r="Q14">
            <v>13</v>
          </cell>
          <cell r="R14">
            <v>19</v>
          </cell>
          <cell r="S14">
            <v>16</v>
          </cell>
          <cell r="T14">
            <v>13</v>
          </cell>
          <cell r="U14">
            <v>7</v>
          </cell>
          <cell r="V14">
            <v>6</v>
          </cell>
          <cell r="W14">
            <v>6</v>
          </cell>
        </row>
        <row r="15">
          <cell r="C15">
            <v>151</v>
          </cell>
          <cell r="D15">
            <v>1</v>
          </cell>
          <cell r="E15">
            <v>3</v>
          </cell>
          <cell r="F15">
            <v>6</v>
          </cell>
          <cell r="G15">
            <v>9</v>
          </cell>
          <cell r="H15">
            <v>4</v>
          </cell>
          <cell r="I15">
            <v>12</v>
          </cell>
          <cell r="J15">
            <v>7</v>
          </cell>
          <cell r="K15">
            <v>9</v>
          </cell>
          <cell r="L15">
            <v>6</v>
          </cell>
          <cell r="M15">
            <v>5</v>
          </cell>
          <cell r="N15">
            <v>3</v>
          </cell>
          <cell r="O15">
            <v>21</v>
          </cell>
          <cell r="P15">
            <v>12</v>
          </cell>
          <cell r="Q15">
            <v>7</v>
          </cell>
          <cell r="R15">
            <v>11</v>
          </cell>
          <cell r="S15">
            <v>12</v>
          </cell>
          <cell r="T15">
            <v>9</v>
          </cell>
          <cell r="U15">
            <v>4</v>
          </cell>
          <cell r="V15">
            <v>2</v>
          </cell>
          <cell r="W15">
            <v>8</v>
          </cell>
        </row>
        <row r="16">
          <cell r="C16">
            <v>113</v>
          </cell>
          <cell r="D16">
            <v>0</v>
          </cell>
          <cell r="E16">
            <v>3</v>
          </cell>
          <cell r="F16">
            <v>5</v>
          </cell>
          <cell r="G16">
            <v>4</v>
          </cell>
          <cell r="H16">
            <v>7</v>
          </cell>
          <cell r="I16">
            <v>3</v>
          </cell>
          <cell r="J16">
            <v>7</v>
          </cell>
          <cell r="K16">
            <v>9</v>
          </cell>
          <cell r="L16">
            <v>8</v>
          </cell>
          <cell r="M16">
            <v>6</v>
          </cell>
          <cell r="N16">
            <v>5</v>
          </cell>
          <cell r="O16">
            <v>11</v>
          </cell>
          <cell r="P16">
            <v>5</v>
          </cell>
          <cell r="Q16">
            <v>9</v>
          </cell>
          <cell r="R16">
            <v>14</v>
          </cell>
          <cell r="S16">
            <v>7</v>
          </cell>
          <cell r="T16">
            <v>4</v>
          </cell>
          <cell r="U16">
            <v>3</v>
          </cell>
          <cell r="V16">
            <v>1</v>
          </cell>
          <cell r="W16">
            <v>2</v>
          </cell>
        </row>
        <row r="17">
          <cell r="C17">
            <v>104</v>
          </cell>
          <cell r="D17">
            <v>0</v>
          </cell>
          <cell r="E17">
            <v>3</v>
          </cell>
          <cell r="F17">
            <v>0</v>
          </cell>
          <cell r="G17">
            <v>7</v>
          </cell>
          <cell r="H17">
            <v>7</v>
          </cell>
          <cell r="I17">
            <v>7</v>
          </cell>
          <cell r="J17">
            <v>7</v>
          </cell>
          <cell r="K17">
            <v>6</v>
          </cell>
          <cell r="L17">
            <v>2</v>
          </cell>
          <cell r="M17">
            <v>1</v>
          </cell>
          <cell r="N17">
            <v>1</v>
          </cell>
          <cell r="O17">
            <v>18</v>
          </cell>
          <cell r="P17">
            <v>14</v>
          </cell>
          <cell r="Q17">
            <v>4</v>
          </cell>
          <cell r="R17">
            <v>6</v>
          </cell>
          <cell r="S17">
            <v>9</v>
          </cell>
          <cell r="T17">
            <v>3</v>
          </cell>
          <cell r="U17">
            <v>3</v>
          </cell>
          <cell r="V17">
            <v>4</v>
          </cell>
          <cell r="W17">
            <v>2</v>
          </cell>
        </row>
        <row r="18">
          <cell r="C18">
            <v>120</v>
          </cell>
          <cell r="D18">
            <v>0</v>
          </cell>
          <cell r="E18">
            <v>2</v>
          </cell>
          <cell r="F18">
            <v>1</v>
          </cell>
          <cell r="G18">
            <v>4</v>
          </cell>
          <cell r="H18">
            <v>3</v>
          </cell>
          <cell r="I18">
            <v>4</v>
          </cell>
          <cell r="J18">
            <v>1</v>
          </cell>
          <cell r="K18">
            <v>5</v>
          </cell>
          <cell r="L18">
            <v>5</v>
          </cell>
          <cell r="M18">
            <v>3</v>
          </cell>
          <cell r="N18">
            <v>5</v>
          </cell>
          <cell r="O18">
            <v>31</v>
          </cell>
          <cell r="P18">
            <v>12</v>
          </cell>
          <cell r="Q18">
            <v>5</v>
          </cell>
          <cell r="R18">
            <v>11</v>
          </cell>
          <cell r="S18">
            <v>7</v>
          </cell>
          <cell r="T18">
            <v>6</v>
          </cell>
          <cell r="U18">
            <v>3</v>
          </cell>
          <cell r="V18">
            <v>7</v>
          </cell>
          <cell r="W18">
            <v>5</v>
          </cell>
        </row>
        <row r="19">
          <cell r="C19">
            <v>146</v>
          </cell>
          <cell r="D19">
            <v>0</v>
          </cell>
          <cell r="E19">
            <v>2</v>
          </cell>
          <cell r="F19">
            <v>1</v>
          </cell>
          <cell r="G19">
            <v>2</v>
          </cell>
          <cell r="H19">
            <v>3</v>
          </cell>
          <cell r="I19">
            <v>0</v>
          </cell>
          <cell r="J19">
            <v>2</v>
          </cell>
          <cell r="K19">
            <v>3</v>
          </cell>
          <cell r="L19">
            <v>3</v>
          </cell>
          <cell r="M19">
            <v>2</v>
          </cell>
          <cell r="N19">
            <v>3</v>
          </cell>
          <cell r="O19">
            <v>41</v>
          </cell>
          <cell r="P19">
            <v>45</v>
          </cell>
          <cell r="Q19">
            <v>10</v>
          </cell>
          <cell r="R19">
            <v>8</v>
          </cell>
          <cell r="S19">
            <v>6</v>
          </cell>
          <cell r="T19">
            <v>6</v>
          </cell>
          <cell r="U19">
            <v>5</v>
          </cell>
          <cell r="V19">
            <v>1</v>
          </cell>
          <cell r="W19">
            <v>3</v>
          </cell>
        </row>
        <row r="20">
          <cell r="C20">
            <v>162</v>
          </cell>
          <cell r="D20">
            <v>0</v>
          </cell>
          <cell r="E20">
            <v>2</v>
          </cell>
          <cell r="F20">
            <v>2</v>
          </cell>
          <cell r="G20">
            <v>1</v>
          </cell>
          <cell r="H20">
            <v>5</v>
          </cell>
          <cell r="I20">
            <v>6</v>
          </cell>
          <cell r="J20">
            <v>4</v>
          </cell>
          <cell r="K20">
            <v>3</v>
          </cell>
          <cell r="L20">
            <v>7</v>
          </cell>
          <cell r="M20">
            <v>2</v>
          </cell>
          <cell r="N20">
            <v>9</v>
          </cell>
          <cell r="O20">
            <v>39</v>
          </cell>
          <cell r="P20">
            <v>40</v>
          </cell>
          <cell r="Q20">
            <v>12</v>
          </cell>
          <cell r="R20">
            <v>13</v>
          </cell>
          <cell r="S20">
            <v>3</v>
          </cell>
          <cell r="T20">
            <v>4</v>
          </cell>
          <cell r="U20">
            <v>3</v>
          </cell>
          <cell r="V20">
            <v>2</v>
          </cell>
          <cell r="W20">
            <v>5</v>
          </cell>
        </row>
        <row r="21">
          <cell r="C21">
            <v>107</v>
          </cell>
          <cell r="D21">
            <v>0</v>
          </cell>
          <cell r="E21">
            <v>1</v>
          </cell>
          <cell r="F21">
            <v>6</v>
          </cell>
          <cell r="G21">
            <v>6</v>
          </cell>
          <cell r="H21">
            <v>3</v>
          </cell>
          <cell r="I21">
            <v>3</v>
          </cell>
          <cell r="J21">
            <v>2</v>
          </cell>
          <cell r="K21">
            <v>3</v>
          </cell>
          <cell r="L21">
            <v>5</v>
          </cell>
          <cell r="M21">
            <v>9</v>
          </cell>
          <cell r="N21">
            <v>5</v>
          </cell>
          <cell r="O21">
            <v>28</v>
          </cell>
          <cell r="P21">
            <v>11</v>
          </cell>
          <cell r="Q21">
            <v>3</v>
          </cell>
          <cell r="R21">
            <v>6</v>
          </cell>
          <cell r="S21">
            <v>6</v>
          </cell>
          <cell r="T21">
            <v>2</v>
          </cell>
          <cell r="U21">
            <v>2</v>
          </cell>
          <cell r="V21">
            <v>3</v>
          </cell>
          <cell r="W21">
            <v>3</v>
          </cell>
        </row>
        <row r="22">
          <cell r="C22">
            <v>97</v>
          </cell>
          <cell r="D22">
            <v>0</v>
          </cell>
          <cell r="E22">
            <v>0</v>
          </cell>
          <cell r="F22">
            <v>3</v>
          </cell>
          <cell r="G22">
            <v>4</v>
          </cell>
          <cell r="H22">
            <v>6</v>
          </cell>
          <cell r="I22">
            <v>2</v>
          </cell>
          <cell r="J22">
            <v>3</v>
          </cell>
          <cell r="K22">
            <v>5</v>
          </cell>
          <cell r="L22">
            <v>9</v>
          </cell>
          <cell r="M22">
            <v>2</v>
          </cell>
          <cell r="N22">
            <v>3</v>
          </cell>
          <cell r="O22">
            <v>21</v>
          </cell>
          <cell r="P22">
            <v>13</v>
          </cell>
          <cell r="Q22">
            <v>7</v>
          </cell>
          <cell r="R22">
            <v>6</v>
          </cell>
          <cell r="S22">
            <v>3</v>
          </cell>
          <cell r="T22">
            <v>5</v>
          </cell>
          <cell r="U22">
            <v>2</v>
          </cell>
          <cell r="V22">
            <v>2</v>
          </cell>
          <cell r="W22">
            <v>1</v>
          </cell>
        </row>
        <row r="23">
          <cell r="C23">
            <v>170</v>
          </cell>
          <cell r="D23">
            <v>0</v>
          </cell>
          <cell r="E23">
            <v>3</v>
          </cell>
          <cell r="F23">
            <v>3</v>
          </cell>
          <cell r="G23">
            <v>8</v>
          </cell>
          <cell r="H23">
            <v>13</v>
          </cell>
          <cell r="I23">
            <v>3</v>
          </cell>
          <cell r="J23">
            <v>10</v>
          </cell>
          <cell r="K23">
            <v>17</v>
          </cell>
          <cell r="L23">
            <v>6</v>
          </cell>
          <cell r="M23">
            <v>7</v>
          </cell>
          <cell r="N23">
            <v>6</v>
          </cell>
          <cell r="O23">
            <v>53</v>
          </cell>
          <cell r="P23">
            <v>10</v>
          </cell>
          <cell r="Q23">
            <v>5</v>
          </cell>
          <cell r="R23">
            <v>9</v>
          </cell>
          <cell r="S23">
            <v>6</v>
          </cell>
          <cell r="T23">
            <v>3</v>
          </cell>
          <cell r="U23">
            <v>5</v>
          </cell>
          <cell r="V23">
            <v>2</v>
          </cell>
          <cell r="W23">
            <v>1</v>
          </cell>
        </row>
        <row r="24">
          <cell r="C24">
            <v>165</v>
          </cell>
          <cell r="D24">
            <v>0</v>
          </cell>
          <cell r="E24">
            <v>1</v>
          </cell>
          <cell r="F24">
            <v>12</v>
          </cell>
          <cell r="G24">
            <v>12</v>
          </cell>
          <cell r="H24">
            <v>4</v>
          </cell>
          <cell r="I24">
            <v>3</v>
          </cell>
          <cell r="J24">
            <v>7</v>
          </cell>
          <cell r="K24">
            <v>14</v>
          </cell>
          <cell r="L24">
            <v>9</v>
          </cell>
          <cell r="M24">
            <v>6</v>
          </cell>
          <cell r="N24">
            <v>9</v>
          </cell>
          <cell r="O24">
            <v>46</v>
          </cell>
          <cell r="P24">
            <v>11</v>
          </cell>
          <cell r="Q24">
            <v>3</v>
          </cell>
          <cell r="R24">
            <v>7</v>
          </cell>
          <cell r="S24">
            <v>6</v>
          </cell>
          <cell r="T24">
            <v>8</v>
          </cell>
          <cell r="U24">
            <v>4</v>
          </cell>
          <cell r="V24">
            <v>1</v>
          </cell>
          <cell r="W24">
            <v>2</v>
          </cell>
        </row>
        <row r="25">
          <cell r="C25">
            <v>143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4</v>
          </cell>
          <cell r="I25">
            <v>5</v>
          </cell>
          <cell r="J25">
            <v>8</v>
          </cell>
          <cell r="K25">
            <v>15</v>
          </cell>
          <cell r="L25">
            <v>3</v>
          </cell>
          <cell r="M25">
            <v>8</v>
          </cell>
          <cell r="N25">
            <v>7</v>
          </cell>
          <cell r="O25">
            <v>39</v>
          </cell>
          <cell r="P25">
            <v>14</v>
          </cell>
          <cell r="Q25">
            <v>4</v>
          </cell>
          <cell r="R25">
            <v>8</v>
          </cell>
          <cell r="S25">
            <v>7</v>
          </cell>
          <cell r="T25">
            <v>2</v>
          </cell>
          <cell r="U25">
            <v>5</v>
          </cell>
          <cell r="V25">
            <v>4</v>
          </cell>
          <cell r="W25">
            <v>2</v>
          </cell>
        </row>
        <row r="26">
          <cell r="C26">
            <v>172</v>
          </cell>
          <cell r="D26">
            <v>1</v>
          </cell>
          <cell r="E26">
            <v>5</v>
          </cell>
          <cell r="F26">
            <v>4</v>
          </cell>
          <cell r="G26">
            <v>3</v>
          </cell>
          <cell r="H26">
            <v>3</v>
          </cell>
          <cell r="I26">
            <v>11</v>
          </cell>
          <cell r="J26">
            <v>9</v>
          </cell>
          <cell r="K26">
            <v>13</v>
          </cell>
          <cell r="L26">
            <v>15</v>
          </cell>
          <cell r="M26">
            <v>8</v>
          </cell>
          <cell r="N26">
            <v>15</v>
          </cell>
          <cell r="O26">
            <v>21</v>
          </cell>
          <cell r="P26">
            <v>5</v>
          </cell>
          <cell r="Q26">
            <v>7</v>
          </cell>
          <cell r="R26">
            <v>12</v>
          </cell>
          <cell r="S26">
            <v>12</v>
          </cell>
          <cell r="T26">
            <v>12</v>
          </cell>
          <cell r="U26">
            <v>9</v>
          </cell>
          <cell r="V26">
            <v>4</v>
          </cell>
          <cell r="W26">
            <v>3</v>
          </cell>
        </row>
        <row r="27">
          <cell r="C27">
            <v>230</v>
          </cell>
          <cell r="D27">
            <v>2</v>
          </cell>
          <cell r="E27">
            <v>3</v>
          </cell>
          <cell r="F27">
            <v>7</v>
          </cell>
          <cell r="G27">
            <v>11</v>
          </cell>
          <cell r="H27">
            <v>14</v>
          </cell>
          <cell r="I27">
            <v>6</v>
          </cell>
          <cell r="J27">
            <v>16</v>
          </cell>
          <cell r="K27">
            <v>18</v>
          </cell>
          <cell r="L27">
            <v>12</v>
          </cell>
          <cell r="M27">
            <v>6</v>
          </cell>
          <cell r="N27">
            <v>11</v>
          </cell>
          <cell r="O27">
            <v>26</v>
          </cell>
          <cell r="P27">
            <v>13</v>
          </cell>
          <cell r="Q27">
            <v>12</v>
          </cell>
          <cell r="R27">
            <v>12</v>
          </cell>
          <cell r="S27">
            <v>14</v>
          </cell>
          <cell r="T27">
            <v>14</v>
          </cell>
          <cell r="U27">
            <v>9</v>
          </cell>
          <cell r="V27">
            <v>13</v>
          </cell>
          <cell r="W27">
            <v>11</v>
          </cell>
        </row>
        <row r="28">
          <cell r="C28">
            <v>223</v>
          </cell>
          <cell r="D28">
            <v>2</v>
          </cell>
          <cell r="E28">
            <v>4</v>
          </cell>
          <cell r="F28">
            <v>13</v>
          </cell>
          <cell r="G28">
            <v>7</v>
          </cell>
          <cell r="H28">
            <v>14</v>
          </cell>
          <cell r="I28">
            <v>11</v>
          </cell>
          <cell r="J28">
            <v>10</v>
          </cell>
          <cell r="K28">
            <v>13</v>
          </cell>
          <cell r="L28">
            <v>14</v>
          </cell>
          <cell r="M28">
            <v>11</v>
          </cell>
          <cell r="N28">
            <v>9</v>
          </cell>
          <cell r="O28">
            <v>30</v>
          </cell>
          <cell r="P28">
            <v>15</v>
          </cell>
          <cell r="Q28">
            <v>8</v>
          </cell>
          <cell r="R28">
            <v>13</v>
          </cell>
          <cell r="S28">
            <v>20</v>
          </cell>
          <cell r="T28">
            <v>10</v>
          </cell>
          <cell r="U28">
            <v>3</v>
          </cell>
          <cell r="V28">
            <v>7</v>
          </cell>
          <cell r="W28">
            <v>9</v>
          </cell>
        </row>
        <row r="29">
          <cell r="C29">
            <v>205</v>
          </cell>
          <cell r="D29">
            <v>1</v>
          </cell>
          <cell r="E29">
            <v>8</v>
          </cell>
          <cell r="F29">
            <v>8</v>
          </cell>
          <cell r="G29">
            <v>9</v>
          </cell>
          <cell r="H29">
            <v>9</v>
          </cell>
          <cell r="I29">
            <v>5</v>
          </cell>
          <cell r="J29">
            <v>3</v>
          </cell>
          <cell r="K29">
            <v>13</v>
          </cell>
          <cell r="L29">
            <v>8</v>
          </cell>
          <cell r="M29">
            <v>8</v>
          </cell>
          <cell r="N29">
            <v>7</v>
          </cell>
          <cell r="O29">
            <v>38</v>
          </cell>
          <cell r="P29">
            <v>18</v>
          </cell>
          <cell r="Q29">
            <v>5</v>
          </cell>
          <cell r="R29">
            <v>16</v>
          </cell>
          <cell r="S29">
            <v>16</v>
          </cell>
          <cell r="T29">
            <v>8</v>
          </cell>
          <cell r="U29">
            <v>4</v>
          </cell>
          <cell r="V29">
            <v>9</v>
          </cell>
          <cell r="W29">
            <v>12</v>
          </cell>
        </row>
        <row r="30">
          <cell r="C30">
            <v>165</v>
          </cell>
          <cell r="D30">
            <v>2</v>
          </cell>
          <cell r="E30">
            <v>0</v>
          </cell>
          <cell r="F30">
            <v>3</v>
          </cell>
          <cell r="G30">
            <v>2</v>
          </cell>
          <cell r="H30">
            <v>4</v>
          </cell>
          <cell r="I30">
            <v>5</v>
          </cell>
          <cell r="J30">
            <v>3</v>
          </cell>
          <cell r="K30">
            <v>6</v>
          </cell>
          <cell r="L30">
            <v>3</v>
          </cell>
          <cell r="M30">
            <v>11</v>
          </cell>
          <cell r="N30">
            <v>5</v>
          </cell>
          <cell r="O30">
            <v>18</v>
          </cell>
          <cell r="P30">
            <v>26</v>
          </cell>
          <cell r="Q30">
            <v>8</v>
          </cell>
          <cell r="R30">
            <v>13</v>
          </cell>
          <cell r="S30">
            <v>14</v>
          </cell>
          <cell r="T30">
            <v>11</v>
          </cell>
          <cell r="U30">
            <v>6</v>
          </cell>
          <cell r="V30">
            <v>9</v>
          </cell>
          <cell r="W30">
            <v>16</v>
          </cell>
        </row>
        <row r="31">
          <cell r="C31">
            <v>168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3</v>
          </cell>
          <cell r="I31">
            <v>6</v>
          </cell>
          <cell r="J31">
            <v>7</v>
          </cell>
          <cell r="K31">
            <v>11</v>
          </cell>
          <cell r="L31">
            <v>9</v>
          </cell>
          <cell r="M31">
            <v>9</v>
          </cell>
          <cell r="N31">
            <v>10</v>
          </cell>
          <cell r="O31">
            <v>14</v>
          </cell>
          <cell r="P31">
            <v>16</v>
          </cell>
          <cell r="Q31">
            <v>11</v>
          </cell>
          <cell r="R31">
            <v>18</v>
          </cell>
          <cell r="S31">
            <v>10</v>
          </cell>
          <cell r="T31">
            <v>10</v>
          </cell>
          <cell r="U31">
            <v>12</v>
          </cell>
          <cell r="V31">
            <v>6</v>
          </cell>
          <cell r="W31">
            <v>7</v>
          </cell>
        </row>
        <row r="32">
          <cell r="C32">
            <v>177</v>
          </cell>
          <cell r="D32">
            <v>1</v>
          </cell>
          <cell r="E32">
            <v>3</v>
          </cell>
          <cell r="F32">
            <v>6</v>
          </cell>
          <cell r="G32">
            <v>4</v>
          </cell>
          <cell r="H32">
            <v>13</v>
          </cell>
          <cell r="I32">
            <v>21</v>
          </cell>
          <cell r="J32">
            <v>12</v>
          </cell>
          <cell r="K32">
            <v>10</v>
          </cell>
          <cell r="L32">
            <v>6</v>
          </cell>
          <cell r="M32">
            <v>5</v>
          </cell>
          <cell r="N32">
            <v>5</v>
          </cell>
          <cell r="O32">
            <v>20</v>
          </cell>
          <cell r="P32">
            <v>7</v>
          </cell>
          <cell r="Q32">
            <v>6</v>
          </cell>
          <cell r="R32">
            <v>13</v>
          </cell>
          <cell r="S32">
            <v>9</v>
          </cell>
          <cell r="T32">
            <v>11</v>
          </cell>
          <cell r="U32">
            <v>12</v>
          </cell>
          <cell r="V32">
            <v>4</v>
          </cell>
          <cell r="W32">
            <v>9</v>
          </cell>
        </row>
        <row r="33">
          <cell r="C33">
            <v>177</v>
          </cell>
          <cell r="D33">
            <v>1</v>
          </cell>
          <cell r="E33">
            <v>3</v>
          </cell>
          <cell r="F33">
            <v>12</v>
          </cell>
          <cell r="G33">
            <v>14</v>
          </cell>
          <cell r="H33">
            <v>7</v>
          </cell>
          <cell r="I33">
            <v>16</v>
          </cell>
          <cell r="J33">
            <v>14</v>
          </cell>
          <cell r="K33">
            <v>8</v>
          </cell>
          <cell r="L33">
            <v>5</v>
          </cell>
          <cell r="M33">
            <v>7</v>
          </cell>
          <cell r="N33">
            <v>4</v>
          </cell>
          <cell r="O33">
            <v>11</v>
          </cell>
          <cell r="P33">
            <v>3</v>
          </cell>
          <cell r="Q33">
            <v>10</v>
          </cell>
          <cell r="R33">
            <v>12</v>
          </cell>
          <cell r="S33">
            <v>22</v>
          </cell>
          <cell r="T33">
            <v>10</v>
          </cell>
          <cell r="U33">
            <v>8</v>
          </cell>
          <cell r="V33">
            <v>5</v>
          </cell>
          <cell r="W33">
            <v>5</v>
          </cell>
        </row>
        <row r="34">
          <cell r="C34">
            <v>164</v>
          </cell>
          <cell r="D34">
            <v>1</v>
          </cell>
          <cell r="E34">
            <v>3</v>
          </cell>
          <cell r="F34">
            <v>5</v>
          </cell>
          <cell r="G34">
            <v>15</v>
          </cell>
          <cell r="H34">
            <v>7</v>
          </cell>
          <cell r="I34">
            <v>11</v>
          </cell>
          <cell r="J34">
            <v>12</v>
          </cell>
          <cell r="K34">
            <v>3</v>
          </cell>
          <cell r="L34">
            <v>7</v>
          </cell>
          <cell r="M34">
            <v>5</v>
          </cell>
          <cell r="N34">
            <v>0</v>
          </cell>
          <cell r="O34">
            <v>12</v>
          </cell>
          <cell r="P34">
            <v>5</v>
          </cell>
          <cell r="Q34">
            <v>16</v>
          </cell>
          <cell r="R34">
            <v>17</v>
          </cell>
          <cell r="S34">
            <v>19</v>
          </cell>
          <cell r="T34">
            <v>13</v>
          </cell>
          <cell r="U34">
            <v>3</v>
          </cell>
          <cell r="V34">
            <v>6</v>
          </cell>
          <cell r="W34">
            <v>4</v>
          </cell>
        </row>
        <row r="35">
          <cell r="C35">
            <v>124</v>
          </cell>
          <cell r="D35">
            <v>2</v>
          </cell>
          <cell r="E35">
            <v>5</v>
          </cell>
          <cell r="F35">
            <v>16</v>
          </cell>
          <cell r="G35">
            <v>10</v>
          </cell>
          <cell r="H35">
            <v>8</v>
          </cell>
          <cell r="I35">
            <v>7</v>
          </cell>
          <cell r="J35">
            <v>5</v>
          </cell>
          <cell r="K35">
            <v>9</v>
          </cell>
          <cell r="L35">
            <v>3</v>
          </cell>
          <cell r="M35">
            <v>3</v>
          </cell>
          <cell r="N35">
            <v>2</v>
          </cell>
          <cell r="O35">
            <v>8</v>
          </cell>
          <cell r="P35">
            <v>2</v>
          </cell>
          <cell r="Q35">
            <v>8</v>
          </cell>
          <cell r="R35">
            <v>6</v>
          </cell>
          <cell r="S35">
            <v>6</v>
          </cell>
          <cell r="T35">
            <v>6</v>
          </cell>
          <cell r="U35">
            <v>7</v>
          </cell>
          <cell r="V35">
            <v>6</v>
          </cell>
          <cell r="W35">
            <v>5</v>
          </cell>
        </row>
        <row r="36">
          <cell r="C36">
            <v>103</v>
          </cell>
          <cell r="D36">
            <v>2</v>
          </cell>
          <cell r="E36">
            <v>1</v>
          </cell>
          <cell r="F36">
            <v>9</v>
          </cell>
          <cell r="G36">
            <v>4</v>
          </cell>
          <cell r="H36">
            <v>4</v>
          </cell>
          <cell r="I36">
            <v>9</v>
          </cell>
          <cell r="J36">
            <v>8</v>
          </cell>
          <cell r="K36">
            <v>9</v>
          </cell>
          <cell r="L36">
            <v>5</v>
          </cell>
          <cell r="M36">
            <v>2</v>
          </cell>
          <cell r="N36">
            <v>1</v>
          </cell>
          <cell r="O36">
            <v>11</v>
          </cell>
          <cell r="P36">
            <v>6</v>
          </cell>
          <cell r="Q36">
            <v>7</v>
          </cell>
          <cell r="R36">
            <v>6</v>
          </cell>
          <cell r="S36">
            <v>5</v>
          </cell>
          <cell r="T36">
            <v>7</v>
          </cell>
          <cell r="U36">
            <v>3</v>
          </cell>
          <cell r="V36">
            <v>2</v>
          </cell>
          <cell r="W36">
            <v>2</v>
          </cell>
        </row>
        <row r="37">
          <cell r="C37">
            <v>142</v>
          </cell>
          <cell r="D37">
            <v>2</v>
          </cell>
          <cell r="E37">
            <v>2</v>
          </cell>
          <cell r="F37">
            <v>5</v>
          </cell>
          <cell r="G37">
            <v>11</v>
          </cell>
          <cell r="H37">
            <v>4</v>
          </cell>
          <cell r="I37">
            <v>9</v>
          </cell>
          <cell r="J37">
            <v>11</v>
          </cell>
          <cell r="K37">
            <v>14</v>
          </cell>
          <cell r="L37">
            <v>2</v>
          </cell>
          <cell r="M37">
            <v>7</v>
          </cell>
          <cell r="N37">
            <v>16</v>
          </cell>
          <cell r="O37">
            <v>21</v>
          </cell>
          <cell r="P37">
            <v>3</v>
          </cell>
          <cell r="Q37">
            <v>7</v>
          </cell>
          <cell r="R37">
            <v>4</v>
          </cell>
          <cell r="S37">
            <v>11</v>
          </cell>
          <cell r="T37">
            <v>7</v>
          </cell>
          <cell r="U37">
            <v>2</v>
          </cell>
          <cell r="V37">
            <v>4</v>
          </cell>
          <cell r="W37">
            <v>0</v>
          </cell>
        </row>
        <row r="38">
          <cell r="C38">
            <v>222</v>
          </cell>
          <cell r="D38">
            <v>1</v>
          </cell>
          <cell r="E38">
            <v>1</v>
          </cell>
          <cell r="F38">
            <v>5</v>
          </cell>
          <cell r="G38">
            <v>9</v>
          </cell>
          <cell r="H38">
            <v>11</v>
          </cell>
          <cell r="I38">
            <v>14</v>
          </cell>
          <cell r="J38">
            <v>10</v>
          </cell>
          <cell r="K38">
            <v>16</v>
          </cell>
          <cell r="L38">
            <v>11</v>
          </cell>
          <cell r="M38">
            <v>12</v>
          </cell>
          <cell r="N38">
            <v>14</v>
          </cell>
          <cell r="O38">
            <v>38</v>
          </cell>
          <cell r="P38">
            <v>11</v>
          </cell>
          <cell r="Q38">
            <v>13</v>
          </cell>
          <cell r="R38">
            <v>11</v>
          </cell>
          <cell r="S38">
            <v>18</v>
          </cell>
          <cell r="T38">
            <v>7</v>
          </cell>
          <cell r="U38">
            <v>10</v>
          </cell>
          <cell r="V38">
            <v>7</v>
          </cell>
          <cell r="W38">
            <v>3</v>
          </cell>
        </row>
        <row r="39">
          <cell r="C39">
            <v>320</v>
          </cell>
          <cell r="D39">
            <v>4</v>
          </cell>
          <cell r="E39">
            <v>5</v>
          </cell>
          <cell r="F39">
            <v>10</v>
          </cell>
          <cell r="G39">
            <v>15</v>
          </cell>
          <cell r="H39">
            <v>12</v>
          </cell>
          <cell r="I39">
            <v>20</v>
          </cell>
          <cell r="J39">
            <v>14</v>
          </cell>
          <cell r="K39">
            <v>29</v>
          </cell>
          <cell r="L39">
            <v>11</v>
          </cell>
          <cell r="M39">
            <v>13</v>
          </cell>
          <cell r="N39">
            <v>8</v>
          </cell>
          <cell r="O39">
            <v>64</v>
          </cell>
          <cell r="P39">
            <v>25</v>
          </cell>
          <cell r="Q39">
            <v>18</v>
          </cell>
          <cell r="R39">
            <v>25</v>
          </cell>
          <cell r="S39">
            <v>20</v>
          </cell>
          <cell r="T39">
            <v>10</v>
          </cell>
          <cell r="U39">
            <v>4</v>
          </cell>
          <cell r="V39">
            <v>7</v>
          </cell>
          <cell r="W39">
            <v>6</v>
          </cell>
        </row>
        <row r="40">
          <cell r="C40">
            <v>404</v>
          </cell>
          <cell r="D40">
            <v>3</v>
          </cell>
          <cell r="E40">
            <v>5</v>
          </cell>
          <cell r="F40">
            <v>15</v>
          </cell>
          <cell r="G40">
            <v>23</v>
          </cell>
          <cell r="H40">
            <v>10</v>
          </cell>
          <cell r="I40">
            <v>25</v>
          </cell>
          <cell r="J40">
            <v>23</v>
          </cell>
          <cell r="K40">
            <v>27</v>
          </cell>
          <cell r="L40">
            <v>15</v>
          </cell>
          <cell r="M40">
            <v>16</v>
          </cell>
          <cell r="N40">
            <v>12</v>
          </cell>
          <cell r="O40">
            <v>76</v>
          </cell>
          <cell r="P40">
            <v>42</v>
          </cell>
          <cell r="Q40">
            <v>23</v>
          </cell>
          <cell r="R40">
            <v>19</v>
          </cell>
          <cell r="S40">
            <v>20</v>
          </cell>
          <cell r="T40">
            <v>17</v>
          </cell>
          <cell r="U40">
            <v>13</v>
          </cell>
          <cell r="V40">
            <v>13</v>
          </cell>
          <cell r="W40">
            <v>7</v>
          </cell>
        </row>
        <row r="41">
          <cell r="C41">
            <v>548</v>
          </cell>
          <cell r="D41">
            <v>5</v>
          </cell>
          <cell r="E41">
            <v>7</v>
          </cell>
          <cell r="F41">
            <v>19</v>
          </cell>
          <cell r="G41">
            <v>32</v>
          </cell>
          <cell r="H41">
            <v>29</v>
          </cell>
          <cell r="I41">
            <v>34</v>
          </cell>
          <cell r="J41">
            <v>38</v>
          </cell>
          <cell r="K41">
            <v>24</v>
          </cell>
          <cell r="L41">
            <v>21</v>
          </cell>
          <cell r="M41">
            <v>29</v>
          </cell>
          <cell r="N41">
            <v>17</v>
          </cell>
          <cell r="O41">
            <v>105</v>
          </cell>
          <cell r="P41">
            <v>46</v>
          </cell>
          <cell r="Q41">
            <v>30</v>
          </cell>
          <cell r="R41">
            <v>30</v>
          </cell>
          <cell r="S41">
            <v>33</v>
          </cell>
          <cell r="T41">
            <v>10</v>
          </cell>
          <cell r="U41">
            <v>17</v>
          </cell>
          <cell r="V41">
            <v>12</v>
          </cell>
          <cell r="W41">
            <v>10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  <cell r="W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126</v>
          </cell>
          <cell r="D2">
            <v>3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3</v>
          </cell>
          <cell r="P2">
            <v>3</v>
          </cell>
          <cell r="Q2">
            <v>21</v>
          </cell>
          <cell r="R2">
            <v>20</v>
          </cell>
          <cell r="S2">
            <v>10</v>
          </cell>
          <cell r="T2">
            <v>18</v>
          </cell>
          <cell r="U2">
            <v>15</v>
          </cell>
          <cell r="V2">
            <v>11</v>
          </cell>
          <cell r="W2">
            <v>19</v>
          </cell>
        </row>
        <row r="3">
          <cell r="C3">
            <v>89</v>
          </cell>
          <cell r="D3">
            <v>0</v>
          </cell>
          <cell r="E3">
            <v>3</v>
          </cell>
          <cell r="F3">
            <v>4</v>
          </cell>
          <cell r="G3">
            <v>0</v>
          </cell>
          <cell r="H3">
            <v>1</v>
          </cell>
          <cell r="I3">
            <v>3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</v>
          </cell>
          <cell r="P3">
            <v>4</v>
          </cell>
          <cell r="Q3">
            <v>15</v>
          </cell>
          <cell r="R3">
            <v>7</v>
          </cell>
          <cell r="S3">
            <v>9</v>
          </cell>
          <cell r="T3">
            <v>9</v>
          </cell>
          <cell r="U3">
            <v>8</v>
          </cell>
          <cell r="V3">
            <v>11</v>
          </cell>
          <cell r="W3">
            <v>10</v>
          </cell>
        </row>
        <row r="4">
          <cell r="C4">
            <v>122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2</v>
          </cell>
          <cell r="I4">
            <v>0</v>
          </cell>
          <cell r="J4">
            <v>3</v>
          </cell>
          <cell r="K4">
            <v>1</v>
          </cell>
          <cell r="L4">
            <v>1</v>
          </cell>
          <cell r="M4">
            <v>0</v>
          </cell>
          <cell r="N4">
            <v>2</v>
          </cell>
          <cell r="O4">
            <v>4</v>
          </cell>
          <cell r="P4">
            <v>6</v>
          </cell>
          <cell r="Q4">
            <v>11</v>
          </cell>
          <cell r="R4">
            <v>15</v>
          </cell>
          <cell r="S4">
            <v>16</v>
          </cell>
          <cell r="T4">
            <v>21</v>
          </cell>
          <cell r="U4">
            <v>8</v>
          </cell>
          <cell r="V4">
            <v>15</v>
          </cell>
          <cell r="W4">
            <v>15</v>
          </cell>
        </row>
        <row r="5">
          <cell r="C5">
            <v>73</v>
          </cell>
          <cell r="D5">
            <v>2</v>
          </cell>
          <cell r="E5">
            <v>1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1</v>
          </cell>
          <cell r="O5">
            <v>2</v>
          </cell>
          <cell r="P5">
            <v>3</v>
          </cell>
          <cell r="Q5">
            <v>6</v>
          </cell>
          <cell r="R5">
            <v>4</v>
          </cell>
          <cell r="S5">
            <v>12</v>
          </cell>
          <cell r="T5">
            <v>14</v>
          </cell>
          <cell r="U5">
            <v>10</v>
          </cell>
          <cell r="V5">
            <v>3</v>
          </cell>
          <cell r="W5">
            <v>10</v>
          </cell>
        </row>
        <row r="6">
          <cell r="C6">
            <v>57</v>
          </cell>
          <cell r="D6">
            <v>0</v>
          </cell>
          <cell r="E6">
            <v>2</v>
          </cell>
          <cell r="F6">
            <v>2</v>
          </cell>
          <cell r="G6">
            <v>1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3</v>
          </cell>
          <cell r="P6">
            <v>4</v>
          </cell>
          <cell r="Q6">
            <v>3</v>
          </cell>
          <cell r="R6">
            <v>6</v>
          </cell>
          <cell r="S6">
            <v>5</v>
          </cell>
          <cell r="T6">
            <v>6</v>
          </cell>
          <cell r="U6">
            <v>8</v>
          </cell>
          <cell r="V6">
            <v>4</v>
          </cell>
          <cell r="W6">
            <v>9</v>
          </cell>
        </row>
        <row r="7">
          <cell r="C7">
            <v>57</v>
          </cell>
          <cell r="D7">
            <v>3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2</v>
          </cell>
          <cell r="M7">
            <v>0</v>
          </cell>
          <cell r="N7">
            <v>0</v>
          </cell>
          <cell r="O7">
            <v>4</v>
          </cell>
          <cell r="P7">
            <v>3</v>
          </cell>
          <cell r="Q7">
            <v>8</v>
          </cell>
          <cell r="R7">
            <v>6</v>
          </cell>
          <cell r="S7">
            <v>8</v>
          </cell>
          <cell r="T7">
            <v>6</v>
          </cell>
          <cell r="U7">
            <v>6</v>
          </cell>
          <cell r="V7">
            <v>3</v>
          </cell>
          <cell r="W7">
            <v>5</v>
          </cell>
        </row>
        <row r="8">
          <cell r="C8">
            <v>88</v>
          </cell>
          <cell r="D8">
            <v>1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3</v>
          </cell>
          <cell r="K8">
            <v>1</v>
          </cell>
          <cell r="L8">
            <v>0</v>
          </cell>
          <cell r="M8">
            <v>0</v>
          </cell>
          <cell r="N8">
            <v>3</v>
          </cell>
          <cell r="O8">
            <v>2</v>
          </cell>
          <cell r="P8">
            <v>1</v>
          </cell>
          <cell r="Q8">
            <v>9</v>
          </cell>
          <cell r="R8">
            <v>8</v>
          </cell>
          <cell r="S8">
            <v>7</v>
          </cell>
          <cell r="T8">
            <v>17</v>
          </cell>
          <cell r="U8">
            <v>6</v>
          </cell>
          <cell r="V8">
            <v>7</v>
          </cell>
          <cell r="W8">
            <v>22</v>
          </cell>
        </row>
        <row r="9">
          <cell r="C9">
            <v>76</v>
          </cell>
          <cell r="D9">
            <v>1</v>
          </cell>
          <cell r="E9">
            <v>2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2</v>
          </cell>
          <cell r="Q9">
            <v>9</v>
          </cell>
          <cell r="R9">
            <v>6</v>
          </cell>
          <cell r="S9">
            <v>8</v>
          </cell>
          <cell r="T9">
            <v>6</v>
          </cell>
          <cell r="U9">
            <v>14</v>
          </cell>
          <cell r="V9">
            <v>6</v>
          </cell>
          <cell r="W9">
            <v>18</v>
          </cell>
        </row>
        <row r="10">
          <cell r="C10">
            <v>88</v>
          </cell>
          <cell r="D10">
            <v>0</v>
          </cell>
          <cell r="E10">
            <v>0</v>
          </cell>
          <cell r="F10">
            <v>1</v>
          </cell>
          <cell r="G10">
            <v>2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1</v>
          </cell>
          <cell r="P10">
            <v>6</v>
          </cell>
          <cell r="Q10">
            <v>8</v>
          </cell>
          <cell r="R10">
            <v>8</v>
          </cell>
          <cell r="S10">
            <v>7</v>
          </cell>
          <cell r="T10">
            <v>16</v>
          </cell>
          <cell r="U10">
            <v>11</v>
          </cell>
          <cell r="V10">
            <v>8</v>
          </cell>
          <cell r="W10">
            <v>17</v>
          </cell>
        </row>
        <row r="11">
          <cell r="C11">
            <v>67</v>
          </cell>
          <cell r="D11">
            <v>0</v>
          </cell>
          <cell r="E11">
            <v>1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4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1</v>
          </cell>
          <cell r="Q11">
            <v>2</v>
          </cell>
          <cell r="R11">
            <v>8</v>
          </cell>
          <cell r="S11">
            <v>9</v>
          </cell>
          <cell r="T11">
            <v>10</v>
          </cell>
          <cell r="U11">
            <v>9</v>
          </cell>
          <cell r="V11">
            <v>8</v>
          </cell>
          <cell r="W11">
            <v>11</v>
          </cell>
        </row>
        <row r="12">
          <cell r="C12">
            <v>94</v>
          </cell>
          <cell r="D12">
            <v>0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0</v>
          </cell>
          <cell r="M12">
            <v>1</v>
          </cell>
          <cell r="N12">
            <v>2</v>
          </cell>
          <cell r="O12">
            <v>4</v>
          </cell>
          <cell r="P12">
            <v>3</v>
          </cell>
          <cell r="Q12">
            <v>14</v>
          </cell>
          <cell r="R12">
            <v>5</v>
          </cell>
          <cell r="S12">
            <v>10</v>
          </cell>
          <cell r="T12">
            <v>10</v>
          </cell>
          <cell r="U12">
            <v>8</v>
          </cell>
          <cell r="V12">
            <v>11</v>
          </cell>
          <cell r="W12">
            <v>16</v>
          </cell>
        </row>
        <row r="13">
          <cell r="C13">
            <v>61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0</v>
          </cell>
          <cell r="I13">
            <v>2</v>
          </cell>
          <cell r="J13">
            <v>1</v>
          </cell>
          <cell r="K13">
            <v>2</v>
          </cell>
          <cell r="L13">
            <v>2</v>
          </cell>
          <cell r="M13">
            <v>0</v>
          </cell>
          <cell r="N13">
            <v>0</v>
          </cell>
          <cell r="O13">
            <v>2</v>
          </cell>
          <cell r="P13">
            <v>1</v>
          </cell>
          <cell r="Q13">
            <v>6</v>
          </cell>
          <cell r="R13">
            <v>6</v>
          </cell>
          <cell r="S13">
            <v>6</v>
          </cell>
          <cell r="T13">
            <v>3</v>
          </cell>
          <cell r="U13">
            <v>8</v>
          </cell>
          <cell r="V13">
            <v>5</v>
          </cell>
          <cell r="W13">
            <v>7</v>
          </cell>
        </row>
        <row r="14">
          <cell r="C14">
            <v>79</v>
          </cell>
          <cell r="D14">
            <v>0</v>
          </cell>
          <cell r="E14">
            <v>2</v>
          </cell>
          <cell r="F14">
            <v>3</v>
          </cell>
          <cell r="G14">
            <v>1</v>
          </cell>
          <cell r="H14">
            <v>0</v>
          </cell>
          <cell r="I14">
            <v>2</v>
          </cell>
          <cell r="J14">
            <v>2</v>
          </cell>
          <cell r="K14">
            <v>1</v>
          </cell>
          <cell r="L14">
            <v>0</v>
          </cell>
          <cell r="M14">
            <v>1</v>
          </cell>
          <cell r="N14">
            <v>1</v>
          </cell>
          <cell r="O14">
            <v>3</v>
          </cell>
          <cell r="P14">
            <v>4</v>
          </cell>
          <cell r="Q14">
            <v>6</v>
          </cell>
          <cell r="R14">
            <v>11</v>
          </cell>
          <cell r="S14">
            <v>13</v>
          </cell>
          <cell r="T14">
            <v>5</v>
          </cell>
          <cell r="U14">
            <v>4</v>
          </cell>
          <cell r="V14">
            <v>10</v>
          </cell>
          <cell r="W14">
            <v>10</v>
          </cell>
        </row>
        <row r="15">
          <cell r="C15">
            <v>62</v>
          </cell>
          <cell r="D15">
            <v>1</v>
          </cell>
          <cell r="E15">
            <v>1</v>
          </cell>
          <cell r="F15">
            <v>1</v>
          </cell>
          <cell r="G15">
            <v>2</v>
          </cell>
          <cell r="H15">
            <v>2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2</v>
          </cell>
          <cell r="N15">
            <v>0</v>
          </cell>
          <cell r="O15">
            <v>3</v>
          </cell>
          <cell r="P15">
            <v>1</v>
          </cell>
          <cell r="Q15">
            <v>6</v>
          </cell>
          <cell r="R15">
            <v>5</v>
          </cell>
          <cell r="S15">
            <v>5</v>
          </cell>
          <cell r="T15">
            <v>9</v>
          </cell>
          <cell r="U15">
            <v>7</v>
          </cell>
          <cell r="V15">
            <v>8</v>
          </cell>
          <cell r="W15">
            <v>6</v>
          </cell>
        </row>
        <row r="16">
          <cell r="C16">
            <v>50</v>
          </cell>
          <cell r="D16">
            <v>0</v>
          </cell>
          <cell r="E16">
            <v>2</v>
          </cell>
          <cell r="F16">
            <v>0</v>
          </cell>
          <cell r="G16">
            <v>1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3</v>
          </cell>
          <cell r="P16">
            <v>1</v>
          </cell>
          <cell r="Q16">
            <v>4</v>
          </cell>
          <cell r="R16">
            <v>3</v>
          </cell>
          <cell r="S16">
            <v>8</v>
          </cell>
          <cell r="T16">
            <v>3</v>
          </cell>
          <cell r="U16">
            <v>4</v>
          </cell>
          <cell r="V16">
            <v>8</v>
          </cell>
          <cell r="W16">
            <v>11</v>
          </cell>
        </row>
        <row r="17">
          <cell r="C17">
            <v>49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2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6</v>
          </cell>
          <cell r="P17">
            <v>2</v>
          </cell>
          <cell r="Q17">
            <v>2</v>
          </cell>
          <cell r="R17">
            <v>1</v>
          </cell>
          <cell r="S17">
            <v>5</v>
          </cell>
          <cell r="T17">
            <v>6</v>
          </cell>
          <cell r="U17">
            <v>7</v>
          </cell>
          <cell r="V17">
            <v>7</v>
          </cell>
          <cell r="W17">
            <v>4</v>
          </cell>
        </row>
        <row r="18">
          <cell r="C18">
            <v>45</v>
          </cell>
          <cell r="D18">
            <v>0</v>
          </cell>
          <cell r="E18">
            <v>1</v>
          </cell>
          <cell r="F18">
            <v>2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P18">
            <v>1</v>
          </cell>
          <cell r="Q18">
            <v>5</v>
          </cell>
          <cell r="R18">
            <v>8</v>
          </cell>
          <cell r="S18">
            <v>4</v>
          </cell>
          <cell r="T18">
            <v>6</v>
          </cell>
          <cell r="U18">
            <v>5</v>
          </cell>
          <cell r="V18">
            <v>4</v>
          </cell>
          <cell r="W18">
            <v>5</v>
          </cell>
        </row>
        <row r="19">
          <cell r="C19">
            <v>53</v>
          </cell>
          <cell r="D19">
            <v>1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5</v>
          </cell>
          <cell r="S19">
            <v>4</v>
          </cell>
          <cell r="T19">
            <v>7</v>
          </cell>
          <cell r="U19">
            <v>9</v>
          </cell>
          <cell r="V19">
            <v>9</v>
          </cell>
          <cell r="W19">
            <v>9</v>
          </cell>
        </row>
        <row r="20">
          <cell r="C20">
            <v>52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1</v>
          </cell>
          <cell r="N20">
            <v>1</v>
          </cell>
          <cell r="O20">
            <v>1</v>
          </cell>
          <cell r="P20">
            <v>0</v>
          </cell>
          <cell r="Q20">
            <v>5</v>
          </cell>
          <cell r="R20">
            <v>8</v>
          </cell>
          <cell r="S20">
            <v>6</v>
          </cell>
          <cell r="T20">
            <v>7</v>
          </cell>
          <cell r="U20">
            <v>6</v>
          </cell>
          <cell r="V20">
            <v>5</v>
          </cell>
          <cell r="W20">
            <v>4</v>
          </cell>
        </row>
        <row r="21">
          <cell r="C21">
            <v>89</v>
          </cell>
          <cell r="D21">
            <v>1</v>
          </cell>
          <cell r="E21">
            <v>0</v>
          </cell>
          <cell r="F21">
            <v>1</v>
          </cell>
          <cell r="G21">
            <v>1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</v>
          </cell>
          <cell r="P21">
            <v>5</v>
          </cell>
          <cell r="Q21">
            <v>5</v>
          </cell>
          <cell r="R21">
            <v>8</v>
          </cell>
          <cell r="S21">
            <v>7</v>
          </cell>
          <cell r="T21">
            <v>11</v>
          </cell>
          <cell r="U21">
            <v>8</v>
          </cell>
          <cell r="V21">
            <v>19</v>
          </cell>
          <cell r="W21">
            <v>20</v>
          </cell>
        </row>
        <row r="22">
          <cell r="C22">
            <v>87</v>
          </cell>
          <cell r="D22">
            <v>3</v>
          </cell>
          <cell r="E22">
            <v>1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1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1</v>
          </cell>
          <cell r="P22">
            <v>3</v>
          </cell>
          <cell r="Q22">
            <v>9</v>
          </cell>
          <cell r="R22">
            <v>10</v>
          </cell>
          <cell r="S22">
            <v>10</v>
          </cell>
          <cell r="T22">
            <v>14</v>
          </cell>
          <cell r="U22">
            <v>10</v>
          </cell>
          <cell r="V22">
            <v>11</v>
          </cell>
          <cell r="W22">
            <v>11</v>
          </cell>
        </row>
        <row r="23">
          <cell r="C23">
            <v>124</v>
          </cell>
          <cell r="D23">
            <v>2</v>
          </cell>
          <cell r="E23">
            <v>2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3</v>
          </cell>
          <cell r="N23">
            <v>0</v>
          </cell>
          <cell r="O23">
            <v>4</v>
          </cell>
          <cell r="P23">
            <v>11</v>
          </cell>
          <cell r="Q23">
            <v>10</v>
          </cell>
          <cell r="R23">
            <v>9</v>
          </cell>
          <cell r="S23">
            <v>11</v>
          </cell>
          <cell r="T23">
            <v>11</v>
          </cell>
          <cell r="U23">
            <v>13</v>
          </cell>
          <cell r="V23">
            <v>18</v>
          </cell>
          <cell r="W23">
            <v>26</v>
          </cell>
        </row>
        <row r="24">
          <cell r="C24">
            <v>176</v>
          </cell>
          <cell r="D24">
            <v>10</v>
          </cell>
          <cell r="E24">
            <v>3</v>
          </cell>
          <cell r="F24">
            <v>2</v>
          </cell>
          <cell r="G24">
            <v>2</v>
          </cell>
          <cell r="H24">
            <v>4</v>
          </cell>
          <cell r="I24">
            <v>2</v>
          </cell>
          <cell r="J24">
            <v>3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5</v>
          </cell>
          <cell r="P24">
            <v>10</v>
          </cell>
          <cell r="Q24">
            <v>11</v>
          </cell>
          <cell r="R24">
            <v>14</v>
          </cell>
          <cell r="S24">
            <v>20</v>
          </cell>
          <cell r="T24">
            <v>23</v>
          </cell>
          <cell r="U24">
            <v>19</v>
          </cell>
          <cell r="V24">
            <v>21</v>
          </cell>
          <cell r="W24">
            <v>25</v>
          </cell>
        </row>
        <row r="25">
          <cell r="C25">
            <v>175</v>
          </cell>
          <cell r="D25">
            <v>2</v>
          </cell>
          <cell r="E25">
            <v>1</v>
          </cell>
          <cell r="F25">
            <v>6</v>
          </cell>
          <cell r="G25">
            <v>1</v>
          </cell>
          <cell r="H25">
            <v>1</v>
          </cell>
          <cell r="I25">
            <v>1</v>
          </cell>
          <cell r="J25">
            <v>0</v>
          </cell>
          <cell r="K25">
            <v>3</v>
          </cell>
          <cell r="L25">
            <v>1</v>
          </cell>
          <cell r="M25">
            <v>0</v>
          </cell>
          <cell r="N25">
            <v>1</v>
          </cell>
          <cell r="O25">
            <v>9</v>
          </cell>
          <cell r="P25">
            <v>6</v>
          </cell>
          <cell r="Q25">
            <v>10</v>
          </cell>
          <cell r="R25">
            <v>14</v>
          </cell>
          <cell r="S25">
            <v>13</v>
          </cell>
          <cell r="T25">
            <v>23</v>
          </cell>
          <cell r="U25">
            <v>27</v>
          </cell>
          <cell r="V25">
            <v>30</v>
          </cell>
          <cell r="W25">
            <v>26</v>
          </cell>
        </row>
        <row r="26">
          <cell r="C26">
            <v>264</v>
          </cell>
          <cell r="D26">
            <v>3</v>
          </cell>
          <cell r="E26">
            <v>5</v>
          </cell>
          <cell r="F26">
            <v>3</v>
          </cell>
          <cell r="G26">
            <v>4</v>
          </cell>
          <cell r="H26">
            <v>0</v>
          </cell>
          <cell r="I26">
            <v>1</v>
          </cell>
          <cell r="J26">
            <v>5</v>
          </cell>
          <cell r="K26">
            <v>2</v>
          </cell>
          <cell r="L26">
            <v>0</v>
          </cell>
          <cell r="M26">
            <v>0</v>
          </cell>
          <cell r="N26">
            <v>7</v>
          </cell>
          <cell r="O26">
            <v>9</v>
          </cell>
          <cell r="P26">
            <v>6</v>
          </cell>
          <cell r="Q26">
            <v>23</v>
          </cell>
          <cell r="R26">
            <v>25</v>
          </cell>
          <cell r="S26">
            <v>24</v>
          </cell>
          <cell r="T26">
            <v>33</v>
          </cell>
          <cell r="U26">
            <v>34</v>
          </cell>
          <cell r="V26">
            <v>31</v>
          </cell>
          <cell r="W26">
            <v>49</v>
          </cell>
        </row>
        <row r="27">
          <cell r="C27">
            <v>505</v>
          </cell>
          <cell r="D27">
            <v>11</v>
          </cell>
          <cell r="E27">
            <v>4</v>
          </cell>
          <cell r="F27">
            <v>7</v>
          </cell>
          <cell r="G27">
            <v>0</v>
          </cell>
          <cell r="H27">
            <v>5</v>
          </cell>
          <cell r="I27">
            <v>3</v>
          </cell>
          <cell r="J27">
            <v>4</v>
          </cell>
          <cell r="K27">
            <v>3</v>
          </cell>
          <cell r="L27">
            <v>2</v>
          </cell>
          <cell r="M27">
            <v>2</v>
          </cell>
          <cell r="N27">
            <v>3</v>
          </cell>
          <cell r="O27">
            <v>16</v>
          </cell>
          <cell r="P27">
            <v>18</v>
          </cell>
          <cell r="Q27">
            <v>44</v>
          </cell>
          <cell r="R27">
            <v>46</v>
          </cell>
          <cell r="S27">
            <v>50</v>
          </cell>
          <cell r="T27">
            <v>57</v>
          </cell>
          <cell r="U27">
            <v>52</v>
          </cell>
          <cell r="V27">
            <v>83</v>
          </cell>
          <cell r="W27">
            <v>95</v>
          </cell>
        </row>
        <row r="28">
          <cell r="C28">
            <v>736</v>
          </cell>
          <cell r="D28">
            <v>11</v>
          </cell>
          <cell r="E28">
            <v>11</v>
          </cell>
          <cell r="F28">
            <v>21</v>
          </cell>
          <cell r="G28">
            <v>9</v>
          </cell>
          <cell r="H28">
            <v>5</v>
          </cell>
          <cell r="I28">
            <v>3</v>
          </cell>
          <cell r="J28">
            <v>3</v>
          </cell>
          <cell r="K28">
            <v>5</v>
          </cell>
          <cell r="L28">
            <v>4</v>
          </cell>
          <cell r="M28">
            <v>11</v>
          </cell>
          <cell r="N28">
            <v>1</v>
          </cell>
          <cell r="O28">
            <v>36</v>
          </cell>
          <cell r="P28">
            <v>34</v>
          </cell>
          <cell r="Q28">
            <v>51</v>
          </cell>
          <cell r="R28">
            <v>65</v>
          </cell>
          <cell r="S28">
            <v>80</v>
          </cell>
          <cell r="T28">
            <v>91</v>
          </cell>
          <cell r="U28">
            <v>76</v>
          </cell>
          <cell r="V28">
            <v>95</v>
          </cell>
          <cell r="W28">
            <v>124</v>
          </cell>
        </row>
        <row r="29">
          <cell r="C29">
            <v>812</v>
          </cell>
          <cell r="D29">
            <v>18</v>
          </cell>
          <cell r="E29">
            <v>16</v>
          </cell>
          <cell r="F29">
            <v>17</v>
          </cell>
          <cell r="G29">
            <v>10</v>
          </cell>
          <cell r="H29">
            <v>7</v>
          </cell>
          <cell r="I29">
            <v>9</v>
          </cell>
          <cell r="J29">
            <v>5</v>
          </cell>
          <cell r="K29">
            <v>8</v>
          </cell>
          <cell r="L29">
            <v>2</v>
          </cell>
          <cell r="M29">
            <v>4</v>
          </cell>
          <cell r="N29">
            <v>10</v>
          </cell>
          <cell r="O29">
            <v>51</v>
          </cell>
          <cell r="P29">
            <v>27</v>
          </cell>
          <cell r="Q29">
            <v>64</v>
          </cell>
          <cell r="R29">
            <v>69</v>
          </cell>
          <cell r="S29">
            <v>69</v>
          </cell>
          <cell r="T29">
            <v>108</v>
          </cell>
          <cell r="U29">
            <v>75</v>
          </cell>
          <cell r="V29">
            <v>120</v>
          </cell>
          <cell r="W29">
            <v>123</v>
          </cell>
        </row>
        <row r="30">
          <cell r="C30">
            <v>792</v>
          </cell>
          <cell r="D30">
            <v>12</v>
          </cell>
          <cell r="E30">
            <v>18</v>
          </cell>
          <cell r="F30">
            <v>16</v>
          </cell>
          <cell r="G30">
            <v>10</v>
          </cell>
          <cell r="H30">
            <v>18</v>
          </cell>
          <cell r="I30">
            <v>6</v>
          </cell>
          <cell r="J30">
            <v>6</v>
          </cell>
          <cell r="K30">
            <v>6</v>
          </cell>
          <cell r="L30">
            <v>10</v>
          </cell>
          <cell r="M30">
            <v>7</v>
          </cell>
          <cell r="N30">
            <v>9</v>
          </cell>
          <cell r="O30">
            <v>46</v>
          </cell>
          <cell r="P30">
            <v>34</v>
          </cell>
          <cell r="Q30">
            <v>61</v>
          </cell>
          <cell r="R30">
            <v>90</v>
          </cell>
          <cell r="S30">
            <v>70</v>
          </cell>
          <cell r="T30">
            <v>89</v>
          </cell>
          <cell r="U30">
            <v>79</v>
          </cell>
          <cell r="V30">
            <v>93</v>
          </cell>
          <cell r="W30">
            <v>112</v>
          </cell>
        </row>
        <row r="31">
          <cell r="C31">
            <v>636</v>
          </cell>
          <cell r="D31">
            <v>22</v>
          </cell>
          <cell r="E31">
            <v>8</v>
          </cell>
          <cell r="F31">
            <v>12</v>
          </cell>
          <cell r="G31">
            <v>7</v>
          </cell>
          <cell r="H31">
            <v>4</v>
          </cell>
          <cell r="I31">
            <v>3</v>
          </cell>
          <cell r="J31">
            <v>2</v>
          </cell>
          <cell r="K31">
            <v>4</v>
          </cell>
          <cell r="L31">
            <v>6</v>
          </cell>
          <cell r="M31">
            <v>6</v>
          </cell>
          <cell r="N31">
            <v>0</v>
          </cell>
          <cell r="O31">
            <v>16</v>
          </cell>
          <cell r="P31">
            <v>30</v>
          </cell>
          <cell r="Q31">
            <v>79</v>
          </cell>
          <cell r="R31">
            <v>63</v>
          </cell>
          <cell r="S31">
            <v>75</v>
          </cell>
          <cell r="T31">
            <v>69</v>
          </cell>
          <cell r="U31">
            <v>53</v>
          </cell>
          <cell r="V31">
            <v>86</v>
          </cell>
          <cell r="W31">
            <v>91</v>
          </cell>
        </row>
        <row r="32">
          <cell r="C32">
            <v>573</v>
          </cell>
          <cell r="D32">
            <v>10</v>
          </cell>
          <cell r="E32">
            <v>19</v>
          </cell>
          <cell r="F32">
            <v>18</v>
          </cell>
          <cell r="G32">
            <v>5</v>
          </cell>
          <cell r="H32">
            <v>7</v>
          </cell>
          <cell r="I32">
            <v>4</v>
          </cell>
          <cell r="J32">
            <v>0</v>
          </cell>
          <cell r="K32">
            <v>1</v>
          </cell>
          <cell r="L32">
            <v>4</v>
          </cell>
          <cell r="M32">
            <v>5</v>
          </cell>
          <cell r="N32">
            <v>4</v>
          </cell>
          <cell r="O32">
            <v>16</v>
          </cell>
          <cell r="P32">
            <v>16</v>
          </cell>
          <cell r="Q32">
            <v>50</v>
          </cell>
          <cell r="R32">
            <v>50</v>
          </cell>
          <cell r="S32">
            <v>51</v>
          </cell>
          <cell r="T32">
            <v>69</v>
          </cell>
          <cell r="U32">
            <v>69</v>
          </cell>
          <cell r="V32">
            <v>78</v>
          </cell>
          <cell r="W32">
            <v>97</v>
          </cell>
        </row>
        <row r="33">
          <cell r="C33">
            <v>469</v>
          </cell>
          <cell r="D33">
            <v>7</v>
          </cell>
          <cell r="E33">
            <v>10</v>
          </cell>
          <cell r="F33">
            <v>18</v>
          </cell>
          <cell r="G33">
            <v>5</v>
          </cell>
          <cell r="H33">
            <v>2</v>
          </cell>
          <cell r="I33">
            <v>2</v>
          </cell>
          <cell r="J33">
            <v>4</v>
          </cell>
          <cell r="K33">
            <v>3</v>
          </cell>
          <cell r="L33">
            <v>3</v>
          </cell>
          <cell r="M33">
            <v>7</v>
          </cell>
          <cell r="N33">
            <v>3</v>
          </cell>
          <cell r="O33">
            <v>10</v>
          </cell>
          <cell r="P33">
            <v>12</v>
          </cell>
          <cell r="Q33">
            <v>30</v>
          </cell>
          <cell r="R33">
            <v>41</v>
          </cell>
          <cell r="S33">
            <v>36</v>
          </cell>
          <cell r="T33">
            <v>52</v>
          </cell>
          <cell r="U33">
            <v>60</v>
          </cell>
          <cell r="V33">
            <v>71</v>
          </cell>
          <cell r="W33">
            <v>93</v>
          </cell>
        </row>
        <row r="34">
          <cell r="C34">
            <v>379</v>
          </cell>
          <cell r="D34">
            <v>12</v>
          </cell>
          <cell r="E34">
            <v>7</v>
          </cell>
          <cell r="F34">
            <v>5</v>
          </cell>
          <cell r="G34">
            <v>1</v>
          </cell>
          <cell r="H34">
            <v>2</v>
          </cell>
          <cell r="I34">
            <v>1</v>
          </cell>
          <cell r="J34">
            <v>4</v>
          </cell>
          <cell r="K34">
            <v>5</v>
          </cell>
          <cell r="L34">
            <v>0</v>
          </cell>
          <cell r="M34">
            <v>1</v>
          </cell>
          <cell r="N34">
            <v>2</v>
          </cell>
          <cell r="O34">
            <v>12</v>
          </cell>
          <cell r="P34">
            <v>19</v>
          </cell>
          <cell r="Q34">
            <v>23</v>
          </cell>
          <cell r="R34">
            <v>36</v>
          </cell>
          <cell r="S34">
            <v>47</v>
          </cell>
          <cell r="T34">
            <v>46</v>
          </cell>
          <cell r="U34">
            <v>40</v>
          </cell>
          <cell r="V34">
            <v>47</v>
          </cell>
          <cell r="W34">
            <v>69</v>
          </cell>
        </row>
        <row r="35">
          <cell r="C35">
            <v>369</v>
          </cell>
          <cell r="D35">
            <v>11</v>
          </cell>
          <cell r="E35">
            <v>5</v>
          </cell>
          <cell r="F35">
            <v>10</v>
          </cell>
          <cell r="G35">
            <v>4</v>
          </cell>
          <cell r="H35">
            <v>3</v>
          </cell>
          <cell r="I35">
            <v>3</v>
          </cell>
          <cell r="J35">
            <v>2</v>
          </cell>
          <cell r="K35">
            <v>2</v>
          </cell>
          <cell r="L35">
            <v>2</v>
          </cell>
          <cell r="M35">
            <v>0</v>
          </cell>
          <cell r="N35">
            <v>4</v>
          </cell>
          <cell r="O35">
            <v>4</v>
          </cell>
          <cell r="P35">
            <v>5</v>
          </cell>
          <cell r="Q35">
            <v>31</v>
          </cell>
          <cell r="R35">
            <v>27</v>
          </cell>
          <cell r="S35">
            <v>38</v>
          </cell>
          <cell r="T35">
            <v>37</v>
          </cell>
          <cell r="U35">
            <v>45</v>
          </cell>
          <cell r="V35">
            <v>62</v>
          </cell>
          <cell r="W35">
            <v>74</v>
          </cell>
        </row>
        <row r="36">
          <cell r="C36">
            <v>293</v>
          </cell>
          <cell r="D36">
            <v>7</v>
          </cell>
          <cell r="E36">
            <v>4</v>
          </cell>
          <cell r="F36">
            <v>10</v>
          </cell>
          <cell r="G36">
            <v>5</v>
          </cell>
          <cell r="H36">
            <v>1</v>
          </cell>
          <cell r="I36">
            <v>1</v>
          </cell>
          <cell r="J36">
            <v>1</v>
          </cell>
          <cell r="K36">
            <v>3</v>
          </cell>
          <cell r="L36">
            <v>0</v>
          </cell>
          <cell r="M36">
            <v>4</v>
          </cell>
          <cell r="N36">
            <v>2</v>
          </cell>
          <cell r="O36">
            <v>13</v>
          </cell>
          <cell r="P36">
            <v>7</v>
          </cell>
          <cell r="Q36">
            <v>25</v>
          </cell>
          <cell r="R36">
            <v>29</v>
          </cell>
          <cell r="S36">
            <v>30</v>
          </cell>
          <cell r="T36">
            <v>28</v>
          </cell>
          <cell r="U36">
            <v>38</v>
          </cell>
          <cell r="V36">
            <v>39</v>
          </cell>
          <cell r="W36">
            <v>46</v>
          </cell>
        </row>
        <row r="37">
          <cell r="C37">
            <v>247</v>
          </cell>
          <cell r="D37">
            <v>5</v>
          </cell>
          <cell r="E37">
            <v>5</v>
          </cell>
          <cell r="F37">
            <v>5</v>
          </cell>
          <cell r="G37">
            <v>2</v>
          </cell>
          <cell r="H37">
            <v>1</v>
          </cell>
          <cell r="I37">
            <v>1</v>
          </cell>
          <cell r="J37">
            <v>2</v>
          </cell>
          <cell r="K37">
            <v>4</v>
          </cell>
          <cell r="L37">
            <v>2</v>
          </cell>
          <cell r="M37">
            <v>5</v>
          </cell>
          <cell r="N37">
            <v>7</v>
          </cell>
          <cell r="O37">
            <v>15</v>
          </cell>
          <cell r="P37">
            <v>12</v>
          </cell>
          <cell r="Q37">
            <v>24</v>
          </cell>
          <cell r="R37">
            <v>16</v>
          </cell>
          <cell r="S37">
            <v>27</v>
          </cell>
          <cell r="T37">
            <v>27</v>
          </cell>
          <cell r="U37">
            <v>27</v>
          </cell>
          <cell r="V37">
            <v>27</v>
          </cell>
          <cell r="W37">
            <v>33</v>
          </cell>
        </row>
        <row r="38">
          <cell r="C38">
            <v>218</v>
          </cell>
          <cell r="D38">
            <v>9</v>
          </cell>
          <cell r="E38">
            <v>4</v>
          </cell>
          <cell r="F38">
            <v>4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5</v>
          </cell>
          <cell r="N38">
            <v>0</v>
          </cell>
          <cell r="O38">
            <v>16</v>
          </cell>
          <cell r="P38">
            <v>11</v>
          </cell>
          <cell r="Q38">
            <v>21</v>
          </cell>
          <cell r="R38">
            <v>17</v>
          </cell>
          <cell r="S38">
            <v>29</v>
          </cell>
          <cell r="T38">
            <v>19</v>
          </cell>
          <cell r="U38">
            <v>18</v>
          </cell>
          <cell r="V38">
            <v>30</v>
          </cell>
          <cell r="W38">
            <v>30</v>
          </cell>
        </row>
        <row r="39">
          <cell r="C39">
            <v>214</v>
          </cell>
          <cell r="D39">
            <v>6</v>
          </cell>
          <cell r="E39">
            <v>1</v>
          </cell>
          <cell r="F39">
            <v>0</v>
          </cell>
          <cell r="G39">
            <v>1</v>
          </cell>
          <cell r="H39">
            <v>2</v>
          </cell>
          <cell r="I39">
            <v>1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25</v>
          </cell>
          <cell r="P39">
            <v>10</v>
          </cell>
          <cell r="Q39">
            <v>16</v>
          </cell>
          <cell r="R39">
            <v>14</v>
          </cell>
          <cell r="S39">
            <v>20</v>
          </cell>
          <cell r="T39">
            <v>16</v>
          </cell>
          <cell r="U39">
            <v>24</v>
          </cell>
          <cell r="V39">
            <v>30</v>
          </cell>
          <cell r="W39">
            <v>46</v>
          </cell>
        </row>
        <row r="40">
          <cell r="C40">
            <v>225</v>
          </cell>
          <cell r="D40">
            <v>2</v>
          </cell>
          <cell r="E40">
            <v>7</v>
          </cell>
          <cell r="F40">
            <v>4</v>
          </cell>
          <cell r="G40">
            <v>2</v>
          </cell>
          <cell r="H40">
            <v>1</v>
          </cell>
          <cell r="I40">
            <v>0</v>
          </cell>
          <cell r="J40">
            <v>4</v>
          </cell>
          <cell r="K40">
            <v>1</v>
          </cell>
          <cell r="L40">
            <v>1</v>
          </cell>
          <cell r="M40">
            <v>0</v>
          </cell>
          <cell r="N40">
            <v>3</v>
          </cell>
          <cell r="O40">
            <v>12</v>
          </cell>
          <cell r="P40">
            <v>6</v>
          </cell>
          <cell r="Q40">
            <v>17</v>
          </cell>
          <cell r="R40">
            <v>16</v>
          </cell>
          <cell r="S40">
            <v>8</v>
          </cell>
          <cell r="T40">
            <v>23</v>
          </cell>
          <cell r="U40">
            <v>38</v>
          </cell>
          <cell r="V40">
            <v>34</v>
          </cell>
          <cell r="W40">
            <v>46</v>
          </cell>
        </row>
        <row r="41">
          <cell r="C41">
            <v>177</v>
          </cell>
          <cell r="D41">
            <v>5</v>
          </cell>
          <cell r="E41">
            <v>3</v>
          </cell>
          <cell r="F41">
            <v>5</v>
          </cell>
          <cell r="G41">
            <v>2</v>
          </cell>
          <cell r="H41">
            <v>0</v>
          </cell>
          <cell r="I41">
            <v>0</v>
          </cell>
          <cell r="J41">
            <v>1</v>
          </cell>
          <cell r="K41">
            <v>1</v>
          </cell>
          <cell r="L41">
            <v>2</v>
          </cell>
          <cell r="M41">
            <v>2</v>
          </cell>
          <cell r="N41">
            <v>2</v>
          </cell>
          <cell r="O41">
            <v>9</v>
          </cell>
          <cell r="P41">
            <v>7</v>
          </cell>
          <cell r="Q41">
            <v>9</v>
          </cell>
          <cell r="R41">
            <v>14</v>
          </cell>
          <cell r="S41">
            <v>13</v>
          </cell>
          <cell r="T41">
            <v>19</v>
          </cell>
          <cell r="U41">
            <v>22</v>
          </cell>
          <cell r="V41">
            <v>28</v>
          </cell>
          <cell r="W41">
            <v>33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  <cell r="W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1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5</v>
          </cell>
          <cell r="D5">
            <v>2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5</v>
          </cell>
          <cell r="D6">
            <v>1</v>
          </cell>
          <cell r="E6">
            <v>1</v>
          </cell>
          <cell r="F6">
            <v>1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6</v>
          </cell>
          <cell r="D7">
            <v>2</v>
          </cell>
          <cell r="E7">
            <v>1</v>
          </cell>
          <cell r="F7">
            <v>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3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</v>
          </cell>
          <cell r="D9">
            <v>3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10</v>
          </cell>
          <cell r="D10">
            <v>3</v>
          </cell>
          <cell r="E10">
            <v>4</v>
          </cell>
          <cell r="F10">
            <v>3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3</v>
          </cell>
          <cell r="E11">
            <v>2</v>
          </cell>
          <cell r="F11">
            <v>2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16</v>
          </cell>
          <cell r="D12">
            <v>4</v>
          </cell>
          <cell r="E12">
            <v>3</v>
          </cell>
          <cell r="F12">
            <v>8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17</v>
          </cell>
          <cell r="D13">
            <v>7</v>
          </cell>
          <cell r="E13">
            <v>3</v>
          </cell>
          <cell r="F13">
            <v>5</v>
          </cell>
          <cell r="G13">
            <v>0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22</v>
          </cell>
          <cell r="D14">
            <v>5</v>
          </cell>
          <cell r="E14">
            <v>5</v>
          </cell>
          <cell r="F14">
            <v>8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26</v>
          </cell>
          <cell r="D15">
            <v>7</v>
          </cell>
          <cell r="E15">
            <v>9</v>
          </cell>
          <cell r="F15">
            <v>4</v>
          </cell>
          <cell r="G15">
            <v>2</v>
          </cell>
          <cell r="H15">
            <v>2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35</v>
          </cell>
          <cell r="D16">
            <v>12</v>
          </cell>
          <cell r="E16">
            <v>11</v>
          </cell>
          <cell r="F16">
            <v>7</v>
          </cell>
          <cell r="G16">
            <v>3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34</v>
          </cell>
          <cell r="D17">
            <v>9</v>
          </cell>
          <cell r="E17">
            <v>10</v>
          </cell>
          <cell r="F17">
            <v>10</v>
          </cell>
          <cell r="G17">
            <v>2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24</v>
          </cell>
          <cell r="D18">
            <v>5</v>
          </cell>
          <cell r="E18">
            <v>12</v>
          </cell>
          <cell r="F18">
            <v>4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35</v>
          </cell>
          <cell r="D19">
            <v>6</v>
          </cell>
          <cell r="E19">
            <v>14</v>
          </cell>
          <cell r="F19">
            <v>7</v>
          </cell>
          <cell r="G19">
            <v>7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35</v>
          </cell>
          <cell r="D20">
            <v>11</v>
          </cell>
          <cell r="E20">
            <v>10</v>
          </cell>
          <cell r="F20">
            <v>11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44</v>
          </cell>
          <cell r="D21">
            <v>7</v>
          </cell>
          <cell r="E21">
            <v>17</v>
          </cell>
          <cell r="F21">
            <v>15</v>
          </cell>
          <cell r="G21">
            <v>2</v>
          </cell>
          <cell r="H21">
            <v>0</v>
          </cell>
          <cell r="I21">
            <v>2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79</v>
          </cell>
          <cell r="D22">
            <v>14</v>
          </cell>
          <cell r="E22">
            <v>33</v>
          </cell>
          <cell r="F22">
            <v>23</v>
          </cell>
          <cell r="G22">
            <v>5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77</v>
          </cell>
          <cell r="D23">
            <v>16</v>
          </cell>
          <cell r="E23">
            <v>29</v>
          </cell>
          <cell r="F23">
            <v>19</v>
          </cell>
          <cell r="G23">
            <v>8</v>
          </cell>
          <cell r="H23">
            <v>1</v>
          </cell>
          <cell r="I23">
            <v>1</v>
          </cell>
          <cell r="J23">
            <v>0</v>
          </cell>
          <cell r="K23">
            <v>2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82</v>
          </cell>
          <cell r="D24">
            <v>18</v>
          </cell>
          <cell r="E24">
            <v>27</v>
          </cell>
          <cell r="F24">
            <v>18</v>
          </cell>
          <cell r="G24">
            <v>8</v>
          </cell>
          <cell r="H24">
            <v>3</v>
          </cell>
          <cell r="I24">
            <v>3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3</v>
          </cell>
        </row>
        <row r="25">
          <cell r="C25">
            <v>97</v>
          </cell>
          <cell r="D25">
            <v>30</v>
          </cell>
          <cell r="E25">
            <v>21</v>
          </cell>
          <cell r="F25">
            <v>32</v>
          </cell>
          <cell r="G25">
            <v>10</v>
          </cell>
          <cell r="H25">
            <v>2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112</v>
          </cell>
          <cell r="D26">
            <v>18</v>
          </cell>
          <cell r="E26">
            <v>37</v>
          </cell>
          <cell r="F26">
            <v>37</v>
          </cell>
          <cell r="G26">
            <v>10</v>
          </cell>
          <cell r="H26">
            <v>3</v>
          </cell>
          <cell r="I26">
            <v>6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114</v>
          </cell>
          <cell r="D27">
            <v>32</v>
          </cell>
          <cell r="E27">
            <v>30</v>
          </cell>
          <cell r="F27">
            <v>29</v>
          </cell>
          <cell r="G27">
            <v>14</v>
          </cell>
          <cell r="H27">
            <v>3</v>
          </cell>
          <cell r="I27">
            <v>3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93</v>
          </cell>
          <cell r="D28">
            <v>33</v>
          </cell>
          <cell r="E28">
            <v>26</v>
          </cell>
          <cell r="F28">
            <v>22</v>
          </cell>
          <cell r="G28">
            <v>8</v>
          </cell>
          <cell r="H28">
            <v>3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79</v>
          </cell>
          <cell r="D29">
            <v>19</v>
          </cell>
          <cell r="E29">
            <v>27</v>
          </cell>
          <cell r="F29">
            <v>20</v>
          </cell>
          <cell r="G29">
            <v>8</v>
          </cell>
          <cell r="H29">
            <v>2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75</v>
          </cell>
          <cell r="D30">
            <v>24</v>
          </cell>
          <cell r="E30">
            <v>25</v>
          </cell>
          <cell r="F30">
            <v>15</v>
          </cell>
          <cell r="G30">
            <v>7</v>
          </cell>
          <cell r="H30">
            <v>1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43</v>
          </cell>
          <cell r="D31">
            <v>10</v>
          </cell>
          <cell r="E31">
            <v>20</v>
          </cell>
          <cell r="F31">
            <v>9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39</v>
          </cell>
          <cell r="D32">
            <v>21</v>
          </cell>
          <cell r="E32">
            <v>10</v>
          </cell>
          <cell r="F32">
            <v>4</v>
          </cell>
          <cell r="G32">
            <v>2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42</v>
          </cell>
          <cell r="D33">
            <v>13</v>
          </cell>
          <cell r="E33">
            <v>12</v>
          </cell>
          <cell r="F33">
            <v>13</v>
          </cell>
          <cell r="G33">
            <v>1</v>
          </cell>
          <cell r="H33">
            <v>2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25</v>
          </cell>
          <cell r="D34">
            <v>7</v>
          </cell>
          <cell r="E34">
            <v>7</v>
          </cell>
          <cell r="F34">
            <v>4</v>
          </cell>
          <cell r="G34">
            <v>7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20</v>
          </cell>
          <cell r="D35">
            <v>7</v>
          </cell>
          <cell r="E35">
            <v>5</v>
          </cell>
          <cell r="F35">
            <v>5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28</v>
          </cell>
          <cell r="D36">
            <v>5</v>
          </cell>
          <cell r="E36">
            <v>11</v>
          </cell>
          <cell r="F36">
            <v>9</v>
          </cell>
          <cell r="G36">
            <v>1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2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2</v>
          </cell>
          <cell r="E39">
            <v>2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12</v>
          </cell>
          <cell r="D40">
            <v>5</v>
          </cell>
          <cell r="E40">
            <v>2</v>
          </cell>
          <cell r="F40">
            <v>5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</v>
          </cell>
          <cell r="D41">
            <v>2</v>
          </cell>
          <cell r="E41">
            <v>1</v>
          </cell>
          <cell r="F41">
            <v>0</v>
          </cell>
          <cell r="G41">
            <v>1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0</v>
          </cell>
          <cell r="F3">
            <v>3</v>
          </cell>
          <cell r="G3">
            <v>4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1</v>
          </cell>
          <cell r="Q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5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7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1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5</v>
          </cell>
          <cell r="D10">
            <v>0</v>
          </cell>
          <cell r="E10">
            <v>1</v>
          </cell>
          <cell r="F10">
            <v>2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0</v>
          </cell>
          <cell r="F11">
            <v>2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12</v>
          </cell>
          <cell r="D12">
            <v>0</v>
          </cell>
          <cell r="E12">
            <v>3</v>
          </cell>
          <cell r="F12">
            <v>4</v>
          </cell>
          <cell r="G12">
            <v>2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4</v>
          </cell>
          <cell r="D14">
            <v>0</v>
          </cell>
          <cell r="E14">
            <v>0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8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10</v>
          </cell>
          <cell r="D17">
            <v>0</v>
          </cell>
          <cell r="E17">
            <v>1</v>
          </cell>
          <cell r="F17">
            <v>5</v>
          </cell>
          <cell r="G17">
            <v>0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3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7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7</v>
          </cell>
          <cell r="G20">
            <v>2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</v>
          </cell>
          <cell r="D21">
            <v>0</v>
          </cell>
          <cell r="E21">
            <v>2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2</v>
          </cell>
          <cell r="F22">
            <v>9</v>
          </cell>
          <cell r="G22">
            <v>2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33</v>
          </cell>
          <cell r="D23">
            <v>0</v>
          </cell>
          <cell r="E23">
            <v>17</v>
          </cell>
          <cell r="F23">
            <v>11</v>
          </cell>
          <cell r="G23">
            <v>3</v>
          </cell>
          <cell r="H23">
            <v>1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7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23</v>
          </cell>
          <cell r="D25">
            <v>0</v>
          </cell>
          <cell r="E25">
            <v>5</v>
          </cell>
          <cell r="F25">
            <v>14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10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9</v>
          </cell>
          <cell r="D27">
            <v>0</v>
          </cell>
          <cell r="E27">
            <v>1</v>
          </cell>
          <cell r="F27">
            <v>5</v>
          </cell>
          <cell r="G27">
            <v>2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</v>
          </cell>
          <cell r="D28">
            <v>0</v>
          </cell>
          <cell r="E28">
            <v>4</v>
          </cell>
          <cell r="F28">
            <v>9</v>
          </cell>
          <cell r="G28">
            <v>0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18</v>
          </cell>
          <cell r="D29">
            <v>0</v>
          </cell>
          <cell r="E29">
            <v>8</v>
          </cell>
          <cell r="F29">
            <v>7</v>
          </cell>
          <cell r="G29">
            <v>1</v>
          </cell>
          <cell r="H29">
            <v>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23</v>
          </cell>
          <cell r="D30">
            <v>0</v>
          </cell>
          <cell r="E30">
            <v>5</v>
          </cell>
          <cell r="F30">
            <v>13</v>
          </cell>
          <cell r="G30">
            <v>4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12</v>
          </cell>
          <cell r="G31">
            <v>1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13</v>
          </cell>
          <cell r="D32">
            <v>0</v>
          </cell>
          <cell r="E32">
            <v>3</v>
          </cell>
          <cell r="F32">
            <v>7</v>
          </cell>
          <cell r="G32">
            <v>1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10</v>
          </cell>
          <cell r="D33">
            <v>0</v>
          </cell>
          <cell r="E33">
            <v>3</v>
          </cell>
          <cell r="F33">
            <v>6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16</v>
          </cell>
          <cell r="D34">
            <v>0</v>
          </cell>
          <cell r="E34">
            <v>1</v>
          </cell>
          <cell r="F34">
            <v>10</v>
          </cell>
          <cell r="G34">
            <v>2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1</v>
          </cell>
          <cell r="E35">
            <v>2</v>
          </cell>
          <cell r="F35">
            <v>11</v>
          </cell>
          <cell r="G35">
            <v>0</v>
          </cell>
          <cell r="H35">
            <v>1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14</v>
          </cell>
          <cell r="D36">
            <v>0</v>
          </cell>
          <cell r="E36">
            <v>2</v>
          </cell>
          <cell r="F36">
            <v>6</v>
          </cell>
          <cell r="G36">
            <v>3</v>
          </cell>
          <cell r="H36">
            <v>1</v>
          </cell>
          <cell r="I36">
            <v>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23</v>
          </cell>
          <cell r="D37">
            <v>0</v>
          </cell>
          <cell r="E37">
            <v>0</v>
          </cell>
          <cell r="F37">
            <v>13</v>
          </cell>
          <cell r="G37">
            <v>2</v>
          </cell>
          <cell r="H37">
            <v>2</v>
          </cell>
          <cell r="I37">
            <v>2</v>
          </cell>
          <cell r="J37">
            <v>3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19</v>
          </cell>
          <cell r="D38">
            <v>0</v>
          </cell>
          <cell r="E38">
            <v>2</v>
          </cell>
          <cell r="F38">
            <v>7</v>
          </cell>
          <cell r="G38">
            <v>2</v>
          </cell>
          <cell r="H38">
            <v>3</v>
          </cell>
          <cell r="I38">
            <v>1</v>
          </cell>
          <cell r="J38">
            <v>4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11</v>
          </cell>
          <cell r="D39">
            <v>0</v>
          </cell>
          <cell r="E39">
            <v>2</v>
          </cell>
          <cell r="F39">
            <v>4</v>
          </cell>
          <cell r="G39">
            <v>0</v>
          </cell>
          <cell r="H39">
            <v>1</v>
          </cell>
          <cell r="I39">
            <v>3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1</v>
          </cell>
          <cell r="E40">
            <v>0</v>
          </cell>
          <cell r="F40">
            <v>4</v>
          </cell>
          <cell r="G40">
            <v>2</v>
          </cell>
          <cell r="H40">
            <v>1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14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0</v>
          </cell>
          <cell r="J41">
            <v>3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31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6</v>
          </cell>
          <cell r="I2">
            <v>2</v>
          </cell>
          <cell r="J2">
            <v>3</v>
          </cell>
          <cell r="K2">
            <v>0</v>
          </cell>
          <cell r="L2">
            <v>2</v>
          </cell>
          <cell r="M2">
            <v>1</v>
          </cell>
          <cell r="N2">
            <v>5</v>
          </cell>
          <cell r="O2">
            <v>4</v>
          </cell>
          <cell r="P2">
            <v>1</v>
          </cell>
          <cell r="Q2">
            <v>3</v>
          </cell>
        </row>
        <row r="3">
          <cell r="C3">
            <v>68</v>
          </cell>
          <cell r="D3">
            <v>0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10</v>
          </cell>
          <cell r="J3">
            <v>9</v>
          </cell>
          <cell r="K3">
            <v>7</v>
          </cell>
          <cell r="L3">
            <v>4</v>
          </cell>
          <cell r="M3">
            <v>6</v>
          </cell>
          <cell r="N3">
            <v>3</v>
          </cell>
          <cell r="O3">
            <v>14</v>
          </cell>
          <cell r="P3">
            <v>0</v>
          </cell>
          <cell r="Q3">
            <v>5</v>
          </cell>
        </row>
        <row r="4">
          <cell r="C4">
            <v>56</v>
          </cell>
          <cell r="D4">
            <v>0</v>
          </cell>
          <cell r="E4">
            <v>0</v>
          </cell>
          <cell r="F4">
            <v>2</v>
          </cell>
          <cell r="G4">
            <v>4</v>
          </cell>
          <cell r="H4">
            <v>3</v>
          </cell>
          <cell r="I4">
            <v>8</v>
          </cell>
          <cell r="J4">
            <v>9</v>
          </cell>
          <cell r="K4">
            <v>14</v>
          </cell>
          <cell r="L4">
            <v>4</v>
          </cell>
          <cell r="M4">
            <v>3</v>
          </cell>
          <cell r="N4">
            <v>3</v>
          </cell>
          <cell r="O4">
            <v>6</v>
          </cell>
          <cell r="P4">
            <v>0</v>
          </cell>
          <cell r="Q4">
            <v>0</v>
          </cell>
        </row>
        <row r="5">
          <cell r="C5">
            <v>76</v>
          </cell>
          <cell r="D5">
            <v>0</v>
          </cell>
          <cell r="E5">
            <v>0</v>
          </cell>
          <cell r="F5">
            <v>2</v>
          </cell>
          <cell r="G5">
            <v>3</v>
          </cell>
          <cell r="H5">
            <v>7</v>
          </cell>
          <cell r="I5">
            <v>9</v>
          </cell>
          <cell r="J5">
            <v>7</v>
          </cell>
          <cell r="K5">
            <v>11</v>
          </cell>
          <cell r="L5">
            <v>10</v>
          </cell>
          <cell r="M5">
            <v>4</v>
          </cell>
          <cell r="N5">
            <v>7</v>
          </cell>
          <cell r="O5">
            <v>12</v>
          </cell>
          <cell r="P5">
            <v>0</v>
          </cell>
          <cell r="Q5">
            <v>4</v>
          </cell>
        </row>
        <row r="6">
          <cell r="C6">
            <v>77</v>
          </cell>
          <cell r="D6">
            <v>1</v>
          </cell>
          <cell r="E6">
            <v>0</v>
          </cell>
          <cell r="F6">
            <v>3</v>
          </cell>
          <cell r="G6">
            <v>8</v>
          </cell>
          <cell r="H6">
            <v>10</v>
          </cell>
          <cell r="I6">
            <v>10</v>
          </cell>
          <cell r="J6">
            <v>11</v>
          </cell>
          <cell r="K6">
            <v>8</v>
          </cell>
          <cell r="L6">
            <v>4</v>
          </cell>
          <cell r="M6">
            <v>3</v>
          </cell>
          <cell r="N6">
            <v>8</v>
          </cell>
          <cell r="O6">
            <v>6</v>
          </cell>
          <cell r="P6">
            <v>2</v>
          </cell>
          <cell r="Q6">
            <v>3</v>
          </cell>
        </row>
        <row r="7">
          <cell r="C7">
            <v>91</v>
          </cell>
          <cell r="D7">
            <v>0</v>
          </cell>
          <cell r="E7">
            <v>0</v>
          </cell>
          <cell r="F7">
            <v>2</v>
          </cell>
          <cell r="G7">
            <v>8</v>
          </cell>
          <cell r="H7">
            <v>12</v>
          </cell>
          <cell r="I7">
            <v>9</v>
          </cell>
          <cell r="J7">
            <v>14</v>
          </cell>
          <cell r="K7">
            <v>17</v>
          </cell>
          <cell r="L7">
            <v>7</v>
          </cell>
          <cell r="M7">
            <v>7</v>
          </cell>
          <cell r="N7">
            <v>4</v>
          </cell>
          <cell r="O7">
            <v>8</v>
          </cell>
          <cell r="P7">
            <v>0</v>
          </cell>
          <cell r="Q7">
            <v>3</v>
          </cell>
        </row>
        <row r="8">
          <cell r="C8">
            <v>78</v>
          </cell>
          <cell r="D8">
            <v>0</v>
          </cell>
          <cell r="E8">
            <v>1</v>
          </cell>
          <cell r="F8">
            <v>2</v>
          </cell>
          <cell r="G8">
            <v>2</v>
          </cell>
          <cell r="H8">
            <v>12</v>
          </cell>
          <cell r="I8">
            <v>7</v>
          </cell>
          <cell r="J8">
            <v>7</v>
          </cell>
          <cell r="K8">
            <v>8</v>
          </cell>
          <cell r="L8">
            <v>8</v>
          </cell>
          <cell r="M8">
            <v>6</v>
          </cell>
          <cell r="N8">
            <v>6</v>
          </cell>
          <cell r="O8">
            <v>13</v>
          </cell>
          <cell r="P8">
            <v>0</v>
          </cell>
          <cell r="Q8">
            <v>6</v>
          </cell>
        </row>
        <row r="9">
          <cell r="C9">
            <v>70</v>
          </cell>
          <cell r="D9">
            <v>0</v>
          </cell>
          <cell r="E9">
            <v>1</v>
          </cell>
          <cell r="F9">
            <v>0</v>
          </cell>
          <cell r="G9">
            <v>10</v>
          </cell>
          <cell r="H9">
            <v>4</v>
          </cell>
          <cell r="I9">
            <v>3</v>
          </cell>
          <cell r="J9">
            <v>5</v>
          </cell>
          <cell r="K9">
            <v>11</v>
          </cell>
          <cell r="L9">
            <v>4</v>
          </cell>
          <cell r="M9">
            <v>6</v>
          </cell>
          <cell r="N9">
            <v>9</v>
          </cell>
          <cell r="O9">
            <v>14</v>
          </cell>
          <cell r="P9">
            <v>2</v>
          </cell>
          <cell r="Q9">
            <v>1</v>
          </cell>
        </row>
        <row r="10">
          <cell r="C10">
            <v>76</v>
          </cell>
          <cell r="D10">
            <v>0</v>
          </cell>
          <cell r="E10">
            <v>0</v>
          </cell>
          <cell r="F10">
            <v>2</v>
          </cell>
          <cell r="G10">
            <v>6</v>
          </cell>
          <cell r="H10">
            <v>9</v>
          </cell>
          <cell r="I10">
            <v>6</v>
          </cell>
          <cell r="J10">
            <v>14</v>
          </cell>
          <cell r="K10">
            <v>12</v>
          </cell>
          <cell r="L10">
            <v>4</v>
          </cell>
          <cell r="M10">
            <v>8</v>
          </cell>
          <cell r="N10">
            <v>2</v>
          </cell>
          <cell r="O10">
            <v>11</v>
          </cell>
          <cell r="P10">
            <v>1</v>
          </cell>
          <cell r="Q10">
            <v>1</v>
          </cell>
        </row>
        <row r="11">
          <cell r="C11">
            <v>77</v>
          </cell>
          <cell r="D11">
            <v>0</v>
          </cell>
          <cell r="E11">
            <v>0</v>
          </cell>
          <cell r="F11">
            <v>4</v>
          </cell>
          <cell r="G11">
            <v>2</v>
          </cell>
          <cell r="H11">
            <v>10</v>
          </cell>
          <cell r="I11">
            <v>13</v>
          </cell>
          <cell r="J11">
            <v>9</v>
          </cell>
          <cell r="K11">
            <v>8</v>
          </cell>
          <cell r="L11">
            <v>3</v>
          </cell>
          <cell r="M11">
            <v>7</v>
          </cell>
          <cell r="N11">
            <v>7</v>
          </cell>
          <cell r="O11">
            <v>9</v>
          </cell>
          <cell r="P11">
            <v>0</v>
          </cell>
          <cell r="Q11">
            <v>5</v>
          </cell>
        </row>
        <row r="12">
          <cell r="C12">
            <v>70</v>
          </cell>
          <cell r="D12">
            <v>0</v>
          </cell>
          <cell r="E12">
            <v>1</v>
          </cell>
          <cell r="F12">
            <v>4</v>
          </cell>
          <cell r="G12">
            <v>4</v>
          </cell>
          <cell r="H12">
            <v>12</v>
          </cell>
          <cell r="I12">
            <v>9</v>
          </cell>
          <cell r="J12">
            <v>7</v>
          </cell>
          <cell r="K12">
            <v>3</v>
          </cell>
          <cell r="L12">
            <v>7</v>
          </cell>
          <cell r="M12">
            <v>7</v>
          </cell>
          <cell r="N12">
            <v>7</v>
          </cell>
          <cell r="O12">
            <v>5</v>
          </cell>
          <cell r="P12">
            <v>2</v>
          </cell>
          <cell r="Q12">
            <v>2</v>
          </cell>
        </row>
        <row r="13">
          <cell r="C13">
            <v>66</v>
          </cell>
          <cell r="D13">
            <v>1</v>
          </cell>
          <cell r="E13">
            <v>0</v>
          </cell>
          <cell r="F13">
            <v>3</v>
          </cell>
          <cell r="G13">
            <v>5</v>
          </cell>
          <cell r="H13">
            <v>4</v>
          </cell>
          <cell r="I13">
            <v>9</v>
          </cell>
          <cell r="J13">
            <v>10</v>
          </cell>
          <cell r="K13">
            <v>10</v>
          </cell>
          <cell r="L13">
            <v>3</v>
          </cell>
          <cell r="M13">
            <v>5</v>
          </cell>
          <cell r="N13">
            <v>4</v>
          </cell>
          <cell r="O13">
            <v>10</v>
          </cell>
          <cell r="P13">
            <v>1</v>
          </cell>
          <cell r="Q13">
            <v>1</v>
          </cell>
        </row>
        <row r="14">
          <cell r="C14">
            <v>59</v>
          </cell>
          <cell r="D14">
            <v>0</v>
          </cell>
          <cell r="E14">
            <v>0</v>
          </cell>
          <cell r="F14">
            <v>2</v>
          </cell>
          <cell r="G14">
            <v>5</v>
          </cell>
          <cell r="H14">
            <v>7</v>
          </cell>
          <cell r="I14">
            <v>10</v>
          </cell>
          <cell r="J14">
            <v>5</v>
          </cell>
          <cell r="K14">
            <v>4</v>
          </cell>
          <cell r="L14">
            <v>3</v>
          </cell>
          <cell r="M14">
            <v>4</v>
          </cell>
          <cell r="N14">
            <v>5</v>
          </cell>
          <cell r="O14">
            <v>10</v>
          </cell>
          <cell r="P14">
            <v>0</v>
          </cell>
          <cell r="Q14">
            <v>4</v>
          </cell>
        </row>
        <row r="15">
          <cell r="C15">
            <v>24</v>
          </cell>
          <cell r="D15">
            <v>0</v>
          </cell>
          <cell r="E15">
            <v>0</v>
          </cell>
          <cell r="F15">
            <v>3</v>
          </cell>
          <cell r="G15">
            <v>2</v>
          </cell>
          <cell r="H15">
            <v>2</v>
          </cell>
          <cell r="I15">
            <v>4</v>
          </cell>
          <cell r="J15">
            <v>4</v>
          </cell>
          <cell r="K15">
            <v>3</v>
          </cell>
          <cell r="L15">
            <v>2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2</v>
          </cell>
        </row>
        <row r="16">
          <cell r="C16">
            <v>32</v>
          </cell>
          <cell r="D16">
            <v>0</v>
          </cell>
          <cell r="E16">
            <v>1</v>
          </cell>
          <cell r="F16">
            <v>3</v>
          </cell>
          <cell r="G16">
            <v>3</v>
          </cell>
          <cell r="H16">
            <v>5</v>
          </cell>
          <cell r="I16">
            <v>4</v>
          </cell>
          <cell r="J16">
            <v>3</v>
          </cell>
          <cell r="K16">
            <v>4</v>
          </cell>
          <cell r="L16">
            <v>1</v>
          </cell>
          <cell r="M16">
            <v>3</v>
          </cell>
          <cell r="N16">
            <v>2</v>
          </cell>
          <cell r="O16">
            <v>3</v>
          </cell>
          <cell r="P16">
            <v>0</v>
          </cell>
          <cell r="Q16">
            <v>0</v>
          </cell>
        </row>
        <row r="17">
          <cell r="C17">
            <v>45</v>
          </cell>
          <cell r="D17">
            <v>0</v>
          </cell>
          <cell r="E17">
            <v>0</v>
          </cell>
          <cell r="F17">
            <v>1</v>
          </cell>
          <cell r="G17">
            <v>5</v>
          </cell>
          <cell r="H17">
            <v>4</v>
          </cell>
          <cell r="I17">
            <v>5</v>
          </cell>
          <cell r="J17">
            <v>9</v>
          </cell>
          <cell r="K17">
            <v>3</v>
          </cell>
          <cell r="L17">
            <v>3</v>
          </cell>
          <cell r="M17">
            <v>2</v>
          </cell>
          <cell r="N17">
            <v>2</v>
          </cell>
          <cell r="O17">
            <v>6</v>
          </cell>
          <cell r="P17">
            <v>0</v>
          </cell>
          <cell r="Q17">
            <v>5</v>
          </cell>
        </row>
        <row r="18">
          <cell r="C18">
            <v>29</v>
          </cell>
          <cell r="D18">
            <v>0</v>
          </cell>
          <cell r="E18">
            <v>0</v>
          </cell>
          <cell r="F18">
            <v>3</v>
          </cell>
          <cell r="G18">
            <v>5</v>
          </cell>
          <cell r="H18">
            <v>0</v>
          </cell>
          <cell r="I18">
            <v>3</v>
          </cell>
          <cell r="J18">
            <v>3</v>
          </cell>
          <cell r="K18">
            <v>3</v>
          </cell>
          <cell r="L18">
            <v>3</v>
          </cell>
          <cell r="M18">
            <v>1</v>
          </cell>
          <cell r="N18">
            <v>4</v>
          </cell>
          <cell r="O18">
            <v>3</v>
          </cell>
          <cell r="P18">
            <v>0</v>
          </cell>
          <cell r="Q18">
            <v>1</v>
          </cell>
        </row>
        <row r="19">
          <cell r="C19">
            <v>35</v>
          </cell>
          <cell r="D19">
            <v>0</v>
          </cell>
          <cell r="E19">
            <v>0</v>
          </cell>
          <cell r="F19">
            <v>2</v>
          </cell>
          <cell r="G19">
            <v>5</v>
          </cell>
          <cell r="H19">
            <v>3</v>
          </cell>
          <cell r="I19">
            <v>3</v>
          </cell>
          <cell r="J19">
            <v>5</v>
          </cell>
          <cell r="K19">
            <v>2</v>
          </cell>
          <cell r="L19">
            <v>2</v>
          </cell>
          <cell r="M19">
            <v>1</v>
          </cell>
          <cell r="N19">
            <v>2</v>
          </cell>
          <cell r="O19">
            <v>5</v>
          </cell>
          <cell r="P19">
            <v>1</v>
          </cell>
          <cell r="Q19">
            <v>4</v>
          </cell>
        </row>
        <row r="20">
          <cell r="C20">
            <v>19</v>
          </cell>
          <cell r="D20">
            <v>0</v>
          </cell>
          <cell r="E20">
            <v>0</v>
          </cell>
          <cell r="F20">
            <v>1</v>
          </cell>
          <cell r="G20">
            <v>3</v>
          </cell>
          <cell r="H20">
            <v>1</v>
          </cell>
          <cell r="I20">
            <v>3</v>
          </cell>
          <cell r="J20">
            <v>3</v>
          </cell>
          <cell r="K20">
            <v>0</v>
          </cell>
          <cell r="L20">
            <v>1</v>
          </cell>
          <cell r="M20">
            <v>2</v>
          </cell>
          <cell r="N20">
            <v>0</v>
          </cell>
          <cell r="O20">
            <v>4</v>
          </cell>
          <cell r="P20">
            <v>0</v>
          </cell>
          <cell r="Q20">
            <v>1</v>
          </cell>
        </row>
        <row r="21">
          <cell r="C21">
            <v>38</v>
          </cell>
          <cell r="D21">
            <v>0</v>
          </cell>
          <cell r="E21">
            <v>1</v>
          </cell>
          <cell r="F21">
            <v>3</v>
          </cell>
          <cell r="G21">
            <v>3</v>
          </cell>
          <cell r="H21">
            <v>7</v>
          </cell>
          <cell r="I21">
            <v>5</v>
          </cell>
          <cell r="J21">
            <v>4</v>
          </cell>
          <cell r="K21">
            <v>2</v>
          </cell>
          <cell r="L21">
            <v>5</v>
          </cell>
          <cell r="M21">
            <v>1</v>
          </cell>
          <cell r="N21">
            <v>2</v>
          </cell>
          <cell r="O21">
            <v>5</v>
          </cell>
          <cell r="P21">
            <v>0</v>
          </cell>
          <cell r="Q21">
            <v>0</v>
          </cell>
        </row>
        <row r="22">
          <cell r="C22">
            <v>37</v>
          </cell>
          <cell r="D22">
            <v>0</v>
          </cell>
          <cell r="E22">
            <v>0</v>
          </cell>
          <cell r="F22">
            <v>4</v>
          </cell>
          <cell r="G22">
            <v>5</v>
          </cell>
          <cell r="H22">
            <v>5</v>
          </cell>
          <cell r="I22">
            <v>3</v>
          </cell>
          <cell r="J22">
            <v>3</v>
          </cell>
          <cell r="K22">
            <v>1</v>
          </cell>
          <cell r="L22">
            <v>5</v>
          </cell>
          <cell r="M22">
            <v>5</v>
          </cell>
          <cell r="N22">
            <v>1</v>
          </cell>
          <cell r="O22">
            <v>5</v>
          </cell>
          <cell r="P22">
            <v>0</v>
          </cell>
          <cell r="Q22">
            <v>0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2</v>
          </cell>
          <cell r="G23">
            <v>1</v>
          </cell>
          <cell r="H23">
            <v>3</v>
          </cell>
          <cell r="I23">
            <v>6</v>
          </cell>
          <cell r="J23">
            <v>3</v>
          </cell>
          <cell r="K23">
            <v>2</v>
          </cell>
          <cell r="L23">
            <v>4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1</v>
          </cell>
        </row>
        <row r="24">
          <cell r="C24">
            <v>29</v>
          </cell>
          <cell r="D24">
            <v>0</v>
          </cell>
          <cell r="E24">
            <v>0</v>
          </cell>
          <cell r="F24">
            <v>2</v>
          </cell>
          <cell r="G24">
            <v>2</v>
          </cell>
          <cell r="H24">
            <v>2</v>
          </cell>
          <cell r="I24">
            <v>10</v>
          </cell>
          <cell r="J24">
            <v>4</v>
          </cell>
          <cell r="K24">
            <v>4</v>
          </cell>
          <cell r="L24">
            <v>0</v>
          </cell>
          <cell r="M24">
            <v>1</v>
          </cell>
          <cell r="N24">
            <v>0</v>
          </cell>
          <cell r="O24">
            <v>4</v>
          </cell>
          <cell r="P24">
            <v>0</v>
          </cell>
          <cell r="Q24">
            <v>0</v>
          </cell>
        </row>
        <row r="25">
          <cell r="C25">
            <v>33</v>
          </cell>
          <cell r="D25">
            <v>0</v>
          </cell>
          <cell r="E25">
            <v>1</v>
          </cell>
          <cell r="F25">
            <v>4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1</v>
          </cell>
          <cell r="L25">
            <v>2</v>
          </cell>
          <cell r="M25">
            <v>4</v>
          </cell>
          <cell r="N25">
            <v>2</v>
          </cell>
          <cell r="O25">
            <v>3</v>
          </cell>
          <cell r="P25">
            <v>0</v>
          </cell>
          <cell r="Q25">
            <v>1</v>
          </cell>
        </row>
        <row r="26">
          <cell r="C26">
            <v>78</v>
          </cell>
          <cell r="D26">
            <v>0</v>
          </cell>
          <cell r="E26">
            <v>1</v>
          </cell>
          <cell r="F26">
            <v>6</v>
          </cell>
          <cell r="G26">
            <v>9</v>
          </cell>
          <cell r="H26">
            <v>10</v>
          </cell>
          <cell r="I26">
            <v>9</v>
          </cell>
          <cell r="J26">
            <v>7</v>
          </cell>
          <cell r="K26">
            <v>8</v>
          </cell>
          <cell r="L26">
            <v>8</v>
          </cell>
          <cell r="M26">
            <v>7</v>
          </cell>
          <cell r="N26">
            <v>2</v>
          </cell>
          <cell r="O26">
            <v>9</v>
          </cell>
          <cell r="P26">
            <v>0</v>
          </cell>
          <cell r="Q26">
            <v>2</v>
          </cell>
        </row>
        <row r="27">
          <cell r="C27">
            <v>37</v>
          </cell>
          <cell r="D27">
            <v>1</v>
          </cell>
          <cell r="E27">
            <v>1</v>
          </cell>
          <cell r="F27">
            <v>3</v>
          </cell>
          <cell r="G27">
            <v>3</v>
          </cell>
          <cell r="H27">
            <v>7</v>
          </cell>
          <cell r="I27">
            <v>6</v>
          </cell>
          <cell r="J27">
            <v>2</v>
          </cell>
          <cell r="K27">
            <v>2</v>
          </cell>
          <cell r="L27">
            <v>2</v>
          </cell>
          <cell r="M27">
            <v>3</v>
          </cell>
          <cell r="N27">
            <v>2</v>
          </cell>
          <cell r="O27">
            <v>4</v>
          </cell>
          <cell r="P27">
            <v>0</v>
          </cell>
          <cell r="Q27">
            <v>1</v>
          </cell>
        </row>
        <row r="28">
          <cell r="C28">
            <v>38</v>
          </cell>
          <cell r="D28">
            <v>0</v>
          </cell>
          <cell r="E28">
            <v>1</v>
          </cell>
          <cell r="F28">
            <v>4</v>
          </cell>
          <cell r="G28">
            <v>6</v>
          </cell>
          <cell r="H28">
            <v>4</v>
          </cell>
          <cell r="I28">
            <v>4</v>
          </cell>
          <cell r="J28">
            <v>4</v>
          </cell>
          <cell r="K28">
            <v>7</v>
          </cell>
          <cell r="L28">
            <v>1</v>
          </cell>
          <cell r="M28">
            <v>1</v>
          </cell>
          <cell r="N28">
            <v>1</v>
          </cell>
          <cell r="O28">
            <v>3</v>
          </cell>
          <cell r="P28">
            <v>0</v>
          </cell>
          <cell r="Q28">
            <v>2</v>
          </cell>
        </row>
        <row r="29">
          <cell r="C29">
            <v>49</v>
          </cell>
          <cell r="D29">
            <v>0</v>
          </cell>
          <cell r="E29">
            <v>0</v>
          </cell>
          <cell r="F29">
            <v>1</v>
          </cell>
          <cell r="G29">
            <v>4</v>
          </cell>
          <cell r="H29">
            <v>7</v>
          </cell>
          <cell r="I29">
            <v>2</v>
          </cell>
          <cell r="J29">
            <v>6</v>
          </cell>
          <cell r="K29">
            <v>3</v>
          </cell>
          <cell r="L29">
            <v>16</v>
          </cell>
          <cell r="M29">
            <v>2</v>
          </cell>
          <cell r="N29">
            <v>2</v>
          </cell>
          <cell r="O29">
            <v>4</v>
          </cell>
          <cell r="P29">
            <v>0</v>
          </cell>
          <cell r="Q29">
            <v>2</v>
          </cell>
        </row>
        <row r="30">
          <cell r="C30">
            <v>33</v>
          </cell>
          <cell r="D30">
            <v>0</v>
          </cell>
          <cell r="E30">
            <v>0</v>
          </cell>
          <cell r="F30">
            <v>1</v>
          </cell>
          <cell r="G30">
            <v>5</v>
          </cell>
          <cell r="H30">
            <v>5</v>
          </cell>
          <cell r="I30">
            <v>9</v>
          </cell>
          <cell r="J30">
            <v>3</v>
          </cell>
          <cell r="K30">
            <v>6</v>
          </cell>
          <cell r="L30">
            <v>0</v>
          </cell>
          <cell r="M30">
            <v>1</v>
          </cell>
          <cell r="N30">
            <v>1</v>
          </cell>
          <cell r="O30">
            <v>2</v>
          </cell>
          <cell r="P30">
            <v>0</v>
          </cell>
          <cell r="Q30">
            <v>0</v>
          </cell>
        </row>
        <row r="31">
          <cell r="C31">
            <v>36</v>
          </cell>
          <cell r="D31">
            <v>0</v>
          </cell>
          <cell r="E31">
            <v>1</v>
          </cell>
          <cell r="F31">
            <v>2</v>
          </cell>
          <cell r="G31">
            <v>5</v>
          </cell>
          <cell r="H31">
            <v>2</v>
          </cell>
          <cell r="I31">
            <v>7</v>
          </cell>
          <cell r="J31">
            <v>4</v>
          </cell>
          <cell r="K31">
            <v>5</v>
          </cell>
          <cell r="L31">
            <v>3</v>
          </cell>
          <cell r="M31">
            <v>0</v>
          </cell>
          <cell r="N31">
            <v>1</v>
          </cell>
          <cell r="O31">
            <v>4</v>
          </cell>
          <cell r="P31">
            <v>0</v>
          </cell>
          <cell r="Q31">
            <v>2</v>
          </cell>
        </row>
        <row r="32">
          <cell r="C32">
            <v>53</v>
          </cell>
          <cell r="D32">
            <v>0</v>
          </cell>
          <cell r="E32">
            <v>1</v>
          </cell>
          <cell r="F32">
            <v>4</v>
          </cell>
          <cell r="G32">
            <v>5</v>
          </cell>
          <cell r="H32">
            <v>6</v>
          </cell>
          <cell r="I32">
            <v>5</v>
          </cell>
          <cell r="J32">
            <v>6</v>
          </cell>
          <cell r="K32">
            <v>8</v>
          </cell>
          <cell r="L32">
            <v>3</v>
          </cell>
          <cell r="M32">
            <v>3</v>
          </cell>
          <cell r="N32">
            <v>1</v>
          </cell>
          <cell r="O32">
            <v>8</v>
          </cell>
          <cell r="P32">
            <v>0</v>
          </cell>
          <cell r="Q32">
            <v>3</v>
          </cell>
        </row>
        <row r="33">
          <cell r="C33">
            <v>20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4</v>
          </cell>
          <cell r="I33">
            <v>2</v>
          </cell>
          <cell r="J33">
            <v>6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2</v>
          </cell>
          <cell r="P33">
            <v>1</v>
          </cell>
          <cell r="Q33">
            <v>3</v>
          </cell>
        </row>
        <row r="34">
          <cell r="C34">
            <v>27</v>
          </cell>
          <cell r="D34">
            <v>0</v>
          </cell>
          <cell r="E34">
            <v>0</v>
          </cell>
          <cell r="F34">
            <v>1</v>
          </cell>
          <cell r="G34">
            <v>4</v>
          </cell>
          <cell r="H34">
            <v>4</v>
          </cell>
          <cell r="I34">
            <v>2</v>
          </cell>
          <cell r="J34">
            <v>3</v>
          </cell>
          <cell r="K34">
            <v>1</v>
          </cell>
          <cell r="L34">
            <v>1</v>
          </cell>
          <cell r="M34">
            <v>3</v>
          </cell>
          <cell r="N34">
            <v>3</v>
          </cell>
          <cell r="O34">
            <v>2</v>
          </cell>
          <cell r="P34">
            <v>0</v>
          </cell>
          <cell r="Q34">
            <v>3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2</v>
          </cell>
          <cell r="G35">
            <v>2</v>
          </cell>
          <cell r="H35">
            <v>2</v>
          </cell>
          <cell r="I35">
            <v>4</v>
          </cell>
          <cell r="J35">
            <v>3</v>
          </cell>
          <cell r="K35">
            <v>1</v>
          </cell>
          <cell r="L35">
            <v>1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5</v>
          </cell>
        </row>
        <row r="36">
          <cell r="C36">
            <v>31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1</v>
          </cell>
          <cell r="I36">
            <v>5</v>
          </cell>
          <cell r="J36">
            <v>2</v>
          </cell>
          <cell r="K36">
            <v>7</v>
          </cell>
          <cell r="L36">
            <v>5</v>
          </cell>
          <cell r="M36">
            <v>0</v>
          </cell>
          <cell r="N36">
            <v>0</v>
          </cell>
          <cell r="O36">
            <v>3</v>
          </cell>
          <cell r="P36">
            <v>0</v>
          </cell>
          <cell r="Q36">
            <v>1</v>
          </cell>
        </row>
        <row r="37">
          <cell r="C37">
            <v>32</v>
          </cell>
          <cell r="D37">
            <v>0</v>
          </cell>
          <cell r="E37">
            <v>1</v>
          </cell>
          <cell r="F37">
            <v>2</v>
          </cell>
          <cell r="G37">
            <v>5</v>
          </cell>
          <cell r="H37">
            <v>2</v>
          </cell>
          <cell r="I37">
            <v>4</v>
          </cell>
          <cell r="J37">
            <v>4</v>
          </cell>
          <cell r="K37">
            <v>5</v>
          </cell>
          <cell r="L37">
            <v>2</v>
          </cell>
          <cell r="M37">
            <v>4</v>
          </cell>
          <cell r="N37">
            <v>0</v>
          </cell>
          <cell r="O37">
            <v>2</v>
          </cell>
          <cell r="P37">
            <v>0</v>
          </cell>
          <cell r="Q37">
            <v>1</v>
          </cell>
        </row>
        <row r="38">
          <cell r="C38">
            <v>42</v>
          </cell>
          <cell r="D38">
            <v>0</v>
          </cell>
          <cell r="E38">
            <v>0</v>
          </cell>
          <cell r="F38">
            <v>4</v>
          </cell>
          <cell r="G38">
            <v>5</v>
          </cell>
          <cell r="H38">
            <v>7</v>
          </cell>
          <cell r="I38">
            <v>6</v>
          </cell>
          <cell r="J38">
            <v>2</v>
          </cell>
          <cell r="K38">
            <v>7</v>
          </cell>
          <cell r="L38">
            <v>2</v>
          </cell>
          <cell r="M38">
            <v>2</v>
          </cell>
          <cell r="N38">
            <v>1</v>
          </cell>
          <cell r="O38">
            <v>4</v>
          </cell>
          <cell r="P38">
            <v>0</v>
          </cell>
          <cell r="Q38">
            <v>2</v>
          </cell>
        </row>
        <row r="39">
          <cell r="C39">
            <v>20</v>
          </cell>
          <cell r="D39">
            <v>0</v>
          </cell>
          <cell r="E39">
            <v>1</v>
          </cell>
          <cell r="F39">
            <v>1</v>
          </cell>
          <cell r="G39">
            <v>0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4</v>
          </cell>
          <cell r="M39">
            <v>3</v>
          </cell>
          <cell r="N39">
            <v>0</v>
          </cell>
          <cell r="O39">
            <v>3</v>
          </cell>
          <cell r="P39">
            <v>0</v>
          </cell>
          <cell r="Q39">
            <v>2</v>
          </cell>
        </row>
        <row r="40">
          <cell r="C40">
            <v>30</v>
          </cell>
          <cell r="D40">
            <v>0</v>
          </cell>
          <cell r="E40">
            <v>0</v>
          </cell>
          <cell r="F40">
            <v>0</v>
          </cell>
          <cell r="G40">
            <v>2</v>
          </cell>
          <cell r="H40">
            <v>5</v>
          </cell>
          <cell r="I40">
            <v>5</v>
          </cell>
          <cell r="J40">
            <v>5</v>
          </cell>
          <cell r="K40">
            <v>1</v>
          </cell>
          <cell r="L40">
            <v>3</v>
          </cell>
          <cell r="M40">
            <v>0</v>
          </cell>
          <cell r="N40">
            <v>1</v>
          </cell>
          <cell r="O40">
            <v>3</v>
          </cell>
          <cell r="P40">
            <v>2</v>
          </cell>
          <cell r="Q40">
            <v>3</v>
          </cell>
        </row>
        <row r="41">
          <cell r="C41">
            <v>21</v>
          </cell>
          <cell r="D41">
            <v>0</v>
          </cell>
          <cell r="E41">
            <v>0</v>
          </cell>
          <cell r="F41">
            <v>1</v>
          </cell>
          <cell r="G41">
            <v>3</v>
          </cell>
          <cell r="H41">
            <v>4</v>
          </cell>
          <cell r="I41">
            <v>3</v>
          </cell>
          <cell r="J41">
            <v>2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3</v>
          </cell>
          <cell r="P41">
            <v>0</v>
          </cell>
          <cell r="Q41">
            <v>4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72</v>
          </cell>
          <cell r="D2">
            <v>0</v>
          </cell>
          <cell r="E2">
            <v>4</v>
          </cell>
          <cell r="F2">
            <v>4</v>
          </cell>
          <cell r="G2">
            <v>2</v>
          </cell>
          <cell r="H2">
            <v>8</v>
          </cell>
          <cell r="I2">
            <v>1</v>
          </cell>
          <cell r="J2">
            <v>3</v>
          </cell>
          <cell r="K2">
            <v>3</v>
          </cell>
          <cell r="L2">
            <v>5</v>
          </cell>
          <cell r="M2">
            <v>7</v>
          </cell>
          <cell r="N2">
            <v>4</v>
          </cell>
          <cell r="O2">
            <v>11</v>
          </cell>
          <cell r="P2">
            <v>1</v>
          </cell>
          <cell r="Q2">
            <v>19</v>
          </cell>
        </row>
        <row r="3">
          <cell r="C3">
            <v>62</v>
          </cell>
          <cell r="D3">
            <v>0</v>
          </cell>
          <cell r="E3">
            <v>3</v>
          </cell>
          <cell r="F3">
            <v>11</v>
          </cell>
          <cell r="G3">
            <v>4</v>
          </cell>
          <cell r="H3">
            <v>2</v>
          </cell>
          <cell r="I3">
            <v>7</v>
          </cell>
          <cell r="J3">
            <v>6</v>
          </cell>
          <cell r="K3">
            <v>1</v>
          </cell>
          <cell r="L3">
            <v>1</v>
          </cell>
          <cell r="M3">
            <v>3</v>
          </cell>
          <cell r="N3">
            <v>2</v>
          </cell>
          <cell r="O3">
            <v>6</v>
          </cell>
          <cell r="P3">
            <v>1</v>
          </cell>
          <cell r="Q3">
            <v>15</v>
          </cell>
        </row>
        <row r="4">
          <cell r="C4">
            <v>75</v>
          </cell>
          <cell r="D4">
            <v>1</v>
          </cell>
          <cell r="E4">
            <v>7</v>
          </cell>
          <cell r="F4">
            <v>5</v>
          </cell>
          <cell r="G4">
            <v>4</v>
          </cell>
          <cell r="H4">
            <v>2</v>
          </cell>
          <cell r="I4">
            <v>10</v>
          </cell>
          <cell r="J4">
            <v>6</v>
          </cell>
          <cell r="K4">
            <v>6</v>
          </cell>
          <cell r="L4">
            <v>3</v>
          </cell>
          <cell r="M4">
            <v>2</v>
          </cell>
          <cell r="N4">
            <v>2</v>
          </cell>
          <cell r="O4">
            <v>8</v>
          </cell>
          <cell r="P4">
            <v>1</v>
          </cell>
          <cell r="Q4">
            <v>18</v>
          </cell>
        </row>
        <row r="5">
          <cell r="C5">
            <v>112</v>
          </cell>
          <cell r="D5">
            <v>1</v>
          </cell>
          <cell r="E5">
            <v>6</v>
          </cell>
          <cell r="F5">
            <v>10</v>
          </cell>
          <cell r="G5">
            <v>10</v>
          </cell>
          <cell r="H5">
            <v>6</v>
          </cell>
          <cell r="I5">
            <v>7</v>
          </cell>
          <cell r="J5">
            <v>9</v>
          </cell>
          <cell r="K5">
            <v>11</v>
          </cell>
          <cell r="L5">
            <v>8</v>
          </cell>
          <cell r="M5">
            <v>7</v>
          </cell>
          <cell r="N5">
            <v>10</v>
          </cell>
          <cell r="O5">
            <v>6</v>
          </cell>
          <cell r="P5">
            <v>1</v>
          </cell>
          <cell r="Q5">
            <v>20</v>
          </cell>
        </row>
        <row r="6">
          <cell r="C6">
            <v>72</v>
          </cell>
          <cell r="D6">
            <v>1</v>
          </cell>
          <cell r="E6">
            <v>6</v>
          </cell>
          <cell r="F6">
            <v>10</v>
          </cell>
          <cell r="G6">
            <v>4</v>
          </cell>
          <cell r="H6">
            <v>9</v>
          </cell>
          <cell r="I6">
            <v>6</v>
          </cell>
          <cell r="J6">
            <v>1</v>
          </cell>
          <cell r="K6">
            <v>4</v>
          </cell>
          <cell r="L6">
            <v>6</v>
          </cell>
          <cell r="M6">
            <v>3</v>
          </cell>
          <cell r="N6">
            <v>4</v>
          </cell>
          <cell r="O6">
            <v>3</v>
          </cell>
          <cell r="P6">
            <v>2</v>
          </cell>
          <cell r="Q6">
            <v>13</v>
          </cell>
        </row>
        <row r="7">
          <cell r="C7">
            <v>97</v>
          </cell>
          <cell r="D7">
            <v>3</v>
          </cell>
          <cell r="E7">
            <v>4</v>
          </cell>
          <cell r="F7">
            <v>10</v>
          </cell>
          <cell r="G7">
            <v>7</v>
          </cell>
          <cell r="H7">
            <v>7</v>
          </cell>
          <cell r="I7">
            <v>3</v>
          </cell>
          <cell r="J7">
            <v>5</v>
          </cell>
          <cell r="K7">
            <v>11</v>
          </cell>
          <cell r="L7">
            <v>4</v>
          </cell>
          <cell r="M7">
            <v>7</v>
          </cell>
          <cell r="N7">
            <v>5</v>
          </cell>
          <cell r="O7">
            <v>12</v>
          </cell>
          <cell r="P7">
            <v>1</v>
          </cell>
          <cell r="Q7">
            <v>18</v>
          </cell>
        </row>
        <row r="8">
          <cell r="C8">
            <v>99</v>
          </cell>
          <cell r="D8">
            <v>1</v>
          </cell>
          <cell r="E8">
            <v>6</v>
          </cell>
          <cell r="F8">
            <v>4</v>
          </cell>
          <cell r="G8">
            <v>2</v>
          </cell>
          <cell r="H8">
            <v>5</v>
          </cell>
          <cell r="I8">
            <v>3</v>
          </cell>
          <cell r="J8">
            <v>8</v>
          </cell>
          <cell r="K8">
            <v>5</v>
          </cell>
          <cell r="L8">
            <v>6</v>
          </cell>
          <cell r="M8">
            <v>6</v>
          </cell>
          <cell r="N8">
            <v>7</v>
          </cell>
          <cell r="O8">
            <v>9</v>
          </cell>
          <cell r="P8">
            <v>4</v>
          </cell>
          <cell r="Q8">
            <v>33</v>
          </cell>
        </row>
        <row r="9">
          <cell r="C9">
            <v>140</v>
          </cell>
          <cell r="D9">
            <v>1</v>
          </cell>
          <cell r="E9">
            <v>6</v>
          </cell>
          <cell r="F9">
            <v>12</v>
          </cell>
          <cell r="G9">
            <v>8</v>
          </cell>
          <cell r="H9">
            <v>5</v>
          </cell>
          <cell r="I9">
            <v>12</v>
          </cell>
          <cell r="J9">
            <v>8</v>
          </cell>
          <cell r="K9">
            <v>9</v>
          </cell>
          <cell r="L9">
            <v>9</v>
          </cell>
          <cell r="M9">
            <v>7</v>
          </cell>
          <cell r="N9">
            <v>8</v>
          </cell>
          <cell r="O9">
            <v>14</v>
          </cell>
          <cell r="P9">
            <v>7</v>
          </cell>
          <cell r="Q9">
            <v>34</v>
          </cell>
        </row>
        <row r="10">
          <cell r="C10">
            <v>160</v>
          </cell>
          <cell r="D10">
            <v>0</v>
          </cell>
          <cell r="E10">
            <v>9</v>
          </cell>
          <cell r="F10">
            <v>16</v>
          </cell>
          <cell r="G10">
            <v>9</v>
          </cell>
          <cell r="H10">
            <v>12</v>
          </cell>
          <cell r="I10">
            <v>5</v>
          </cell>
          <cell r="J10">
            <v>14</v>
          </cell>
          <cell r="K10">
            <v>6</v>
          </cell>
          <cell r="L10">
            <v>9</v>
          </cell>
          <cell r="M10">
            <v>8</v>
          </cell>
          <cell r="N10">
            <v>6</v>
          </cell>
          <cell r="O10">
            <v>11</v>
          </cell>
          <cell r="P10">
            <v>5</v>
          </cell>
          <cell r="Q10">
            <v>50</v>
          </cell>
        </row>
        <row r="11">
          <cell r="C11">
            <v>114</v>
          </cell>
          <cell r="D11">
            <v>1</v>
          </cell>
          <cell r="E11">
            <v>3</v>
          </cell>
          <cell r="F11">
            <v>10</v>
          </cell>
          <cell r="G11">
            <v>8</v>
          </cell>
          <cell r="H11">
            <v>8</v>
          </cell>
          <cell r="I11">
            <v>6</v>
          </cell>
          <cell r="J11">
            <v>3</v>
          </cell>
          <cell r="K11">
            <v>9</v>
          </cell>
          <cell r="L11">
            <v>2</v>
          </cell>
          <cell r="M11">
            <v>1</v>
          </cell>
          <cell r="N11">
            <v>13</v>
          </cell>
          <cell r="O11">
            <v>7</v>
          </cell>
          <cell r="P11">
            <v>7</v>
          </cell>
          <cell r="Q11">
            <v>36</v>
          </cell>
        </row>
        <row r="12">
          <cell r="C12">
            <v>132</v>
          </cell>
          <cell r="D12">
            <v>1</v>
          </cell>
          <cell r="E12">
            <v>4</v>
          </cell>
          <cell r="F12">
            <v>12</v>
          </cell>
          <cell r="G12">
            <v>8</v>
          </cell>
          <cell r="H12">
            <v>6</v>
          </cell>
          <cell r="I12">
            <v>5</v>
          </cell>
          <cell r="J12">
            <v>12</v>
          </cell>
          <cell r="K12">
            <v>10</v>
          </cell>
          <cell r="L12">
            <v>7</v>
          </cell>
          <cell r="M12">
            <v>5</v>
          </cell>
          <cell r="N12">
            <v>10</v>
          </cell>
          <cell r="O12">
            <v>11</v>
          </cell>
          <cell r="P12">
            <v>3</v>
          </cell>
          <cell r="Q12">
            <v>38</v>
          </cell>
        </row>
        <row r="13">
          <cell r="C13">
            <v>94</v>
          </cell>
          <cell r="D13">
            <v>1</v>
          </cell>
          <cell r="E13">
            <v>5</v>
          </cell>
          <cell r="F13">
            <v>5</v>
          </cell>
          <cell r="G13">
            <v>5</v>
          </cell>
          <cell r="H13">
            <v>8</v>
          </cell>
          <cell r="I13">
            <v>6</v>
          </cell>
          <cell r="J13">
            <v>6</v>
          </cell>
          <cell r="K13">
            <v>3</v>
          </cell>
          <cell r="L13">
            <v>5</v>
          </cell>
          <cell r="M13">
            <v>4</v>
          </cell>
          <cell r="N13">
            <v>2</v>
          </cell>
          <cell r="O13">
            <v>7</v>
          </cell>
          <cell r="P13">
            <v>5</v>
          </cell>
          <cell r="Q13">
            <v>32</v>
          </cell>
        </row>
        <row r="14">
          <cell r="C14">
            <v>92</v>
          </cell>
          <cell r="D14">
            <v>1</v>
          </cell>
          <cell r="E14">
            <v>9</v>
          </cell>
          <cell r="F14">
            <v>2</v>
          </cell>
          <cell r="G14">
            <v>5</v>
          </cell>
          <cell r="H14">
            <v>3</v>
          </cell>
          <cell r="I14">
            <v>6</v>
          </cell>
          <cell r="J14">
            <v>4</v>
          </cell>
          <cell r="K14">
            <v>4</v>
          </cell>
          <cell r="L14">
            <v>9</v>
          </cell>
          <cell r="M14">
            <v>4</v>
          </cell>
          <cell r="N14">
            <v>2</v>
          </cell>
          <cell r="O14">
            <v>13</v>
          </cell>
          <cell r="P14">
            <v>3</v>
          </cell>
          <cell r="Q14">
            <v>27</v>
          </cell>
        </row>
        <row r="15">
          <cell r="C15">
            <v>63</v>
          </cell>
          <cell r="D15">
            <v>2</v>
          </cell>
          <cell r="E15">
            <v>1</v>
          </cell>
          <cell r="F15">
            <v>4</v>
          </cell>
          <cell r="G15">
            <v>0</v>
          </cell>
          <cell r="H15">
            <v>7</v>
          </cell>
          <cell r="I15">
            <v>4</v>
          </cell>
          <cell r="J15">
            <v>7</v>
          </cell>
          <cell r="K15">
            <v>5</v>
          </cell>
          <cell r="L15">
            <v>2</v>
          </cell>
          <cell r="M15">
            <v>0</v>
          </cell>
          <cell r="N15">
            <v>3</v>
          </cell>
          <cell r="O15">
            <v>6</v>
          </cell>
          <cell r="P15">
            <v>1</v>
          </cell>
          <cell r="Q15">
            <v>21</v>
          </cell>
        </row>
        <row r="16">
          <cell r="C16">
            <v>73</v>
          </cell>
          <cell r="D16">
            <v>0</v>
          </cell>
          <cell r="E16">
            <v>6</v>
          </cell>
          <cell r="F16">
            <v>2</v>
          </cell>
          <cell r="G16">
            <v>5</v>
          </cell>
          <cell r="H16">
            <v>1</v>
          </cell>
          <cell r="I16">
            <v>3</v>
          </cell>
          <cell r="J16">
            <v>4</v>
          </cell>
          <cell r="K16">
            <v>4</v>
          </cell>
          <cell r="L16">
            <v>9</v>
          </cell>
          <cell r="M16">
            <v>7</v>
          </cell>
          <cell r="N16">
            <v>0</v>
          </cell>
          <cell r="O16">
            <v>7</v>
          </cell>
          <cell r="P16">
            <v>3</v>
          </cell>
          <cell r="Q16">
            <v>22</v>
          </cell>
        </row>
        <row r="17">
          <cell r="C17">
            <v>70</v>
          </cell>
          <cell r="D17">
            <v>1</v>
          </cell>
          <cell r="E17">
            <v>6</v>
          </cell>
          <cell r="F17">
            <v>13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3</v>
          </cell>
          <cell r="L17">
            <v>3</v>
          </cell>
          <cell r="M17">
            <v>4</v>
          </cell>
          <cell r="N17">
            <v>3</v>
          </cell>
          <cell r="O17">
            <v>9</v>
          </cell>
          <cell r="P17">
            <v>4</v>
          </cell>
          <cell r="Q17">
            <v>16</v>
          </cell>
        </row>
        <row r="18">
          <cell r="C18">
            <v>100</v>
          </cell>
          <cell r="D18">
            <v>2</v>
          </cell>
          <cell r="E18">
            <v>25</v>
          </cell>
          <cell r="F18">
            <v>13</v>
          </cell>
          <cell r="G18">
            <v>8</v>
          </cell>
          <cell r="H18">
            <v>6</v>
          </cell>
          <cell r="I18">
            <v>7</v>
          </cell>
          <cell r="J18">
            <v>6</v>
          </cell>
          <cell r="K18">
            <v>4</v>
          </cell>
          <cell r="L18">
            <v>6</v>
          </cell>
          <cell r="M18">
            <v>3</v>
          </cell>
          <cell r="N18">
            <v>0</v>
          </cell>
          <cell r="O18">
            <v>5</v>
          </cell>
          <cell r="P18">
            <v>2</v>
          </cell>
          <cell r="Q18">
            <v>13</v>
          </cell>
        </row>
        <row r="19">
          <cell r="C19">
            <v>96</v>
          </cell>
          <cell r="D19">
            <v>0</v>
          </cell>
          <cell r="E19">
            <v>13</v>
          </cell>
          <cell r="F19">
            <v>17</v>
          </cell>
          <cell r="G19">
            <v>10</v>
          </cell>
          <cell r="H19">
            <v>10</v>
          </cell>
          <cell r="I19">
            <v>4</v>
          </cell>
          <cell r="J19">
            <v>2</v>
          </cell>
          <cell r="K19">
            <v>8</v>
          </cell>
          <cell r="L19">
            <v>2</v>
          </cell>
          <cell r="M19">
            <v>6</v>
          </cell>
          <cell r="N19">
            <v>4</v>
          </cell>
          <cell r="O19">
            <v>7</v>
          </cell>
          <cell r="P19">
            <v>1</v>
          </cell>
          <cell r="Q19">
            <v>12</v>
          </cell>
        </row>
        <row r="20">
          <cell r="C20">
            <v>99</v>
          </cell>
          <cell r="D20">
            <v>0</v>
          </cell>
          <cell r="E20">
            <v>8</v>
          </cell>
          <cell r="F20">
            <v>12</v>
          </cell>
          <cell r="G20">
            <v>5</v>
          </cell>
          <cell r="H20">
            <v>11</v>
          </cell>
          <cell r="I20">
            <v>8</v>
          </cell>
          <cell r="J20">
            <v>4</v>
          </cell>
          <cell r="K20">
            <v>7</v>
          </cell>
          <cell r="L20">
            <v>2</v>
          </cell>
          <cell r="M20">
            <v>3</v>
          </cell>
          <cell r="N20">
            <v>4</v>
          </cell>
          <cell r="O20">
            <v>8</v>
          </cell>
          <cell r="P20">
            <v>1</v>
          </cell>
          <cell r="Q20">
            <v>26</v>
          </cell>
        </row>
        <row r="21">
          <cell r="C21">
            <v>127</v>
          </cell>
          <cell r="D21">
            <v>4</v>
          </cell>
          <cell r="E21">
            <v>23</v>
          </cell>
          <cell r="F21">
            <v>23</v>
          </cell>
          <cell r="G21">
            <v>8</v>
          </cell>
          <cell r="H21">
            <v>9</v>
          </cell>
          <cell r="I21">
            <v>5</v>
          </cell>
          <cell r="J21">
            <v>8</v>
          </cell>
          <cell r="K21">
            <v>4</v>
          </cell>
          <cell r="L21">
            <v>9</v>
          </cell>
          <cell r="M21">
            <v>5</v>
          </cell>
          <cell r="N21">
            <v>2</v>
          </cell>
          <cell r="O21">
            <v>4</v>
          </cell>
          <cell r="P21">
            <v>2</v>
          </cell>
          <cell r="Q21">
            <v>21</v>
          </cell>
        </row>
        <row r="22">
          <cell r="C22">
            <v>99</v>
          </cell>
          <cell r="D22">
            <v>1</v>
          </cell>
          <cell r="E22">
            <v>13</v>
          </cell>
          <cell r="F22">
            <v>19</v>
          </cell>
          <cell r="G22">
            <v>3</v>
          </cell>
          <cell r="H22">
            <v>8</v>
          </cell>
          <cell r="I22">
            <v>4</v>
          </cell>
          <cell r="J22">
            <v>6</v>
          </cell>
          <cell r="K22">
            <v>7</v>
          </cell>
          <cell r="L22">
            <v>2</v>
          </cell>
          <cell r="M22">
            <v>6</v>
          </cell>
          <cell r="N22">
            <v>5</v>
          </cell>
          <cell r="O22">
            <v>8</v>
          </cell>
          <cell r="P22">
            <v>1</v>
          </cell>
          <cell r="Q22">
            <v>16</v>
          </cell>
        </row>
        <row r="23">
          <cell r="C23">
            <v>110</v>
          </cell>
          <cell r="D23">
            <v>3</v>
          </cell>
          <cell r="E23">
            <v>17</v>
          </cell>
          <cell r="F23">
            <v>22</v>
          </cell>
          <cell r="G23">
            <v>4</v>
          </cell>
          <cell r="H23">
            <v>14</v>
          </cell>
          <cell r="I23">
            <v>3</v>
          </cell>
          <cell r="J23">
            <v>8</v>
          </cell>
          <cell r="K23">
            <v>5</v>
          </cell>
          <cell r="L23">
            <v>4</v>
          </cell>
          <cell r="M23">
            <v>6</v>
          </cell>
          <cell r="N23">
            <v>4</v>
          </cell>
          <cell r="O23">
            <v>6</v>
          </cell>
          <cell r="P23">
            <v>3</v>
          </cell>
          <cell r="Q23">
            <v>11</v>
          </cell>
        </row>
        <row r="24">
          <cell r="C24">
            <v>71</v>
          </cell>
          <cell r="D24">
            <v>1</v>
          </cell>
          <cell r="E24">
            <v>10</v>
          </cell>
          <cell r="F24">
            <v>10</v>
          </cell>
          <cell r="G24">
            <v>8</v>
          </cell>
          <cell r="H24">
            <v>5</v>
          </cell>
          <cell r="I24">
            <v>6</v>
          </cell>
          <cell r="J24">
            <v>4</v>
          </cell>
          <cell r="K24">
            <v>5</v>
          </cell>
          <cell r="L24">
            <v>0</v>
          </cell>
          <cell r="M24">
            <v>4</v>
          </cell>
          <cell r="N24">
            <v>2</v>
          </cell>
          <cell r="O24">
            <v>6</v>
          </cell>
          <cell r="P24">
            <v>2</v>
          </cell>
          <cell r="Q24">
            <v>8</v>
          </cell>
        </row>
        <row r="25">
          <cell r="C25">
            <v>112</v>
          </cell>
          <cell r="D25">
            <v>2</v>
          </cell>
          <cell r="E25">
            <v>27</v>
          </cell>
          <cell r="F25">
            <v>30</v>
          </cell>
          <cell r="G25">
            <v>10</v>
          </cell>
          <cell r="H25">
            <v>7</v>
          </cell>
          <cell r="I25">
            <v>8</v>
          </cell>
          <cell r="J25">
            <v>2</v>
          </cell>
          <cell r="K25">
            <v>5</v>
          </cell>
          <cell r="L25">
            <v>3</v>
          </cell>
          <cell r="M25">
            <v>2</v>
          </cell>
          <cell r="N25">
            <v>3</v>
          </cell>
          <cell r="O25">
            <v>6</v>
          </cell>
          <cell r="P25">
            <v>0</v>
          </cell>
          <cell r="Q25">
            <v>7</v>
          </cell>
        </row>
        <row r="26">
          <cell r="C26">
            <v>98</v>
          </cell>
          <cell r="D26">
            <v>2</v>
          </cell>
          <cell r="E26">
            <v>16</v>
          </cell>
          <cell r="F26">
            <v>20</v>
          </cell>
          <cell r="G26">
            <v>6</v>
          </cell>
          <cell r="H26">
            <v>5</v>
          </cell>
          <cell r="I26">
            <v>4</v>
          </cell>
          <cell r="J26">
            <v>6</v>
          </cell>
          <cell r="K26">
            <v>4</v>
          </cell>
          <cell r="L26">
            <v>2</v>
          </cell>
          <cell r="M26">
            <v>6</v>
          </cell>
          <cell r="N26">
            <v>1</v>
          </cell>
          <cell r="O26">
            <v>8</v>
          </cell>
          <cell r="P26">
            <v>1</v>
          </cell>
          <cell r="Q26">
            <v>17</v>
          </cell>
        </row>
        <row r="27">
          <cell r="C27">
            <v>86</v>
          </cell>
          <cell r="D27">
            <v>1</v>
          </cell>
          <cell r="E27">
            <v>10</v>
          </cell>
          <cell r="F27">
            <v>14</v>
          </cell>
          <cell r="G27">
            <v>10</v>
          </cell>
          <cell r="H27">
            <v>4</v>
          </cell>
          <cell r="I27">
            <v>2</v>
          </cell>
          <cell r="J27">
            <v>2</v>
          </cell>
          <cell r="K27">
            <v>5</v>
          </cell>
          <cell r="L27">
            <v>5</v>
          </cell>
          <cell r="M27">
            <v>3</v>
          </cell>
          <cell r="N27">
            <v>4</v>
          </cell>
          <cell r="O27">
            <v>9</v>
          </cell>
          <cell r="P27">
            <v>1</v>
          </cell>
          <cell r="Q27">
            <v>16</v>
          </cell>
        </row>
        <row r="28">
          <cell r="C28">
            <v>102</v>
          </cell>
          <cell r="D28">
            <v>3</v>
          </cell>
          <cell r="E28">
            <v>16</v>
          </cell>
          <cell r="F28">
            <v>17</v>
          </cell>
          <cell r="G28">
            <v>15</v>
          </cell>
          <cell r="H28">
            <v>7</v>
          </cell>
          <cell r="I28">
            <v>5</v>
          </cell>
          <cell r="J28">
            <v>6</v>
          </cell>
          <cell r="K28">
            <v>5</v>
          </cell>
          <cell r="L28">
            <v>3</v>
          </cell>
          <cell r="M28">
            <v>2</v>
          </cell>
          <cell r="N28">
            <v>5</v>
          </cell>
          <cell r="O28">
            <v>2</v>
          </cell>
          <cell r="P28">
            <v>1</v>
          </cell>
          <cell r="Q28">
            <v>15</v>
          </cell>
        </row>
        <row r="29">
          <cell r="C29">
            <v>97</v>
          </cell>
          <cell r="D29">
            <v>3</v>
          </cell>
          <cell r="E29">
            <v>16</v>
          </cell>
          <cell r="F29">
            <v>15</v>
          </cell>
          <cell r="G29">
            <v>13</v>
          </cell>
          <cell r="H29">
            <v>4</v>
          </cell>
          <cell r="I29">
            <v>5</v>
          </cell>
          <cell r="J29">
            <v>5</v>
          </cell>
          <cell r="K29">
            <v>6</v>
          </cell>
          <cell r="L29">
            <v>3</v>
          </cell>
          <cell r="M29">
            <v>2</v>
          </cell>
          <cell r="N29">
            <v>4</v>
          </cell>
          <cell r="O29">
            <v>8</v>
          </cell>
          <cell r="P29">
            <v>0</v>
          </cell>
          <cell r="Q29">
            <v>13</v>
          </cell>
        </row>
        <row r="30">
          <cell r="C30">
            <v>115</v>
          </cell>
          <cell r="D30">
            <v>2</v>
          </cell>
          <cell r="E30">
            <v>16</v>
          </cell>
          <cell r="F30">
            <v>33</v>
          </cell>
          <cell r="G30">
            <v>6</v>
          </cell>
          <cell r="H30">
            <v>7</v>
          </cell>
          <cell r="I30">
            <v>7</v>
          </cell>
          <cell r="J30">
            <v>7</v>
          </cell>
          <cell r="K30">
            <v>4</v>
          </cell>
          <cell r="L30">
            <v>4</v>
          </cell>
          <cell r="M30">
            <v>2</v>
          </cell>
          <cell r="N30">
            <v>1</v>
          </cell>
          <cell r="O30">
            <v>6</v>
          </cell>
          <cell r="P30">
            <v>1</v>
          </cell>
          <cell r="Q30">
            <v>19</v>
          </cell>
        </row>
        <row r="31">
          <cell r="C31">
            <v>96</v>
          </cell>
          <cell r="D31">
            <v>2</v>
          </cell>
          <cell r="E31">
            <v>14</v>
          </cell>
          <cell r="F31">
            <v>21</v>
          </cell>
          <cell r="G31">
            <v>12</v>
          </cell>
          <cell r="H31">
            <v>4</v>
          </cell>
          <cell r="I31">
            <v>6</v>
          </cell>
          <cell r="J31">
            <v>1</v>
          </cell>
          <cell r="K31">
            <v>4</v>
          </cell>
          <cell r="L31">
            <v>1</v>
          </cell>
          <cell r="M31">
            <v>2</v>
          </cell>
          <cell r="N31">
            <v>4</v>
          </cell>
          <cell r="O31">
            <v>3</v>
          </cell>
          <cell r="P31">
            <v>2</v>
          </cell>
          <cell r="Q31">
            <v>20</v>
          </cell>
        </row>
        <row r="32">
          <cell r="C32">
            <v>103</v>
          </cell>
          <cell r="D32">
            <v>1</v>
          </cell>
          <cell r="E32">
            <v>11</v>
          </cell>
          <cell r="F32">
            <v>26</v>
          </cell>
          <cell r="G32">
            <v>5</v>
          </cell>
          <cell r="H32">
            <v>15</v>
          </cell>
          <cell r="I32">
            <v>5</v>
          </cell>
          <cell r="J32">
            <v>4</v>
          </cell>
          <cell r="K32">
            <v>6</v>
          </cell>
          <cell r="L32">
            <v>1</v>
          </cell>
          <cell r="M32">
            <v>2</v>
          </cell>
          <cell r="N32">
            <v>3</v>
          </cell>
          <cell r="O32">
            <v>6</v>
          </cell>
          <cell r="P32">
            <v>0</v>
          </cell>
          <cell r="Q32">
            <v>18</v>
          </cell>
        </row>
        <row r="33">
          <cell r="C33">
            <v>121</v>
          </cell>
          <cell r="D33">
            <v>6</v>
          </cell>
          <cell r="E33">
            <v>21</v>
          </cell>
          <cell r="F33">
            <v>26</v>
          </cell>
          <cell r="G33">
            <v>15</v>
          </cell>
          <cell r="H33">
            <v>9</v>
          </cell>
          <cell r="I33">
            <v>3</v>
          </cell>
          <cell r="J33">
            <v>5</v>
          </cell>
          <cell r="K33">
            <v>5</v>
          </cell>
          <cell r="L33">
            <v>3</v>
          </cell>
          <cell r="M33">
            <v>6</v>
          </cell>
          <cell r="N33">
            <v>1</v>
          </cell>
          <cell r="O33">
            <v>6</v>
          </cell>
          <cell r="P33">
            <v>0</v>
          </cell>
          <cell r="Q33">
            <v>15</v>
          </cell>
        </row>
        <row r="34">
          <cell r="C34">
            <v>69</v>
          </cell>
          <cell r="D34">
            <v>1</v>
          </cell>
          <cell r="E34">
            <v>9</v>
          </cell>
          <cell r="F34">
            <v>14</v>
          </cell>
          <cell r="G34">
            <v>8</v>
          </cell>
          <cell r="H34">
            <v>0</v>
          </cell>
          <cell r="I34">
            <v>2</v>
          </cell>
          <cell r="J34">
            <v>3</v>
          </cell>
          <cell r="K34">
            <v>3</v>
          </cell>
          <cell r="L34">
            <v>3</v>
          </cell>
          <cell r="M34">
            <v>2</v>
          </cell>
          <cell r="N34">
            <v>1</v>
          </cell>
          <cell r="O34">
            <v>3</v>
          </cell>
          <cell r="P34">
            <v>3</v>
          </cell>
          <cell r="Q34">
            <v>17</v>
          </cell>
        </row>
        <row r="35">
          <cell r="C35">
            <v>119</v>
          </cell>
          <cell r="D35">
            <v>2</v>
          </cell>
          <cell r="E35">
            <v>16</v>
          </cell>
          <cell r="F35">
            <v>34</v>
          </cell>
          <cell r="G35">
            <v>17</v>
          </cell>
          <cell r="H35">
            <v>9</v>
          </cell>
          <cell r="I35">
            <v>9</v>
          </cell>
          <cell r="J35">
            <v>4</v>
          </cell>
          <cell r="K35">
            <v>3</v>
          </cell>
          <cell r="L35">
            <v>3</v>
          </cell>
          <cell r="M35">
            <v>1</v>
          </cell>
          <cell r="N35">
            <v>2</v>
          </cell>
          <cell r="O35">
            <v>7</v>
          </cell>
          <cell r="P35">
            <v>0</v>
          </cell>
          <cell r="Q35">
            <v>12</v>
          </cell>
        </row>
        <row r="36">
          <cell r="C36">
            <v>94</v>
          </cell>
          <cell r="D36">
            <v>1</v>
          </cell>
          <cell r="E36">
            <v>13</v>
          </cell>
          <cell r="F36">
            <v>23</v>
          </cell>
          <cell r="G36">
            <v>17</v>
          </cell>
          <cell r="H36">
            <v>4</v>
          </cell>
          <cell r="I36">
            <v>5</v>
          </cell>
          <cell r="J36">
            <v>1</v>
          </cell>
          <cell r="K36">
            <v>1</v>
          </cell>
          <cell r="L36">
            <v>4</v>
          </cell>
          <cell r="M36">
            <v>1</v>
          </cell>
          <cell r="N36">
            <v>0</v>
          </cell>
          <cell r="O36">
            <v>5</v>
          </cell>
          <cell r="P36">
            <v>0</v>
          </cell>
          <cell r="Q36">
            <v>19</v>
          </cell>
        </row>
        <row r="37">
          <cell r="C37">
            <v>107</v>
          </cell>
          <cell r="D37">
            <v>5</v>
          </cell>
          <cell r="E37">
            <v>12</v>
          </cell>
          <cell r="F37">
            <v>24</v>
          </cell>
          <cell r="G37">
            <v>11</v>
          </cell>
          <cell r="H37">
            <v>7</v>
          </cell>
          <cell r="I37">
            <v>4</v>
          </cell>
          <cell r="J37">
            <v>5</v>
          </cell>
          <cell r="K37">
            <v>5</v>
          </cell>
          <cell r="L37">
            <v>2</v>
          </cell>
          <cell r="M37">
            <v>3</v>
          </cell>
          <cell r="N37">
            <v>2</v>
          </cell>
          <cell r="O37">
            <v>6</v>
          </cell>
          <cell r="P37">
            <v>2</v>
          </cell>
          <cell r="Q37">
            <v>19</v>
          </cell>
        </row>
        <row r="38">
          <cell r="C38">
            <v>118</v>
          </cell>
          <cell r="D38">
            <v>1</v>
          </cell>
          <cell r="E38">
            <v>15</v>
          </cell>
          <cell r="F38">
            <v>21</v>
          </cell>
          <cell r="G38">
            <v>16</v>
          </cell>
          <cell r="H38">
            <v>7</v>
          </cell>
          <cell r="I38">
            <v>5</v>
          </cell>
          <cell r="J38">
            <v>8</v>
          </cell>
          <cell r="K38">
            <v>5</v>
          </cell>
          <cell r="L38">
            <v>5</v>
          </cell>
          <cell r="M38">
            <v>2</v>
          </cell>
          <cell r="N38">
            <v>2</v>
          </cell>
          <cell r="O38">
            <v>10</v>
          </cell>
          <cell r="P38">
            <v>2</v>
          </cell>
          <cell r="Q38">
            <v>19</v>
          </cell>
        </row>
        <row r="39">
          <cell r="C39">
            <v>79</v>
          </cell>
          <cell r="D39">
            <v>0</v>
          </cell>
          <cell r="E39">
            <v>11</v>
          </cell>
          <cell r="F39">
            <v>17</v>
          </cell>
          <cell r="G39">
            <v>9</v>
          </cell>
          <cell r="H39">
            <v>4</v>
          </cell>
          <cell r="I39">
            <v>4</v>
          </cell>
          <cell r="J39">
            <v>7</v>
          </cell>
          <cell r="K39">
            <v>1</v>
          </cell>
          <cell r="L39">
            <v>0</v>
          </cell>
          <cell r="M39">
            <v>4</v>
          </cell>
          <cell r="N39">
            <v>3</v>
          </cell>
          <cell r="O39">
            <v>3</v>
          </cell>
          <cell r="P39">
            <v>4</v>
          </cell>
          <cell r="Q39">
            <v>12</v>
          </cell>
        </row>
        <row r="40">
          <cell r="C40">
            <v>90</v>
          </cell>
          <cell r="D40">
            <v>3</v>
          </cell>
          <cell r="E40">
            <v>13</v>
          </cell>
          <cell r="F40">
            <v>17</v>
          </cell>
          <cell r="G40">
            <v>6</v>
          </cell>
          <cell r="H40">
            <v>8</v>
          </cell>
          <cell r="I40">
            <v>4</v>
          </cell>
          <cell r="J40">
            <v>4</v>
          </cell>
          <cell r="K40">
            <v>5</v>
          </cell>
          <cell r="L40">
            <v>2</v>
          </cell>
          <cell r="M40">
            <v>3</v>
          </cell>
          <cell r="N40">
            <v>4</v>
          </cell>
          <cell r="O40">
            <v>6</v>
          </cell>
          <cell r="P40">
            <v>3</v>
          </cell>
          <cell r="Q40">
            <v>12</v>
          </cell>
        </row>
        <row r="41">
          <cell r="C41">
            <v>79</v>
          </cell>
          <cell r="D41">
            <v>1</v>
          </cell>
          <cell r="E41">
            <v>7</v>
          </cell>
          <cell r="F41">
            <v>10</v>
          </cell>
          <cell r="G41">
            <v>13</v>
          </cell>
          <cell r="H41">
            <v>6</v>
          </cell>
          <cell r="I41">
            <v>5</v>
          </cell>
          <cell r="J41">
            <v>2</v>
          </cell>
          <cell r="K41">
            <v>3</v>
          </cell>
          <cell r="L41">
            <v>2</v>
          </cell>
          <cell r="M41">
            <v>2</v>
          </cell>
          <cell r="N41">
            <v>5</v>
          </cell>
          <cell r="O41">
            <v>6</v>
          </cell>
          <cell r="P41">
            <v>2</v>
          </cell>
          <cell r="Q41">
            <v>15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11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4</v>
          </cell>
          <cell r="P2">
            <v>0</v>
          </cell>
          <cell r="Q2">
            <v>0</v>
          </cell>
        </row>
        <row r="3">
          <cell r="C3">
            <v>26</v>
          </cell>
          <cell r="D3">
            <v>0</v>
          </cell>
          <cell r="E3">
            <v>1</v>
          </cell>
          <cell r="F3">
            <v>2</v>
          </cell>
          <cell r="G3">
            <v>5</v>
          </cell>
          <cell r="H3">
            <v>3</v>
          </cell>
          <cell r="I3">
            <v>6</v>
          </cell>
          <cell r="J3">
            <v>4</v>
          </cell>
          <cell r="K3">
            <v>2</v>
          </cell>
          <cell r="L3">
            <v>0</v>
          </cell>
          <cell r="M3">
            <v>1</v>
          </cell>
          <cell r="N3">
            <v>1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4</v>
          </cell>
          <cell r="I4">
            <v>2</v>
          </cell>
          <cell r="J4">
            <v>0</v>
          </cell>
          <cell r="K4">
            <v>2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20</v>
          </cell>
          <cell r="D5">
            <v>0</v>
          </cell>
          <cell r="E5">
            <v>0</v>
          </cell>
          <cell r="F5">
            <v>2</v>
          </cell>
          <cell r="G5">
            <v>5</v>
          </cell>
          <cell r="H5">
            <v>1</v>
          </cell>
          <cell r="I5">
            <v>2</v>
          </cell>
          <cell r="J5">
            <v>3</v>
          </cell>
          <cell r="K5">
            <v>2</v>
          </cell>
          <cell r="L5">
            <v>3</v>
          </cell>
          <cell r="M5">
            <v>0</v>
          </cell>
          <cell r="N5">
            <v>0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2</v>
          </cell>
          <cell r="K6">
            <v>0</v>
          </cell>
          <cell r="L6">
            <v>1</v>
          </cell>
          <cell r="M6">
            <v>1</v>
          </cell>
          <cell r="N6">
            <v>1</v>
          </cell>
          <cell r="O6">
            <v>3</v>
          </cell>
          <cell r="P6">
            <v>0</v>
          </cell>
          <cell r="Q6">
            <v>0</v>
          </cell>
        </row>
        <row r="7">
          <cell r="C7">
            <v>17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1</v>
          </cell>
          <cell r="I7">
            <v>2</v>
          </cell>
          <cell r="J7">
            <v>3</v>
          </cell>
          <cell r="K7">
            <v>2</v>
          </cell>
          <cell r="L7">
            <v>0</v>
          </cell>
          <cell r="M7">
            <v>2</v>
          </cell>
          <cell r="N7">
            <v>2</v>
          </cell>
          <cell r="O7">
            <v>2</v>
          </cell>
          <cell r="P7">
            <v>0</v>
          </cell>
          <cell r="Q7">
            <v>1</v>
          </cell>
        </row>
        <row r="8">
          <cell r="C8">
            <v>29</v>
          </cell>
          <cell r="D8">
            <v>0</v>
          </cell>
          <cell r="E8">
            <v>1</v>
          </cell>
          <cell r="F8">
            <v>2</v>
          </cell>
          <cell r="G8">
            <v>3</v>
          </cell>
          <cell r="H8">
            <v>4</v>
          </cell>
          <cell r="I8">
            <v>1</v>
          </cell>
          <cell r="J8">
            <v>1</v>
          </cell>
          <cell r="K8">
            <v>0</v>
          </cell>
          <cell r="L8">
            <v>1</v>
          </cell>
          <cell r="M8">
            <v>4</v>
          </cell>
          <cell r="N8">
            <v>8</v>
          </cell>
          <cell r="O8">
            <v>4</v>
          </cell>
          <cell r="P8">
            <v>0</v>
          </cell>
          <cell r="Q8">
            <v>0</v>
          </cell>
        </row>
        <row r="9">
          <cell r="C9">
            <v>26</v>
          </cell>
          <cell r="D9">
            <v>0</v>
          </cell>
          <cell r="E9">
            <v>0</v>
          </cell>
          <cell r="F9">
            <v>5</v>
          </cell>
          <cell r="G9">
            <v>0</v>
          </cell>
          <cell r="H9">
            <v>4</v>
          </cell>
          <cell r="I9">
            <v>1</v>
          </cell>
          <cell r="J9">
            <v>1</v>
          </cell>
          <cell r="K9">
            <v>4</v>
          </cell>
          <cell r="L9">
            <v>1</v>
          </cell>
          <cell r="M9">
            <v>3</v>
          </cell>
          <cell r="N9">
            <v>1</v>
          </cell>
          <cell r="O9">
            <v>6</v>
          </cell>
          <cell r="P9">
            <v>0</v>
          </cell>
          <cell r="Q9">
            <v>0</v>
          </cell>
        </row>
        <row r="10">
          <cell r="C10">
            <v>41</v>
          </cell>
          <cell r="D10">
            <v>0</v>
          </cell>
          <cell r="E10">
            <v>2</v>
          </cell>
          <cell r="F10">
            <v>2</v>
          </cell>
          <cell r="G10">
            <v>6</v>
          </cell>
          <cell r="H10">
            <v>2</v>
          </cell>
          <cell r="I10">
            <v>6</v>
          </cell>
          <cell r="J10">
            <v>5</v>
          </cell>
          <cell r="K10">
            <v>5</v>
          </cell>
          <cell r="L10">
            <v>2</v>
          </cell>
          <cell r="M10">
            <v>1</v>
          </cell>
          <cell r="N10">
            <v>2</v>
          </cell>
          <cell r="O10">
            <v>8</v>
          </cell>
          <cell r="P10">
            <v>0</v>
          </cell>
          <cell r="Q10">
            <v>0</v>
          </cell>
        </row>
        <row r="11">
          <cell r="C11">
            <v>18</v>
          </cell>
          <cell r="D11">
            <v>0</v>
          </cell>
          <cell r="E11">
            <v>0</v>
          </cell>
          <cell r="F11">
            <v>3</v>
          </cell>
          <cell r="G11">
            <v>1</v>
          </cell>
          <cell r="H11">
            <v>3</v>
          </cell>
          <cell r="I11">
            <v>0</v>
          </cell>
          <cell r="J11">
            <v>2</v>
          </cell>
          <cell r="K11">
            <v>4</v>
          </cell>
          <cell r="L11">
            <v>2</v>
          </cell>
          <cell r="M11">
            <v>0</v>
          </cell>
          <cell r="N11">
            <v>1</v>
          </cell>
          <cell r="O11">
            <v>2</v>
          </cell>
          <cell r="P11">
            <v>0</v>
          </cell>
          <cell r="Q11">
            <v>0</v>
          </cell>
        </row>
        <row r="12">
          <cell r="C12">
            <v>31</v>
          </cell>
          <cell r="D12">
            <v>0</v>
          </cell>
          <cell r="E12">
            <v>1</v>
          </cell>
          <cell r="F12">
            <v>5</v>
          </cell>
          <cell r="G12">
            <v>4</v>
          </cell>
          <cell r="H12">
            <v>7</v>
          </cell>
          <cell r="I12">
            <v>1</v>
          </cell>
          <cell r="J12">
            <v>1</v>
          </cell>
          <cell r="K12">
            <v>3</v>
          </cell>
          <cell r="L12">
            <v>2</v>
          </cell>
          <cell r="M12">
            <v>4</v>
          </cell>
          <cell r="N12">
            <v>1</v>
          </cell>
          <cell r="O12">
            <v>2</v>
          </cell>
          <cell r="P12">
            <v>0</v>
          </cell>
          <cell r="Q12">
            <v>0</v>
          </cell>
        </row>
        <row r="13">
          <cell r="C13">
            <v>23</v>
          </cell>
          <cell r="D13">
            <v>0</v>
          </cell>
          <cell r="E13">
            <v>0</v>
          </cell>
          <cell r="F13">
            <v>3</v>
          </cell>
          <cell r="G13">
            <v>4</v>
          </cell>
          <cell r="H13">
            <v>1</v>
          </cell>
          <cell r="I13">
            <v>2</v>
          </cell>
          <cell r="J13">
            <v>2</v>
          </cell>
          <cell r="K13">
            <v>4</v>
          </cell>
          <cell r="L13">
            <v>0</v>
          </cell>
          <cell r="M13">
            <v>2</v>
          </cell>
          <cell r="N13">
            <v>1</v>
          </cell>
          <cell r="O13">
            <v>3</v>
          </cell>
          <cell r="P13">
            <v>1</v>
          </cell>
          <cell r="Q13">
            <v>0</v>
          </cell>
        </row>
        <row r="14">
          <cell r="C14">
            <v>34</v>
          </cell>
          <cell r="D14">
            <v>0</v>
          </cell>
          <cell r="E14">
            <v>1</v>
          </cell>
          <cell r="F14">
            <v>0</v>
          </cell>
          <cell r="G14">
            <v>2</v>
          </cell>
          <cell r="H14">
            <v>2</v>
          </cell>
          <cell r="I14">
            <v>3</v>
          </cell>
          <cell r="J14">
            <v>6</v>
          </cell>
          <cell r="K14">
            <v>5</v>
          </cell>
          <cell r="L14">
            <v>6</v>
          </cell>
          <cell r="M14">
            <v>4</v>
          </cell>
          <cell r="N14">
            <v>0</v>
          </cell>
          <cell r="O14">
            <v>5</v>
          </cell>
          <cell r="P14">
            <v>0</v>
          </cell>
          <cell r="Q14">
            <v>0</v>
          </cell>
        </row>
        <row r="15">
          <cell r="C15">
            <v>18</v>
          </cell>
          <cell r="D15">
            <v>0</v>
          </cell>
          <cell r="E15">
            <v>0</v>
          </cell>
          <cell r="F15">
            <v>0</v>
          </cell>
          <cell r="G15">
            <v>3</v>
          </cell>
          <cell r="H15">
            <v>4</v>
          </cell>
          <cell r="I15">
            <v>1</v>
          </cell>
          <cell r="J15">
            <v>3</v>
          </cell>
          <cell r="K15">
            <v>2</v>
          </cell>
          <cell r="L15">
            <v>0</v>
          </cell>
          <cell r="M15">
            <v>1</v>
          </cell>
          <cell r="N15">
            <v>2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0</v>
          </cell>
          <cell r="E16">
            <v>2</v>
          </cell>
          <cell r="F16">
            <v>4</v>
          </cell>
          <cell r="G16">
            <v>1</v>
          </cell>
          <cell r="H16">
            <v>3</v>
          </cell>
          <cell r="I16">
            <v>1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5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0</v>
          </cell>
          <cell r="E17">
            <v>3</v>
          </cell>
          <cell r="F17">
            <v>4</v>
          </cell>
          <cell r="G17">
            <v>2</v>
          </cell>
          <cell r="H17">
            <v>3</v>
          </cell>
          <cell r="I17">
            <v>4</v>
          </cell>
          <cell r="J17">
            <v>0</v>
          </cell>
          <cell r="K17">
            <v>4</v>
          </cell>
          <cell r="L17">
            <v>3</v>
          </cell>
          <cell r="M17">
            <v>3</v>
          </cell>
          <cell r="N17">
            <v>1</v>
          </cell>
          <cell r="O17">
            <v>2</v>
          </cell>
          <cell r="P17">
            <v>0</v>
          </cell>
          <cell r="Q17">
            <v>1</v>
          </cell>
        </row>
        <row r="18">
          <cell r="C18">
            <v>22</v>
          </cell>
          <cell r="D18">
            <v>0</v>
          </cell>
          <cell r="E18">
            <v>0</v>
          </cell>
          <cell r="F18">
            <v>4</v>
          </cell>
          <cell r="G18">
            <v>4</v>
          </cell>
          <cell r="H18">
            <v>1</v>
          </cell>
          <cell r="I18">
            <v>2</v>
          </cell>
          <cell r="J18">
            <v>1</v>
          </cell>
          <cell r="K18">
            <v>1</v>
          </cell>
          <cell r="L18">
            <v>3</v>
          </cell>
          <cell r="M18">
            <v>2</v>
          </cell>
          <cell r="N18">
            <v>1</v>
          </cell>
          <cell r="O18">
            <v>2</v>
          </cell>
          <cell r="P18">
            <v>1</v>
          </cell>
          <cell r="Q18">
            <v>0</v>
          </cell>
        </row>
        <row r="19">
          <cell r="C19">
            <v>19</v>
          </cell>
          <cell r="D19">
            <v>0</v>
          </cell>
          <cell r="E19">
            <v>1</v>
          </cell>
          <cell r="F19">
            <v>1</v>
          </cell>
          <cell r="G19">
            <v>3</v>
          </cell>
          <cell r="H19">
            <v>1</v>
          </cell>
          <cell r="I19">
            <v>3</v>
          </cell>
          <cell r="J19">
            <v>0</v>
          </cell>
          <cell r="K19">
            <v>0</v>
          </cell>
          <cell r="L19">
            <v>4</v>
          </cell>
          <cell r="M19">
            <v>2</v>
          </cell>
          <cell r="N19">
            <v>2</v>
          </cell>
          <cell r="O19">
            <v>1</v>
          </cell>
          <cell r="P19">
            <v>0</v>
          </cell>
          <cell r="Q19">
            <v>1</v>
          </cell>
        </row>
        <row r="20">
          <cell r="C20">
            <v>20</v>
          </cell>
          <cell r="D20">
            <v>1</v>
          </cell>
          <cell r="E20">
            <v>0</v>
          </cell>
          <cell r="F20">
            <v>2</v>
          </cell>
          <cell r="G20">
            <v>1</v>
          </cell>
          <cell r="H20">
            <v>1</v>
          </cell>
          <cell r="I20">
            <v>2</v>
          </cell>
          <cell r="J20">
            <v>0</v>
          </cell>
          <cell r="K20">
            <v>3</v>
          </cell>
          <cell r="L20">
            <v>1</v>
          </cell>
          <cell r="M20">
            <v>3</v>
          </cell>
          <cell r="N20">
            <v>2</v>
          </cell>
          <cell r="O20">
            <v>4</v>
          </cell>
          <cell r="P20">
            <v>0</v>
          </cell>
          <cell r="Q20">
            <v>0</v>
          </cell>
        </row>
        <row r="21">
          <cell r="C21">
            <v>18</v>
          </cell>
          <cell r="D21">
            <v>0</v>
          </cell>
          <cell r="E21">
            <v>0</v>
          </cell>
          <cell r="F21">
            <v>2</v>
          </cell>
          <cell r="G21">
            <v>2</v>
          </cell>
          <cell r="H21">
            <v>1</v>
          </cell>
          <cell r="I21">
            <v>2</v>
          </cell>
          <cell r="J21">
            <v>0</v>
          </cell>
          <cell r="K21">
            <v>3</v>
          </cell>
          <cell r="L21">
            <v>1</v>
          </cell>
          <cell r="M21">
            <v>2</v>
          </cell>
          <cell r="N21">
            <v>1</v>
          </cell>
          <cell r="O21">
            <v>4</v>
          </cell>
          <cell r="P21">
            <v>0</v>
          </cell>
          <cell r="Q21">
            <v>0</v>
          </cell>
        </row>
        <row r="22">
          <cell r="C22">
            <v>21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3</v>
          </cell>
          <cell r="I22">
            <v>2</v>
          </cell>
          <cell r="J22">
            <v>2</v>
          </cell>
          <cell r="K22">
            <v>1</v>
          </cell>
          <cell r="L22">
            <v>5</v>
          </cell>
          <cell r="M22">
            <v>3</v>
          </cell>
          <cell r="N22">
            <v>1</v>
          </cell>
          <cell r="O22">
            <v>3</v>
          </cell>
          <cell r="P22">
            <v>0</v>
          </cell>
          <cell r="Q22">
            <v>0</v>
          </cell>
        </row>
        <row r="23">
          <cell r="C23">
            <v>18</v>
          </cell>
          <cell r="D23">
            <v>0</v>
          </cell>
          <cell r="E23">
            <v>2</v>
          </cell>
          <cell r="F23">
            <v>0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3</v>
          </cell>
          <cell r="L23">
            <v>4</v>
          </cell>
          <cell r="M23">
            <v>0</v>
          </cell>
          <cell r="N23">
            <v>2</v>
          </cell>
          <cell r="O23">
            <v>4</v>
          </cell>
          <cell r="P23">
            <v>0</v>
          </cell>
          <cell r="Q23">
            <v>0</v>
          </cell>
        </row>
        <row r="24">
          <cell r="C24">
            <v>21</v>
          </cell>
          <cell r="D24">
            <v>0</v>
          </cell>
          <cell r="E24">
            <v>0</v>
          </cell>
          <cell r="F24">
            <v>3</v>
          </cell>
          <cell r="G24">
            <v>2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3</v>
          </cell>
          <cell r="N24">
            <v>3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19</v>
          </cell>
          <cell r="D25">
            <v>0</v>
          </cell>
          <cell r="E25">
            <v>2</v>
          </cell>
          <cell r="F25">
            <v>3</v>
          </cell>
          <cell r="G25">
            <v>1</v>
          </cell>
          <cell r="H25">
            <v>2</v>
          </cell>
          <cell r="I25">
            <v>2</v>
          </cell>
          <cell r="J25">
            <v>1</v>
          </cell>
          <cell r="K25">
            <v>2</v>
          </cell>
          <cell r="L25">
            <v>2</v>
          </cell>
          <cell r="M25">
            <v>1</v>
          </cell>
          <cell r="N25">
            <v>0</v>
          </cell>
          <cell r="O25">
            <v>2</v>
          </cell>
          <cell r="P25">
            <v>1</v>
          </cell>
          <cell r="Q25">
            <v>0</v>
          </cell>
        </row>
        <row r="26">
          <cell r="C26">
            <v>30</v>
          </cell>
          <cell r="D26">
            <v>2</v>
          </cell>
          <cell r="E26">
            <v>2</v>
          </cell>
          <cell r="F26">
            <v>3</v>
          </cell>
          <cell r="G26">
            <v>1</v>
          </cell>
          <cell r="H26">
            <v>1</v>
          </cell>
          <cell r="I26">
            <v>2</v>
          </cell>
          <cell r="J26">
            <v>1</v>
          </cell>
          <cell r="K26">
            <v>5</v>
          </cell>
          <cell r="L26">
            <v>3</v>
          </cell>
          <cell r="M26">
            <v>1</v>
          </cell>
          <cell r="N26">
            <v>3</v>
          </cell>
          <cell r="O26">
            <v>5</v>
          </cell>
          <cell r="P26">
            <v>0</v>
          </cell>
          <cell r="Q26">
            <v>1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3</v>
          </cell>
          <cell r="G27">
            <v>0</v>
          </cell>
          <cell r="H27">
            <v>2</v>
          </cell>
          <cell r="I27">
            <v>3</v>
          </cell>
          <cell r="J27">
            <v>0</v>
          </cell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2</v>
          </cell>
          <cell r="K28">
            <v>1</v>
          </cell>
          <cell r="L28">
            <v>1</v>
          </cell>
          <cell r="M28">
            <v>2</v>
          </cell>
          <cell r="N28">
            <v>2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6</v>
          </cell>
          <cell r="D29">
            <v>0</v>
          </cell>
          <cell r="E29">
            <v>1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1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</v>
          </cell>
          <cell r="D31">
            <v>0</v>
          </cell>
          <cell r="E31">
            <v>0</v>
          </cell>
          <cell r="F31">
            <v>3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2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6</v>
          </cell>
          <cell r="D32">
            <v>0</v>
          </cell>
          <cell r="E32">
            <v>1</v>
          </cell>
          <cell r="F32">
            <v>0</v>
          </cell>
          <cell r="G32">
            <v>1</v>
          </cell>
          <cell r="H32">
            <v>0</v>
          </cell>
          <cell r="I32">
            <v>1</v>
          </cell>
          <cell r="J32">
            <v>2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3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1</v>
          </cell>
        </row>
        <row r="35">
          <cell r="C35">
            <v>11</v>
          </cell>
          <cell r="D35">
            <v>1</v>
          </cell>
          <cell r="E35">
            <v>1</v>
          </cell>
          <cell r="F35">
            <v>4</v>
          </cell>
          <cell r="G35">
            <v>1</v>
          </cell>
          <cell r="H35">
            <v>1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3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3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1</v>
          </cell>
          <cell r="G40">
            <v>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2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0</v>
          </cell>
          <cell r="F41">
            <v>2</v>
          </cell>
          <cell r="G41">
            <v>1</v>
          </cell>
          <cell r="H41">
            <v>0</v>
          </cell>
          <cell r="I41">
            <v>1</v>
          </cell>
          <cell r="J41">
            <v>2</v>
          </cell>
          <cell r="K41">
            <v>0</v>
          </cell>
          <cell r="L41">
            <v>1</v>
          </cell>
          <cell r="M41">
            <v>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0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5</v>
          </cell>
          <cell r="D4">
            <v>0</v>
          </cell>
          <cell r="E4">
            <v>2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6</v>
          </cell>
          <cell r="D10">
            <v>0</v>
          </cell>
          <cell r="E10">
            <v>1</v>
          </cell>
          <cell r="F10">
            <v>3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0</v>
          </cell>
          <cell r="F11">
            <v>3</v>
          </cell>
          <cell r="G11">
            <v>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0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3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11</v>
          </cell>
          <cell r="D17">
            <v>0</v>
          </cell>
          <cell r="E17">
            <v>1</v>
          </cell>
          <cell r="F17">
            <v>7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5</v>
          </cell>
          <cell r="D19">
            <v>0</v>
          </cell>
          <cell r="E19">
            <v>2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</v>
          </cell>
          <cell r="D20">
            <v>0</v>
          </cell>
          <cell r="E20">
            <v>2</v>
          </cell>
          <cell r="F20">
            <v>1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12</v>
          </cell>
          <cell r="D21">
            <v>0</v>
          </cell>
          <cell r="E21">
            <v>3</v>
          </cell>
          <cell r="F21">
            <v>8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18</v>
          </cell>
          <cell r="D22">
            <v>1</v>
          </cell>
          <cell r="E22">
            <v>2</v>
          </cell>
          <cell r="F22">
            <v>9</v>
          </cell>
          <cell r="G22">
            <v>1</v>
          </cell>
          <cell r="H22">
            <v>1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13</v>
          </cell>
          <cell r="D23">
            <v>0</v>
          </cell>
          <cell r="E23">
            <v>1</v>
          </cell>
          <cell r="F23">
            <v>8</v>
          </cell>
          <cell r="G23">
            <v>2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10</v>
          </cell>
          <cell r="D24">
            <v>0</v>
          </cell>
          <cell r="E24">
            <v>3</v>
          </cell>
          <cell r="F24">
            <v>6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18</v>
          </cell>
          <cell r="D25">
            <v>0</v>
          </cell>
          <cell r="E25">
            <v>4</v>
          </cell>
          <cell r="F25">
            <v>9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1</v>
          </cell>
          <cell r="E26">
            <v>3</v>
          </cell>
          <cell r="F26">
            <v>5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10</v>
          </cell>
          <cell r="D27">
            <v>0</v>
          </cell>
          <cell r="E27">
            <v>2</v>
          </cell>
          <cell r="F27">
            <v>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4</v>
          </cell>
          <cell r="G28">
            <v>2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11</v>
          </cell>
          <cell r="D29">
            <v>0</v>
          </cell>
          <cell r="E29">
            <v>3</v>
          </cell>
          <cell r="F29">
            <v>5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5</v>
          </cell>
          <cell r="G30">
            <v>6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22</v>
          </cell>
          <cell r="D31">
            <v>0</v>
          </cell>
          <cell r="E31">
            <v>6</v>
          </cell>
          <cell r="F31">
            <v>12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15</v>
          </cell>
          <cell r="D32">
            <v>1</v>
          </cell>
          <cell r="E32">
            <v>3</v>
          </cell>
          <cell r="F32">
            <v>8</v>
          </cell>
          <cell r="G32">
            <v>3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23</v>
          </cell>
          <cell r="D33">
            <v>0</v>
          </cell>
          <cell r="E33">
            <v>4</v>
          </cell>
          <cell r="F33">
            <v>10</v>
          </cell>
          <cell r="G33">
            <v>2</v>
          </cell>
          <cell r="H33">
            <v>1</v>
          </cell>
          <cell r="I33">
            <v>3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13</v>
          </cell>
          <cell r="D34">
            <v>0</v>
          </cell>
          <cell r="E34">
            <v>4</v>
          </cell>
          <cell r="F34">
            <v>4</v>
          </cell>
          <cell r="G34">
            <v>1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0</v>
          </cell>
          <cell r="E35">
            <v>2</v>
          </cell>
          <cell r="F35">
            <v>11</v>
          </cell>
          <cell r="G35">
            <v>0</v>
          </cell>
          <cell r="H35">
            <v>3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1</v>
          </cell>
          <cell r="E36">
            <v>4</v>
          </cell>
          <cell r="F36">
            <v>15</v>
          </cell>
          <cell r="G36">
            <v>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40</v>
          </cell>
          <cell r="D37">
            <v>0</v>
          </cell>
          <cell r="E37">
            <v>9</v>
          </cell>
          <cell r="F37">
            <v>27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37</v>
          </cell>
          <cell r="D38">
            <v>1</v>
          </cell>
          <cell r="E38">
            <v>7</v>
          </cell>
          <cell r="F38">
            <v>23</v>
          </cell>
          <cell r="G38">
            <v>5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31</v>
          </cell>
          <cell r="D39">
            <v>1</v>
          </cell>
          <cell r="E39">
            <v>11</v>
          </cell>
          <cell r="F39">
            <v>14</v>
          </cell>
          <cell r="G39">
            <v>2</v>
          </cell>
          <cell r="H39">
            <v>2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41</v>
          </cell>
          <cell r="D40">
            <v>1</v>
          </cell>
          <cell r="E40">
            <v>12</v>
          </cell>
          <cell r="F40">
            <v>28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52</v>
          </cell>
          <cell r="D41">
            <v>1</v>
          </cell>
          <cell r="E41">
            <v>14</v>
          </cell>
          <cell r="F41">
            <v>26</v>
          </cell>
          <cell r="G41">
            <v>10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3</v>
          </cell>
          <cell r="J3">
            <v>2</v>
          </cell>
          <cell r="K3">
            <v>1</v>
          </cell>
          <cell r="L3">
            <v>0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2</v>
          </cell>
          <cell r="G4">
            <v>0</v>
          </cell>
          <cell r="H4">
            <v>1</v>
          </cell>
          <cell r="I4">
            <v>3</v>
          </cell>
          <cell r="J4">
            <v>1</v>
          </cell>
          <cell r="K4">
            <v>2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</row>
        <row r="5">
          <cell r="C5">
            <v>16</v>
          </cell>
          <cell r="D5">
            <v>0</v>
          </cell>
          <cell r="E5">
            <v>0</v>
          </cell>
          <cell r="F5">
            <v>1</v>
          </cell>
          <cell r="G5">
            <v>2</v>
          </cell>
          <cell r="H5">
            <v>3</v>
          </cell>
          <cell r="I5">
            <v>1</v>
          </cell>
          <cell r="J5">
            <v>4</v>
          </cell>
          <cell r="K5">
            <v>3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12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2</v>
          </cell>
          <cell r="J6">
            <v>2</v>
          </cell>
          <cell r="K6">
            <v>2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11</v>
          </cell>
          <cell r="D7">
            <v>0</v>
          </cell>
          <cell r="E7">
            <v>1</v>
          </cell>
          <cell r="F7">
            <v>1</v>
          </cell>
          <cell r="G7">
            <v>1</v>
          </cell>
          <cell r="H7">
            <v>0</v>
          </cell>
          <cell r="I7">
            <v>2</v>
          </cell>
          <cell r="J7">
            <v>1</v>
          </cell>
          <cell r="K7">
            <v>1</v>
          </cell>
          <cell r="L7">
            <v>1</v>
          </cell>
          <cell r="M7">
            <v>2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2</v>
          </cell>
          <cell r="I8">
            <v>2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11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3</v>
          </cell>
          <cell r="I9">
            <v>0</v>
          </cell>
          <cell r="J9">
            <v>2</v>
          </cell>
          <cell r="K9">
            <v>1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12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2</v>
          </cell>
          <cell r="J10">
            <v>2</v>
          </cell>
          <cell r="K10">
            <v>3</v>
          </cell>
          <cell r="L10">
            <v>0</v>
          </cell>
          <cell r="M10">
            <v>1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26</v>
          </cell>
          <cell r="D11">
            <v>0</v>
          </cell>
          <cell r="E11">
            <v>0</v>
          </cell>
          <cell r="F11">
            <v>2</v>
          </cell>
          <cell r="G11">
            <v>5</v>
          </cell>
          <cell r="H11">
            <v>3</v>
          </cell>
          <cell r="I11">
            <v>5</v>
          </cell>
          <cell r="J11">
            <v>4</v>
          </cell>
          <cell r="K11">
            <v>3</v>
          </cell>
          <cell r="L11">
            <v>1</v>
          </cell>
          <cell r="M11">
            <v>1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26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7</v>
          </cell>
          <cell r="J12">
            <v>7</v>
          </cell>
          <cell r="K12">
            <v>1</v>
          </cell>
          <cell r="L12">
            <v>1</v>
          </cell>
          <cell r="M12">
            <v>4</v>
          </cell>
          <cell r="N12">
            <v>3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2</v>
          </cell>
          <cell r="I13">
            <v>1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26</v>
          </cell>
          <cell r="D14">
            <v>0</v>
          </cell>
          <cell r="E14">
            <v>0</v>
          </cell>
          <cell r="F14">
            <v>1</v>
          </cell>
          <cell r="G14">
            <v>3</v>
          </cell>
          <cell r="H14">
            <v>2</v>
          </cell>
          <cell r="I14">
            <v>5</v>
          </cell>
          <cell r="J14">
            <v>5</v>
          </cell>
          <cell r="K14">
            <v>2</v>
          </cell>
          <cell r="L14">
            <v>2</v>
          </cell>
          <cell r="M14">
            <v>0</v>
          </cell>
          <cell r="N14">
            <v>3</v>
          </cell>
          <cell r="O14">
            <v>2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2</v>
          </cell>
          <cell r="K16">
            <v>3</v>
          </cell>
          <cell r="L16">
            <v>3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7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0</v>
          </cell>
          <cell r="I17">
            <v>3</v>
          </cell>
          <cell r="J17">
            <v>1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0</v>
          </cell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3</v>
          </cell>
          <cell r="J18">
            <v>3</v>
          </cell>
          <cell r="K18">
            <v>1</v>
          </cell>
          <cell r="L18">
            <v>2</v>
          </cell>
          <cell r="M18">
            <v>1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</v>
          </cell>
          <cell r="I19">
            <v>3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1</v>
          </cell>
          <cell r="J20">
            <v>2</v>
          </cell>
          <cell r="K20">
            <v>2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14</v>
          </cell>
          <cell r="D21">
            <v>0</v>
          </cell>
          <cell r="E21">
            <v>0</v>
          </cell>
          <cell r="F21">
            <v>0</v>
          </cell>
          <cell r="G21">
            <v>3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12</v>
          </cell>
          <cell r="D22">
            <v>0</v>
          </cell>
          <cell r="E22">
            <v>0</v>
          </cell>
          <cell r="F22">
            <v>2</v>
          </cell>
          <cell r="G22">
            <v>1</v>
          </cell>
          <cell r="H22">
            <v>3</v>
          </cell>
          <cell r="I22">
            <v>0</v>
          </cell>
          <cell r="J22">
            <v>3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2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5</v>
          </cell>
          <cell r="I24">
            <v>2</v>
          </cell>
          <cell r="J24">
            <v>4</v>
          </cell>
          <cell r="K24">
            <v>2</v>
          </cell>
          <cell r="L24">
            <v>3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24</v>
          </cell>
          <cell r="D25">
            <v>0</v>
          </cell>
          <cell r="E25">
            <v>1</v>
          </cell>
          <cell r="F25">
            <v>2</v>
          </cell>
          <cell r="G25">
            <v>1</v>
          </cell>
          <cell r="H25">
            <v>6</v>
          </cell>
          <cell r="I25">
            <v>4</v>
          </cell>
          <cell r="J25">
            <v>2</v>
          </cell>
          <cell r="K25">
            <v>4</v>
          </cell>
          <cell r="L25">
            <v>3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20</v>
          </cell>
          <cell r="D26">
            <v>0</v>
          </cell>
          <cell r="E26">
            <v>0</v>
          </cell>
          <cell r="F26">
            <v>6</v>
          </cell>
          <cell r="G26">
            <v>3</v>
          </cell>
          <cell r="H26">
            <v>3</v>
          </cell>
          <cell r="I26">
            <v>1</v>
          </cell>
          <cell r="J26">
            <v>2</v>
          </cell>
          <cell r="K26">
            <v>3</v>
          </cell>
          <cell r="L26">
            <v>1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4</v>
          </cell>
          <cell r="I27">
            <v>1</v>
          </cell>
          <cell r="J27">
            <v>5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20</v>
          </cell>
          <cell r="D28">
            <v>0</v>
          </cell>
          <cell r="E28">
            <v>0</v>
          </cell>
          <cell r="F28">
            <v>3</v>
          </cell>
          <cell r="G28">
            <v>0</v>
          </cell>
          <cell r="H28">
            <v>4</v>
          </cell>
          <cell r="I28">
            <v>5</v>
          </cell>
          <cell r="J28">
            <v>1</v>
          </cell>
          <cell r="K28">
            <v>2</v>
          </cell>
          <cell r="L28">
            <v>3</v>
          </cell>
          <cell r="M28">
            <v>1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22</v>
          </cell>
          <cell r="D29">
            <v>0</v>
          </cell>
          <cell r="E29">
            <v>1</v>
          </cell>
          <cell r="F29">
            <v>0</v>
          </cell>
          <cell r="G29">
            <v>1</v>
          </cell>
          <cell r="H29">
            <v>2</v>
          </cell>
          <cell r="I29">
            <v>3</v>
          </cell>
          <cell r="J29">
            <v>5</v>
          </cell>
          <cell r="K29">
            <v>2</v>
          </cell>
          <cell r="L29">
            <v>4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30</v>
          </cell>
          <cell r="D30">
            <v>0</v>
          </cell>
          <cell r="E30">
            <v>2</v>
          </cell>
          <cell r="F30">
            <v>3</v>
          </cell>
          <cell r="G30">
            <v>5</v>
          </cell>
          <cell r="H30">
            <v>7</v>
          </cell>
          <cell r="I30">
            <v>4</v>
          </cell>
          <cell r="J30">
            <v>4</v>
          </cell>
          <cell r="K30">
            <v>3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52</v>
          </cell>
          <cell r="D31">
            <v>0</v>
          </cell>
          <cell r="E31">
            <v>4</v>
          </cell>
          <cell r="F31">
            <v>4</v>
          </cell>
          <cell r="G31">
            <v>3</v>
          </cell>
          <cell r="H31">
            <v>4</v>
          </cell>
          <cell r="I31">
            <v>24</v>
          </cell>
          <cell r="J31">
            <v>5</v>
          </cell>
          <cell r="K31">
            <v>1</v>
          </cell>
          <cell r="L31">
            <v>2</v>
          </cell>
          <cell r="M31">
            <v>1</v>
          </cell>
          <cell r="N31">
            <v>4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46</v>
          </cell>
          <cell r="D32">
            <v>0</v>
          </cell>
          <cell r="E32">
            <v>1</v>
          </cell>
          <cell r="F32">
            <v>3</v>
          </cell>
          <cell r="G32">
            <v>8</v>
          </cell>
          <cell r="H32">
            <v>3</v>
          </cell>
          <cell r="I32">
            <v>8</v>
          </cell>
          <cell r="J32">
            <v>12</v>
          </cell>
          <cell r="K32">
            <v>5</v>
          </cell>
          <cell r="L32">
            <v>3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50</v>
          </cell>
          <cell r="D33">
            <v>0</v>
          </cell>
          <cell r="E33">
            <v>0</v>
          </cell>
          <cell r="F33">
            <v>7</v>
          </cell>
          <cell r="G33">
            <v>11</v>
          </cell>
          <cell r="H33">
            <v>5</v>
          </cell>
          <cell r="I33">
            <v>7</v>
          </cell>
          <cell r="J33">
            <v>6</v>
          </cell>
          <cell r="K33">
            <v>4</v>
          </cell>
          <cell r="L33">
            <v>3</v>
          </cell>
          <cell r="M33">
            <v>0</v>
          </cell>
          <cell r="N33">
            <v>2</v>
          </cell>
          <cell r="O33">
            <v>5</v>
          </cell>
          <cell r="P33">
            <v>0</v>
          </cell>
          <cell r="Q33">
            <v>0</v>
          </cell>
        </row>
        <row r="34">
          <cell r="C34">
            <v>29</v>
          </cell>
          <cell r="D34">
            <v>0</v>
          </cell>
          <cell r="E34">
            <v>1</v>
          </cell>
          <cell r="F34">
            <v>3</v>
          </cell>
          <cell r="G34">
            <v>3</v>
          </cell>
          <cell r="H34">
            <v>6</v>
          </cell>
          <cell r="I34">
            <v>6</v>
          </cell>
          <cell r="J34">
            <v>4</v>
          </cell>
          <cell r="K34">
            <v>1</v>
          </cell>
          <cell r="L34">
            <v>2</v>
          </cell>
          <cell r="M34">
            <v>0</v>
          </cell>
          <cell r="N34">
            <v>0</v>
          </cell>
          <cell r="O34">
            <v>2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</v>
          </cell>
          <cell r="F35">
            <v>6</v>
          </cell>
          <cell r="G35">
            <v>4</v>
          </cell>
          <cell r="H35">
            <v>5</v>
          </cell>
          <cell r="I35">
            <v>8</v>
          </cell>
          <cell r="J35">
            <v>5</v>
          </cell>
          <cell r="K35">
            <v>3</v>
          </cell>
          <cell r="L35">
            <v>1</v>
          </cell>
          <cell r="M35">
            <v>4</v>
          </cell>
          <cell r="N35">
            <v>2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36</v>
          </cell>
          <cell r="D36">
            <v>0</v>
          </cell>
          <cell r="E36">
            <v>0</v>
          </cell>
          <cell r="F36">
            <v>3</v>
          </cell>
          <cell r="G36">
            <v>7</v>
          </cell>
          <cell r="H36">
            <v>10</v>
          </cell>
          <cell r="I36">
            <v>3</v>
          </cell>
          <cell r="J36">
            <v>4</v>
          </cell>
          <cell r="K36">
            <v>2</v>
          </cell>
          <cell r="L36">
            <v>4</v>
          </cell>
          <cell r="M36">
            <v>2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38</v>
          </cell>
          <cell r="D37">
            <v>1</v>
          </cell>
          <cell r="E37">
            <v>0</v>
          </cell>
          <cell r="F37">
            <v>4</v>
          </cell>
          <cell r="G37">
            <v>8</v>
          </cell>
          <cell r="H37">
            <v>7</v>
          </cell>
          <cell r="I37">
            <v>8</v>
          </cell>
          <cell r="J37">
            <v>3</v>
          </cell>
          <cell r="K37">
            <v>2</v>
          </cell>
          <cell r="L37">
            <v>1</v>
          </cell>
          <cell r="M37">
            <v>2</v>
          </cell>
          <cell r="N37">
            <v>1</v>
          </cell>
          <cell r="O37">
            <v>0</v>
          </cell>
          <cell r="P37">
            <v>1</v>
          </cell>
          <cell r="Q37">
            <v>0</v>
          </cell>
        </row>
        <row r="38">
          <cell r="C38">
            <v>43</v>
          </cell>
          <cell r="D38">
            <v>0</v>
          </cell>
          <cell r="E38">
            <v>1</v>
          </cell>
          <cell r="F38">
            <v>3</v>
          </cell>
          <cell r="G38">
            <v>5</v>
          </cell>
          <cell r="H38">
            <v>3</v>
          </cell>
          <cell r="I38">
            <v>12</v>
          </cell>
          <cell r="J38">
            <v>4</v>
          </cell>
          <cell r="K38">
            <v>3</v>
          </cell>
          <cell r="L38">
            <v>4</v>
          </cell>
          <cell r="M38">
            <v>2</v>
          </cell>
          <cell r="N38">
            <v>1</v>
          </cell>
          <cell r="O38">
            <v>2</v>
          </cell>
          <cell r="P38">
            <v>0</v>
          </cell>
          <cell r="Q38">
            <v>3</v>
          </cell>
        </row>
        <row r="39">
          <cell r="C39">
            <v>38</v>
          </cell>
          <cell r="D39">
            <v>0</v>
          </cell>
          <cell r="E39">
            <v>2</v>
          </cell>
          <cell r="F39">
            <v>6</v>
          </cell>
          <cell r="G39">
            <v>4</v>
          </cell>
          <cell r="H39">
            <v>4</v>
          </cell>
          <cell r="I39">
            <v>7</v>
          </cell>
          <cell r="J39">
            <v>5</v>
          </cell>
          <cell r="K39">
            <v>3</v>
          </cell>
          <cell r="L39">
            <v>3</v>
          </cell>
          <cell r="M39">
            <v>1</v>
          </cell>
          <cell r="N39">
            <v>2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42</v>
          </cell>
          <cell r="D40">
            <v>0</v>
          </cell>
          <cell r="E40">
            <v>0</v>
          </cell>
          <cell r="F40">
            <v>9</v>
          </cell>
          <cell r="G40">
            <v>3</v>
          </cell>
          <cell r="H40">
            <v>3</v>
          </cell>
          <cell r="I40">
            <v>6</v>
          </cell>
          <cell r="J40">
            <v>8</v>
          </cell>
          <cell r="K40">
            <v>4</v>
          </cell>
          <cell r="L40">
            <v>1</v>
          </cell>
          <cell r="M40">
            <v>1</v>
          </cell>
          <cell r="N40">
            <v>1</v>
          </cell>
          <cell r="O40">
            <v>5</v>
          </cell>
          <cell r="P40">
            <v>1</v>
          </cell>
          <cell r="Q40">
            <v>0</v>
          </cell>
        </row>
        <row r="41">
          <cell r="C41">
            <v>22</v>
          </cell>
          <cell r="D41">
            <v>0</v>
          </cell>
          <cell r="E41">
            <v>0</v>
          </cell>
          <cell r="F41">
            <v>3</v>
          </cell>
          <cell r="G41">
            <v>1</v>
          </cell>
          <cell r="H41">
            <v>2</v>
          </cell>
          <cell r="I41">
            <v>4</v>
          </cell>
          <cell r="J41">
            <v>3</v>
          </cell>
          <cell r="K41">
            <v>4</v>
          </cell>
          <cell r="L41">
            <v>1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3</v>
          </cell>
          <cell r="D2">
            <v>0</v>
          </cell>
          <cell r="E2">
            <v>1</v>
          </cell>
          <cell r="F2">
            <v>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2</v>
          </cell>
          <cell r="F3">
            <v>5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0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6</v>
          </cell>
          <cell r="D6">
            <v>0</v>
          </cell>
          <cell r="E6">
            <v>1</v>
          </cell>
          <cell r="F6">
            <v>4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0</v>
          </cell>
          <cell r="E7">
            <v>0</v>
          </cell>
          <cell r="F7">
            <v>9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7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1</v>
          </cell>
          <cell r="F10">
            <v>4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11</v>
          </cell>
          <cell r="D11">
            <v>0</v>
          </cell>
          <cell r="E11">
            <v>4</v>
          </cell>
          <cell r="F11">
            <v>5</v>
          </cell>
          <cell r="G11">
            <v>1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0</v>
          </cell>
          <cell r="E12">
            <v>0</v>
          </cell>
          <cell r="F12">
            <v>6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0</v>
          </cell>
          <cell r="E14">
            <v>2</v>
          </cell>
          <cell r="F14">
            <v>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0</v>
          </cell>
          <cell r="E18">
            <v>2</v>
          </cell>
          <cell r="F18">
            <v>2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6</v>
          </cell>
          <cell r="G21">
            <v>1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</v>
          </cell>
          <cell r="D22">
            <v>0</v>
          </cell>
          <cell r="E22">
            <v>1</v>
          </cell>
          <cell r="F22">
            <v>5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2</v>
          </cell>
          <cell r="F23">
            <v>2</v>
          </cell>
          <cell r="G23">
            <v>1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10</v>
          </cell>
          <cell r="D25">
            <v>0</v>
          </cell>
          <cell r="E25">
            <v>2</v>
          </cell>
          <cell r="F25">
            <v>6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0</v>
          </cell>
          <cell r="E26">
            <v>1</v>
          </cell>
          <cell r="F26">
            <v>7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</v>
          </cell>
          <cell r="D27">
            <v>0</v>
          </cell>
          <cell r="E27">
            <v>2</v>
          </cell>
          <cell r="F27">
            <v>9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7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2</v>
          </cell>
          <cell r="F30">
            <v>8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2</v>
          </cell>
          <cell r="F32">
            <v>5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3</v>
          </cell>
          <cell r="F33">
            <v>4</v>
          </cell>
          <cell r="G33">
            <v>3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9</v>
          </cell>
          <cell r="D34">
            <v>0</v>
          </cell>
          <cell r="E34">
            <v>1</v>
          </cell>
          <cell r="F34">
            <v>5</v>
          </cell>
          <cell r="G34">
            <v>2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10</v>
          </cell>
          <cell r="D35">
            <v>0</v>
          </cell>
          <cell r="E35">
            <v>3</v>
          </cell>
          <cell r="F35">
            <v>4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5</v>
          </cell>
          <cell r="F36">
            <v>5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1</v>
          </cell>
          <cell r="F37">
            <v>6</v>
          </cell>
          <cell r="G37">
            <v>3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2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3</v>
          </cell>
          <cell r="D40">
            <v>0</v>
          </cell>
          <cell r="E40">
            <v>1</v>
          </cell>
          <cell r="F40">
            <v>2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6</v>
          </cell>
          <cell r="D41">
            <v>0</v>
          </cell>
          <cell r="E41">
            <v>2</v>
          </cell>
          <cell r="F41">
            <v>3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1</v>
          </cell>
          <cell r="F19">
            <v>1</v>
          </cell>
          <cell r="G19">
            <v>0</v>
          </cell>
          <cell r="H19">
            <v>1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8</v>
          </cell>
          <cell r="D20">
            <v>0</v>
          </cell>
          <cell r="E20">
            <v>2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21</v>
          </cell>
          <cell r="D21">
            <v>0</v>
          </cell>
          <cell r="E21">
            <v>4</v>
          </cell>
          <cell r="F21">
            <v>14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32</v>
          </cell>
          <cell r="D22">
            <v>0</v>
          </cell>
          <cell r="E22">
            <v>10</v>
          </cell>
          <cell r="F22">
            <v>12</v>
          </cell>
          <cell r="G22">
            <v>6</v>
          </cell>
          <cell r="H22">
            <v>1</v>
          </cell>
          <cell r="I22">
            <v>0</v>
          </cell>
          <cell r="J22">
            <v>3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12</v>
          </cell>
          <cell r="D23">
            <v>0</v>
          </cell>
          <cell r="E23">
            <v>3</v>
          </cell>
          <cell r="F23">
            <v>3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16</v>
          </cell>
          <cell r="D24">
            <v>1</v>
          </cell>
          <cell r="E24">
            <v>4</v>
          </cell>
          <cell r="F24">
            <v>4</v>
          </cell>
          <cell r="G24">
            <v>2</v>
          </cell>
          <cell r="H24">
            <v>2</v>
          </cell>
          <cell r="I24">
            <v>0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16</v>
          </cell>
          <cell r="D25">
            <v>0</v>
          </cell>
          <cell r="E25">
            <v>5</v>
          </cell>
          <cell r="F25">
            <v>6</v>
          </cell>
          <cell r="G25">
            <v>3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18</v>
          </cell>
          <cell r="D26">
            <v>0</v>
          </cell>
          <cell r="E26">
            <v>7</v>
          </cell>
          <cell r="F26">
            <v>6</v>
          </cell>
          <cell r="G26">
            <v>2</v>
          </cell>
          <cell r="H26">
            <v>2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4</v>
          </cell>
          <cell r="D27">
            <v>0</v>
          </cell>
          <cell r="E27">
            <v>2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5</v>
          </cell>
          <cell r="D28">
            <v>0</v>
          </cell>
          <cell r="E28">
            <v>1</v>
          </cell>
          <cell r="F28">
            <v>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13</v>
          </cell>
          <cell r="D29">
            <v>0</v>
          </cell>
          <cell r="E29">
            <v>8</v>
          </cell>
          <cell r="F29">
            <v>5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3</v>
          </cell>
          <cell r="F30">
            <v>3</v>
          </cell>
          <cell r="G30">
            <v>2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3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7</v>
          </cell>
          <cell r="D32">
            <v>0</v>
          </cell>
          <cell r="E32">
            <v>3</v>
          </cell>
          <cell r="F32">
            <v>2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0</v>
          </cell>
          <cell r="E33">
            <v>0</v>
          </cell>
          <cell r="F33">
            <v>2</v>
          </cell>
          <cell r="G33">
            <v>1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1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5</v>
          </cell>
          <cell r="D35">
            <v>1</v>
          </cell>
          <cell r="E35">
            <v>1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0</v>
          </cell>
          <cell r="E36">
            <v>1</v>
          </cell>
          <cell r="F36">
            <v>4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2</v>
          </cell>
          <cell r="F37">
            <v>6</v>
          </cell>
          <cell r="G37">
            <v>2</v>
          </cell>
          <cell r="H37">
            <v>0</v>
          </cell>
          <cell r="I37">
            <v>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3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1</v>
          </cell>
          <cell r="E39">
            <v>1</v>
          </cell>
          <cell r="F39">
            <v>0</v>
          </cell>
          <cell r="G39">
            <v>1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0</v>
          </cell>
          <cell r="E40">
            <v>6</v>
          </cell>
          <cell r="F40">
            <v>4</v>
          </cell>
          <cell r="G40">
            <v>0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1</v>
          </cell>
          <cell r="F41">
            <v>6</v>
          </cell>
          <cell r="G41">
            <v>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1</v>
          </cell>
          <cell r="G19">
            <v>1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  <cell r="T33">
            <v>0</v>
          </cell>
          <cell r="U33">
            <v>1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4</v>
          </cell>
          <cell r="R3">
            <v>2</v>
          </cell>
          <cell r="S3">
            <v>4</v>
          </cell>
          <cell r="T3">
            <v>3</v>
          </cell>
          <cell r="U3">
            <v>1</v>
          </cell>
          <cell r="V3">
            <v>4</v>
          </cell>
        </row>
        <row r="4">
          <cell r="C4">
            <v>13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1</v>
          </cell>
          <cell r="R4">
            <v>4</v>
          </cell>
          <cell r="S4">
            <v>2</v>
          </cell>
          <cell r="T4">
            <v>4</v>
          </cell>
          <cell r="U4">
            <v>1</v>
          </cell>
          <cell r="V4">
            <v>0</v>
          </cell>
        </row>
        <row r="5">
          <cell r="C5">
            <v>13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3</v>
          </cell>
          <cell r="S5">
            <v>2</v>
          </cell>
          <cell r="T5">
            <v>2</v>
          </cell>
          <cell r="U5">
            <v>2</v>
          </cell>
          <cell r="V5">
            <v>1</v>
          </cell>
        </row>
        <row r="6">
          <cell r="C6">
            <v>35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1</v>
          </cell>
          <cell r="I6">
            <v>3</v>
          </cell>
          <cell r="J6">
            <v>2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1</v>
          </cell>
          <cell r="P6">
            <v>2</v>
          </cell>
          <cell r="Q6">
            <v>0</v>
          </cell>
          <cell r="R6">
            <v>8</v>
          </cell>
          <cell r="S6">
            <v>7</v>
          </cell>
          <cell r="T6">
            <v>2</v>
          </cell>
          <cell r="U6">
            <v>4</v>
          </cell>
          <cell r="V6">
            <v>3</v>
          </cell>
        </row>
        <row r="7">
          <cell r="C7">
            <v>41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2</v>
          </cell>
          <cell r="P7">
            <v>1</v>
          </cell>
          <cell r="Q7">
            <v>2</v>
          </cell>
          <cell r="R7">
            <v>9</v>
          </cell>
          <cell r="S7">
            <v>8</v>
          </cell>
          <cell r="T7">
            <v>2</v>
          </cell>
          <cell r="U7">
            <v>5</v>
          </cell>
          <cell r="V7">
            <v>3</v>
          </cell>
        </row>
        <row r="8">
          <cell r="C8">
            <v>46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7</v>
          </cell>
          <cell r="I8">
            <v>3</v>
          </cell>
          <cell r="J8">
            <v>4</v>
          </cell>
          <cell r="K8">
            <v>2</v>
          </cell>
          <cell r="L8">
            <v>0</v>
          </cell>
          <cell r="M8">
            <v>2</v>
          </cell>
          <cell r="N8">
            <v>2</v>
          </cell>
          <cell r="O8">
            <v>2</v>
          </cell>
          <cell r="P8">
            <v>1</v>
          </cell>
          <cell r="Q8">
            <v>5</v>
          </cell>
          <cell r="R8">
            <v>8</v>
          </cell>
          <cell r="S8">
            <v>4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62</v>
          </cell>
          <cell r="D9">
            <v>0</v>
          </cell>
          <cell r="E9">
            <v>0</v>
          </cell>
          <cell r="F9">
            <v>7</v>
          </cell>
          <cell r="G9">
            <v>0</v>
          </cell>
          <cell r="H9">
            <v>6</v>
          </cell>
          <cell r="I9">
            <v>3</v>
          </cell>
          <cell r="J9">
            <v>1</v>
          </cell>
          <cell r="K9">
            <v>2</v>
          </cell>
          <cell r="L9">
            <v>4</v>
          </cell>
          <cell r="M9">
            <v>0</v>
          </cell>
          <cell r="N9">
            <v>1</v>
          </cell>
          <cell r="O9">
            <v>7</v>
          </cell>
          <cell r="P9">
            <v>1</v>
          </cell>
          <cell r="Q9">
            <v>3</v>
          </cell>
          <cell r="R9">
            <v>8</v>
          </cell>
          <cell r="S9">
            <v>8</v>
          </cell>
          <cell r="T9">
            <v>3</v>
          </cell>
          <cell r="U9">
            <v>4</v>
          </cell>
          <cell r="V9">
            <v>4</v>
          </cell>
        </row>
        <row r="10">
          <cell r="C10">
            <v>68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2</v>
          </cell>
          <cell r="I10">
            <v>3</v>
          </cell>
          <cell r="J10">
            <v>4</v>
          </cell>
          <cell r="K10">
            <v>5</v>
          </cell>
          <cell r="L10">
            <v>4</v>
          </cell>
          <cell r="M10">
            <v>3</v>
          </cell>
          <cell r="N10">
            <v>3</v>
          </cell>
          <cell r="O10">
            <v>8</v>
          </cell>
          <cell r="P10">
            <v>1</v>
          </cell>
          <cell r="Q10">
            <v>7</v>
          </cell>
          <cell r="R10">
            <v>7</v>
          </cell>
          <cell r="S10">
            <v>9</v>
          </cell>
          <cell r="T10">
            <v>5</v>
          </cell>
          <cell r="U10">
            <v>5</v>
          </cell>
          <cell r="V10">
            <v>1</v>
          </cell>
        </row>
        <row r="11">
          <cell r="C11">
            <v>83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8</v>
          </cell>
          <cell r="I11">
            <v>6</v>
          </cell>
          <cell r="J11">
            <v>1</v>
          </cell>
          <cell r="K11">
            <v>3</v>
          </cell>
          <cell r="L11">
            <v>2</v>
          </cell>
          <cell r="M11">
            <v>2</v>
          </cell>
          <cell r="N11">
            <v>4</v>
          </cell>
          <cell r="O11">
            <v>8</v>
          </cell>
          <cell r="P11">
            <v>1</v>
          </cell>
          <cell r="Q11">
            <v>1</v>
          </cell>
          <cell r="R11">
            <v>14</v>
          </cell>
          <cell r="S11">
            <v>12</v>
          </cell>
          <cell r="T11">
            <v>2</v>
          </cell>
          <cell r="U11">
            <v>8</v>
          </cell>
          <cell r="V11">
            <v>4</v>
          </cell>
        </row>
        <row r="12">
          <cell r="C12">
            <v>83</v>
          </cell>
          <cell r="D12">
            <v>0</v>
          </cell>
          <cell r="E12">
            <v>0</v>
          </cell>
          <cell r="F12">
            <v>2</v>
          </cell>
          <cell r="G12">
            <v>3</v>
          </cell>
          <cell r="H12">
            <v>3</v>
          </cell>
          <cell r="I12">
            <v>7</v>
          </cell>
          <cell r="J12">
            <v>0</v>
          </cell>
          <cell r="K12">
            <v>2</v>
          </cell>
          <cell r="L12">
            <v>4</v>
          </cell>
          <cell r="M12">
            <v>5</v>
          </cell>
          <cell r="N12">
            <v>6</v>
          </cell>
          <cell r="O12">
            <v>8</v>
          </cell>
          <cell r="P12">
            <v>0</v>
          </cell>
          <cell r="Q12">
            <v>9</v>
          </cell>
          <cell r="R12">
            <v>5</v>
          </cell>
          <cell r="S12">
            <v>13</v>
          </cell>
          <cell r="T12">
            <v>4</v>
          </cell>
          <cell r="U12">
            <v>8</v>
          </cell>
          <cell r="V12">
            <v>4</v>
          </cell>
        </row>
        <row r="13">
          <cell r="C13">
            <v>99</v>
          </cell>
          <cell r="D13">
            <v>1</v>
          </cell>
          <cell r="E13">
            <v>1</v>
          </cell>
          <cell r="F13">
            <v>5</v>
          </cell>
          <cell r="G13">
            <v>3</v>
          </cell>
          <cell r="H13">
            <v>5</v>
          </cell>
          <cell r="I13">
            <v>4</v>
          </cell>
          <cell r="J13">
            <v>7</v>
          </cell>
          <cell r="K13">
            <v>5</v>
          </cell>
          <cell r="L13">
            <v>2</v>
          </cell>
          <cell r="M13">
            <v>4</v>
          </cell>
          <cell r="N13">
            <v>0</v>
          </cell>
          <cell r="O13">
            <v>5</v>
          </cell>
          <cell r="P13">
            <v>3</v>
          </cell>
          <cell r="Q13">
            <v>3</v>
          </cell>
          <cell r="R13">
            <v>12</v>
          </cell>
          <cell r="S13">
            <v>15</v>
          </cell>
          <cell r="T13">
            <v>6</v>
          </cell>
          <cell r="U13">
            <v>9</v>
          </cell>
          <cell r="V13">
            <v>9</v>
          </cell>
        </row>
        <row r="14">
          <cell r="C14">
            <v>62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H14">
            <v>3</v>
          </cell>
          <cell r="I14">
            <v>4</v>
          </cell>
          <cell r="J14">
            <v>0</v>
          </cell>
          <cell r="K14">
            <v>4</v>
          </cell>
          <cell r="L14">
            <v>2</v>
          </cell>
          <cell r="M14">
            <v>3</v>
          </cell>
          <cell r="N14">
            <v>5</v>
          </cell>
          <cell r="O14">
            <v>5</v>
          </cell>
          <cell r="P14">
            <v>0</v>
          </cell>
          <cell r="Q14">
            <v>2</v>
          </cell>
          <cell r="R14">
            <v>4</v>
          </cell>
          <cell r="S14">
            <v>10</v>
          </cell>
          <cell r="T14">
            <v>8</v>
          </cell>
          <cell r="U14">
            <v>6</v>
          </cell>
          <cell r="V14">
            <v>2</v>
          </cell>
        </row>
        <row r="15">
          <cell r="C15">
            <v>44</v>
          </cell>
          <cell r="D15">
            <v>0</v>
          </cell>
          <cell r="E15">
            <v>0</v>
          </cell>
          <cell r="F15">
            <v>1</v>
          </cell>
          <cell r="G15">
            <v>1</v>
          </cell>
          <cell r="H15">
            <v>0</v>
          </cell>
          <cell r="I15">
            <v>2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2</v>
          </cell>
          <cell r="P15">
            <v>0</v>
          </cell>
          <cell r="Q15">
            <v>4</v>
          </cell>
          <cell r="R15">
            <v>8</v>
          </cell>
          <cell r="S15">
            <v>4</v>
          </cell>
          <cell r="T15">
            <v>0</v>
          </cell>
          <cell r="U15">
            <v>8</v>
          </cell>
          <cell r="V15">
            <v>9</v>
          </cell>
        </row>
        <row r="16">
          <cell r="C16">
            <v>43</v>
          </cell>
          <cell r="D16">
            <v>0</v>
          </cell>
          <cell r="E16">
            <v>0</v>
          </cell>
          <cell r="F16">
            <v>0</v>
          </cell>
          <cell r="G16">
            <v>1</v>
          </cell>
          <cell r="H16">
            <v>0</v>
          </cell>
          <cell r="I16">
            <v>2</v>
          </cell>
          <cell r="J16">
            <v>3</v>
          </cell>
          <cell r="K16">
            <v>0</v>
          </cell>
          <cell r="L16">
            <v>1</v>
          </cell>
          <cell r="M16">
            <v>0</v>
          </cell>
          <cell r="N16">
            <v>1</v>
          </cell>
          <cell r="O16">
            <v>2</v>
          </cell>
          <cell r="P16">
            <v>1</v>
          </cell>
          <cell r="Q16">
            <v>9</v>
          </cell>
          <cell r="R16">
            <v>7</v>
          </cell>
          <cell r="S16">
            <v>5</v>
          </cell>
          <cell r="T16">
            <v>3</v>
          </cell>
          <cell r="U16">
            <v>7</v>
          </cell>
          <cell r="V16">
            <v>1</v>
          </cell>
        </row>
        <row r="17">
          <cell r="C17">
            <v>43</v>
          </cell>
          <cell r="D17">
            <v>0</v>
          </cell>
          <cell r="E17">
            <v>0</v>
          </cell>
          <cell r="F17">
            <v>3</v>
          </cell>
          <cell r="G17">
            <v>1</v>
          </cell>
          <cell r="H17">
            <v>1</v>
          </cell>
          <cell r="I17">
            <v>4</v>
          </cell>
          <cell r="J17">
            <v>3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4</v>
          </cell>
          <cell r="P17">
            <v>0</v>
          </cell>
          <cell r="Q17">
            <v>1</v>
          </cell>
          <cell r="R17">
            <v>11</v>
          </cell>
          <cell r="S17">
            <v>3</v>
          </cell>
          <cell r="T17">
            <v>3</v>
          </cell>
          <cell r="U17">
            <v>5</v>
          </cell>
          <cell r="V17">
            <v>2</v>
          </cell>
        </row>
        <row r="18">
          <cell r="C18">
            <v>49</v>
          </cell>
          <cell r="D18">
            <v>0</v>
          </cell>
          <cell r="E18">
            <v>1</v>
          </cell>
          <cell r="F18">
            <v>3</v>
          </cell>
          <cell r="G18">
            <v>5</v>
          </cell>
          <cell r="H18">
            <v>7</v>
          </cell>
          <cell r="I18">
            <v>2</v>
          </cell>
          <cell r="J18">
            <v>3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0</v>
          </cell>
          <cell r="R18">
            <v>12</v>
          </cell>
          <cell r="S18">
            <v>2</v>
          </cell>
          <cell r="T18">
            <v>4</v>
          </cell>
          <cell r="U18">
            <v>3</v>
          </cell>
          <cell r="V18">
            <v>3</v>
          </cell>
        </row>
        <row r="19">
          <cell r="C19">
            <v>45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1</v>
          </cell>
          <cell r="O19">
            <v>3</v>
          </cell>
          <cell r="P19">
            <v>1</v>
          </cell>
          <cell r="Q19">
            <v>7</v>
          </cell>
          <cell r="R19">
            <v>9</v>
          </cell>
          <cell r="S19">
            <v>6</v>
          </cell>
          <cell r="T19">
            <v>1</v>
          </cell>
          <cell r="U19">
            <v>2</v>
          </cell>
          <cell r="V19">
            <v>4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4</v>
          </cell>
          <cell r="I20">
            <v>0</v>
          </cell>
          <cell r="J20">
            <v>3</v>
          </cell>
          <cell r="K20">
            <v>1</v>
          </cell>
          <cell r="L20">
            <v>0</v>
          </cell>
          <cell r="M20">
            <v>2</v>
          </cell>
          <cell r="N20">
            <v>0</v>
          </cell>
          <cell r="O20">
            <v>1</v>
          </cell>
          <cell r="P20">
            <v>2</v>
          </cell>
          <cell r="Q20">
            <v>3</v>
          </cell>
          <cell r="R20">
            <v>2</v>
          </cell>
          <cell r="S20">
            <v>6</v>
          </cell>
          <cell r="T20">
            <v>4</v>
          </cell>
          <cell r="U20">
            <v>5</v>
          </cell>
          <cell r="V20">
            <v>3</v>
          </cell>
        </row>
        <row r="21">
          <cell r="C21">
            <v>40</v>
          </cell>
          <cell r="D21">
            <v>0</v>
          </cell>
          <cell r="E21">
            <v>0</v>
          </cell>
          <cell r="F21">
            <v>3</v>
          </cell>
          <cell r="G21">
            <v>1</v>
          </cell>
          <cell r="H21">
            <v>3</v>
          </cell>
          <cell r="I21">
            <v>2</v>
          </cell>
          <cell r="J21">
            <v>1</v>
          </cell>
          <cell r="K21">
            <v>2</v>
          </cell>
          <cell r="L21">
            <v>2</v>
          </cell>
          <cell r="M21">
            <v>0</v>
          </cell>
          <cell r="N21">
            <v>1</v>
          </cell>
          <cell r="O21">
            <v>2</v>
          </cell>
          <cell r="P21">
            <v>2</v>
          </cell>
          <cell r="Q21">
            <v>4</v>
          </cell>
          <cell r="R21">
            <v>5</v>
          </cell>
          <cell r="S21">
            <v>5</v>
          </cell>
          <cell r="T21">
            <v>5</v>
          </cell>
          <cell r="U21">
            <v>1</v>
          </cell>
          <cell r="V21">
            <v>1</v>
          </cell>
        </row>
        <row r="22">
          <cell r="C22">
            <v>33</v>
          </cell>
          <cell r="D22">
            <v>0</v>
          </cell>
          <cell r="E22">
            <v>1</v>
          </cell>
          <cell r="F22">
            <v>2</v>
          </cell>
          <cell r="G22">
            <v>1</v>
          </cell>
          <cell r="H22">
            <v>1</v>
          </cell>
          <cell r="I22">
            <v>0</v>
          </cell>
          <cell r="J22">
            <v>0</v>
          </cell>
          <cell r="K22">
            <v>1</v>
          </cell>
          <cell r="L22">
            <v>1</v>
          </cell>
          <cell r="M22">
            <v>1</v>
          </cell>
          <cell r="N22">
            <v>0</v>
          </cell>
          <cell r="O22">
            <v>1</v>
          </cell>
          <cell r="P22">
            <v>2</v>
          </cell>
          <cell r="Q22">
            <v>2</v>
          </cell>
          <cell r="R22">
            <v>5</v>
          </cell>
          <cell r="S22">
            <v>0</v>
          </cell>
          <cell r="T22">
            <v>7</v>
          </cell>
          <cell r="U22">
            <v>4</v>
          </cell>
          <cell r="V22">
            <v>4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1</v>
          </cell>
          <cell r="O23">
            <v>5</v>
          </cell>
          <cell r="P23">
            <v>2</v>
          </cell>
          <cell r="Q23">
            <v>2</v>
          </cell>
          <cell r="R23">
            <v>2</v>
          </cell>
          <cell r="S23">
            <v>3</v>
          </cell>
          <cell r="T23">
            <v>1</v>
          </cell>
          <cell r="U23">
            <v>1</v>
          </cell>
          <cell r="V23">
            <v>3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1</v>
          </cell>
          <cell r="O24">
            <v>4</v>
          </cell>
          <cell r="P24">
            <v>2</v>
          </cell>
          <cell r="Q24">
            <v>2</v>
          </cell>
          <cell r="R24">
            <v>3</v>
          </cell>
          <cell r="S24">
            <v>3</v>
          </cell>
          <cell r="T24">
            <v>4</v>
          </cell>
          <cell r="U24">
            <v>1</v>
          </cell>
          <cell r="V24">
            <v>2</v>
          </cell>
        </row>
        <row r="25">
          <cell r="C25">
            <v>34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2</v>
          </cell>
          <cell r="N25">
            <v>1</v>
          </cell>
          <cell r="O25">
            <v>3</v>
          </cell>
          <cell r="P25">
            <v>1</v>
          </cell>
          <cell r="Q25">
            <v>5</v>
          </cell>
          <cell r="R25">
            <v>4</v>
          </cell>
          <cell r="S25">
            <v>5</v>
          </cell>
          <cell r="T25">
            <v>4</v>
          </cell>
          <cell r="U25">
            <v>2</v>
          </cell>
          <cell r="V25">
            <v>5</v>
          </cell>
        </row>
        <row r="26">
          <cell r="C26">
            <v>25</v>
          </cell>
          <cell r="D26">
            <v>0</v>
          </cell>
          <cell r="E26">
            <v>1</v>
          </cell>
          <cell r="F26">
            <v>0</v>
          </cell>
          <cell r="G26">
            <v>3</v>
          </cell>
          <cell r="H26">
            <v>2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2</v>
          </cell>
          <cell r="R26">
            <v>7</v>
          </cell>
          <cell r="S26">
            <v>2</v>
          </cell>
          <cell r="T26">
            <v>0</v>
          </cell>
          <cell r="U26">
            <v>2</v>
          </cell>
          <cell r="V26">
            <v>3</v>
          </cell>
        </row>
        <row r="27">
          <cell r="C27">
            <v>36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2</v>
          </cell>
          <cell r="O27">
            <v>4</v>
          </cell>
          <cell r="P27">
            <v>2</v>
          </cell>
          <cell r="Q27">
            <v>4</v>
          </cell>
          <cell r="R27">
            <v>4</v>
          </cell>
          <cell r="S27">
            <v>2</v>
          </cell>
          <cell r="T27">
            <v>4</v>
          </cell>
          <cell r="U27">
            <v>7</v>
          </cell>
          <cell r="V27">
            <v>3</v>
          </cell>
        </row>
        <row r="28">
          <cell r="C28">
            <v>29</v>
          </cell>
          <cell r="D28">
            <v>0</v>
          </cell>
          <cell r="E28">
            <v>0</v>
          </cell>
          <cell r="F28">
            <v>2</v>
          </cell>
          <cell r="G28">
            <v>2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</v>
          </cell>
          <cell r="P28">
            <v>0</v>
          </cell>
          <cell r="Q28">
            <v>1</v>
          </cell>
          <cell r="R28">
            <v>4</v>
          </cell>
          <cell r="S28">
            <v>3</v>
          </cell>
          <cell r="T28">
            <v>9</v>
          </cell>
          <cell r="U28">
            <v>2</v>
          </cell>
          <cell r="V28">
            <v>0</v>
          </cell>
        </row>
        <row r="29">
          <cell r="C29">
            <v>24</v>
          </cell>
          <cell r="D29">
            <v>0</v>
          </cell>
          <cell r="E29">
            <v>2</v>
          </cell>
          <cell r="F29">
            <v>1</v>
          </cell>
          <cell r="G29">
            <v>1</v>
          </cell>
          <cell r="H29">
            <v>2</v>
          </cell>
          <cell r="I29">
            <v>1</v>
          </cell>
          <cell r="J29">
            <v>0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</v>
          </cell>
          <cell r="S29">
            <v>3</v>
          </cell>
          <cell r="T29">
            <v>4</v>
          </cell>
          <cell r="U29">
            <v>1</v>
          </cell>
          <cell r="V29">
            <v>3</v>
          </cell>
        </row>
        <row r="30">
          <cell r="C30">
            <v>39</v>
          </cell>
          <cell r="D30">
            <v>0</v>
          </cell>
          <cell r="E30">
            <v>0</v>
          </cell>
          <cell r="F30">
            <v>2</v>
          </cell>
          <cell r="G30">
            <v>3</v>
          </cell>
          <cell r="H30">
            <v>2</v>
          </cell>
          <cell r="I30">
            <v>2</v>
          </cell>
          <cell r="J30">
            <v>0</v>
          </cell>
          <cell r="K30">
            <v>1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3</v>
          </cell>
          <cell r="R30">
            <v>4</v>
          </cell>
          <cell r="S30">
            <v>4</v>
          </cell>
          <cell r="T30">
            <v>3</v>
          </cell>
          <cell r="U30">
            <v>6</v>
          </cell>
          <cell r="V30">
            <v>5</v>
          </cell>
        </row>
        <row r="31">
          <cell r="C31">
            <v>23</v>
          </cell>
          <cell r="D31">
            <v>1</v>
          </cell>
          <cell r="E31">
            <v>0</v>
          </cell>
          <cell r="F31">
            <v>2</v>
          </cell>
          <cell r="G31">
            <v>1</v>
          </cell>
          <cell r="H31">
            <v>2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4</v>
          </cell>
          <cell r="S31">
            <v>4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33</v>
          </cell>
          <cell r="D32">
            <v>0</v>
          </cell>
          <cell r="E32">
            <v>1</v>
          </cell>
          <cell r="F32">
            <v>2</v>
          </cell>
          <cell r="G32">
            <v>1</v>
          </cell>
          <cell r="H32">
            <v>1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1</v>
          </cell>
          <cell r="P32">
            <v>1</v>
          </cell>
          <cell r="Q32">
            <v>3</v>
          </cell>
          <cell r="R32">
            <v>5</v>
          </cell>
          <cell r="S32">
            <v>3</v>
          </cell>
          <cell r="T32">
            <v>3</v>
          </cell>
          <cell r="U32">
            <v>5</v>
          </cell>
          <cell r="V32">
            <v>3</v>
          </cell>
        </row>
        <row r="33">
          <cell r="C33">
            <v>19</v>
          </cell>
          <cell r="D33">
            <v>1</v>
          </cell>
          <cell r="E33">
            <v>0</v>
          </cell>
          <cell r="F33">
            <v>2</v>
          </cell>
          <cell r="G33">
            <v>0</v>
          </cell>
          <cell r="H33">
            <v>0</v>
          </cell>
          <cell r="I33">
            <v>2</v>
          </cell>
          <cell r="J33">
            <v>1</v>
          </cell>
          <cell r="K33">
            <v>1</v>
          </cell>
          <cell r="L33">
            <v>2</v>
          </cell>
          <cell r="M33">
            <v>1</v>
          </cell>
          <cell r="N33">
            <v>1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4</v>
          </cell>
          <cell r="U33">
            <v>1</v>
          </cell>
          <cell r="V33">
            <v>2</v>
          </cell>
        </row>
        <row r="34">
          <cell r="C34">
            <v>25</v>
          </cell>
          <cell r="D34">
            <v>0</v>
          </cell>
          <cell r="E34">
            <v>0</v>
          </cell>
          <cell r="F34">
            <v>2</v>
          </cell>
          <cell r="G34">
            <v>3</v>
          </cell>
          <cell r="H34">
            <v>1</v>
          </cell>
          <cell r="I34">
            <v>0</v>
          </cell>
          <cell r="J34">
            <v>1</v>
          </cell>
          <cell r="K34">
            <v>1</v>
          </cell>
          <cell r="L34">
            <v>0</v>
          </cell>
          <cell r="M34">
            <v>1</v>
          </cell>
          <cell r="N34">
            <v>0</v>
          </cell>
          <cell r="O34">
            <v>2</v>
          </cell>
          <cell r="P34">
            <v>1</v>
          </cell>
          <cell r="Q34">
            <v>2</v>
          </cell>
          <cell r="R34">
            <v>2</v>
          </cell>
          <cell r="S34">
            <v>3</v>
          </cell>
          <cell r="T34">
            <v>2</v>
          </cell>
          <cell r="U34">
            <v>4</v>
          </cell>
          <cell r="V34">
            <v>0</v>
          </cell>
        </row>
        <row r="35">
          <cell r="C35">
            <v>33</v>
          </cell>
          <cell r="D35">
            <v>1</v>
          </cell>
          <cell r="E35">
            <v>0</v>
          </cell>
          <cell r="F35">
            <v>0</v>
          </cell>
          <cell r="G35">
            <v>3</v>
          </cell>
          <cell r="H35">
            <v>2</v>
          </cell>
          <cell r="I35">
            <v>1</v>
          </cell>
          <cell r="J35">
            <v>2</v>
          </cell>
          <cell r="K35">
            <v>4</v>
          </cell>
          <cell r="L35">
            <v>2</v>
          </cell>
          <cell r="M35">
            <v>0</v>
          </cell>
          <cell r="N35">
            <v>2</v>
          </cell>
          <cell r="O35">
            <v>0</v>
          </cell>
          <cell r="P35">
            <v>0</v>
          </cell>
          <cell r="Q35">
            <v>3</v>
          </cell>
          <cell r="R35">
            <v>3</v>
          </cell>
          <cell r="S35">
            <v>4</v>
          </cell>
          <cell r="T35">
            <v>4</v>
          </cell>
          <cell r="U35">
            <v>0</v>
          </cell>
          <cell r="V35">
            <v>2</v>
          </cell>
        </row>
        <row r="36">
          <cell r="C36">
            <v>44</v>
          </cell>
          <cell r="D36">
            <v>0</v>
          </cell>
          <cell r="E36">
            <v>0</v>
          </cell>
          <cell r="F36">
            <v>3</v>
          </cell>
          <cell r="G36">
            <v>1</v>
          </cell>
          <cell r="H36">
            <v>2</v>
          </cell>
          <cell r="I36">
            <v>1</v>
          </cell>
          <cell r="J36">
            <v>4</v>
          </cell>
          <cell r="K36">
            <v>1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2</v>
          </cell>
          <cell r="Q36">
            <v>5</v>
          </cell>
          <cell r="R36">
            <v>6</v>
          </cell>
          <cell r="S36">
            <v>6</v>
          </cell>
          <cell r="T36">
            <v>5</v>
          </cell>
          <cell r="U36">
            <v>1</v>
          </cell>
          <cell r="V36">
            <v>1</v>
          </cell>
        </row>
        <row r="37">
          <cell r="C37">
            <v>46</v>
          </cell>
          <cell r="D37">
            <v>0</v>
          </cell>
          <cell r="E37">
            <v>0</v>
          </cell>
          <cell r="F37">
            <v>0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2</v>
          </cell>
          <cell r="L37">
            <v>4</v>
          </cell>
          <cell r="M37">
            <v>1</v>
          </cell>
          <cell r="N37">
            <v>0</v>
          </cell>
          <cell r="O37">
            <v>2</v>
          </cell>
          <cell r="P37">
            <v>2</v>
          </cell>
          <cell r="Q37">
            <v>3</v>
          </cell>
          <cell r="R37">
            <v>7</v>
          </cell>
          <cell r="S37">
            <v>5</v>
          </cell>
          <cell r="T37">
            <v>1</v>
          </cell>
          <cell r="U37">
            <v>6</v>
          </cell>
          <cell r="V37">
            <v>8</v>
          </cell>
        </row>
        <row r="38">
          <cell r="C38">
            <v>25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3</v>
          </cell>
          <cell r="P38">
            <v>0</v>
          </cell>
          <cell r="Q38">
            <v>2</v>
          </cell>
          <cell r="R38">
            <v>6</v>
          </cell>
          <cell r="S38">
            <v>4</v>
          </cell>
          <cell r="T38">
            <v>4</v>
          </cell>
          <cell r="U38">
            <v>0</v>
          </cell>
          <cell r="V38">
            <v>2</v>
          </cell>
        </row>
        <row r="39">
          <cell r="C39">
            <v>53</v>
          </cell>
          <cell r="D39">
            <v>0</v>
          </cell>
          <cell r="E39">
            <v>0</v>
          </cell>
          <cell r="F39">
            <v>2</v>
          </cell>
          <cell r="G39">
            <v>2</v>
          </cell>
          <cell r="H39">
            <v>4</v>
          </cell>
          <cell r="I39">
            <v>0</v>
          </cell>
          <cell r="J39">
            <v>1</v>
          </cell>
          <cell r="K39">
            <v>2</v>
          </cell>
          <cell r="L39">
            <v>1</v>
          </cell>
          <cell r="M39">
            <v>0</v>
          </cell>
          <cell r="N39">
            <v>3</v>
          </cell>
          <cell r="O39">
            <v>3</v>
          </cell>
          <cell r="P39">
            <v>2</v>
          </cell>
          <cell r="Q39">
            <v>9</v>
          </cell>
          <cell r="R39">
            <v>7</v>
          </cell>
          <cell r="S39">
            <v>4</v>
          </cell>
          <cell r="T39">
            <v>3</v>
          </cell>
          <cell r="U39">
            <v>3</v>
          </cell>
          <cell r="V39">
            <v>7</v>
          </cell>
        </row>
        <row r="40">
          <cell r="C40">
            <v>39</v>
          </cell>
          <cell r="D40">
            <v>0</v>
          </cell>
          <cell r="E40">
            <v>0</v>
          </cell>
          <cell r="F40">
            <v>2</v>
          </cell>
          <cell r="G40">
            <v>3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3</v>
          </cell>
          <cell r="Q40">
            <v>7</v>
          </cell>
          <cell r="R40">
            <v>4</v>
          </cell>
          <cell r="S40">
            <v>5</v>
          </cell>
          <cell r="T40">
            <v>2</v>
          </cell>
          <cell r="U40">
            <v>4</v>
          </cell>
          <cell r="V40">
            <v>6</v>
          </cell>
        </row>
        <row r="41">
          <cell r="C41">
            <v>49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2</v>
          </cell>
          <cell r="J41">
            <v>1</v>
          </cell>
          <cell r="K41">
            <v>0</v>
          </cell>
          <cell r="L41">
            <v>0</v>
          </cell>
          <cell r="M41">
            <v>1</v>
          </cell>
          <cell r="N41">
            <v>0</v>
          </cell>
          <cell r="O41">
            <v>2</v>
          </cell>
          <cell r="P41">
            <v>5</v>
          </cell>
          <cell r="Q41">
            <v>0</v>
          </cell>
          <cell r="R41">
            <v>8</v>
          </cell>
          <cell r="S41">
            <v>5</v>
          </cell>
          <cell r="T41">
            <v>4</v>
          </cell>
          <cell r="U41">
            <v>5</v>
          </cell>
          <cell r="V41">
            <v>6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2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2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2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2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2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</v>
          </cell>
          <cell r="D23">
            <v>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506"/>
  <sheetViews>
    <sheetView showGridLines="0" tabSelected="1" view="pageBreakPreview" zoomScale="115" zoomScaleNormal="100" zoomScaleSheetLayoutView="115" workbookViewId="0">
      <selection activeCell="N8" sqref="N8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2025年第40週 (9/29～10/5) </v>
      </c>
      <c r="H1" s="98" t="str">
        <f>TEXT(R2,"yyyy年mm月dd日現在")</f>
        <v>2025年10月08日現在</v>
      </c>
      <c r="T1" s="100" t="s">
        <v>258</v>
      </c>
    </row>
    <row r="2" spans="1:20" ht="25.5" thickTop="1" thickBot="1">
      <c r="A2" s="11" t="s">
        <v>78</v>
      </c>
      <c r="K2" s="31" t="s">
        <v>251</v>
      </c>
      <c r="L2" s="32">
        <v>40</v>
      </c>
      <c r="M2" s="30" t="s">
        <v>192</v>
      </c>
      <c r="N2" t="str">
        <f>TEXT(INDEX(カレンダー!$C:$C,MATCH(疾病別報告状況!$L$2,カレンダー!$B:$B,0)),"m/d")</f>
        <v>9/29</v>
      </c>
      <c r="O2" s="30" t="s">
        <v>190</v>
      </c>
      <c r="P2" t="str">
        <f>TEXT(INDEX(カレンダー!$D:$D,MATCH(疾病別報告状況!$L$2,カレンダー!$B:$B,0)),"m/d")</f>
        <v>10/5</v>
      </c>
      <c r="Q2" s="30" t="s">
        <v>191</v>
      </c>
      <c r="R2" s="96">
        <v>45938</v>
      </c>
      <c r="S2" s="95"/>
    </row>
    <row r="3" spans="1:20" ht="18.75">
      <c r="A3" s="15"/>
      <c r="L3" s="34" t="s">
        <v>193</v>
      </c>
      <c r="R3" s="97" t="s">
        <v>250</v>
      </c>
    </row>
    <row r="4" spans="1:20" ht="18.75">
      <c r="A4" s="15"/>
      <c r="L4" s="33"/>
    </row>
    <row r="5" spans="1:20" ht="18.75">
      <c r="A5" s="15"/>
      <c r="R5" s="94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</row>
    <row r="56" spans="1:12" ht="18.75">
      <c r="A56" s="15"/>
    </row>
    <row r="57" spans="1:12" ht="18.75">
      <c r="A57" s="15"/>
      <c r="L57" s="99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" ht="18.75">
      <c r="A65" s="15"/>
    </row>
    <row r="66" spans="1:1" ht="18.75">
      <c r="A66" s="15"/>
    </row>
    <row r="67" spans="1:1" ht="18.75">
      <c r="A67" s="15"/>
    </row>
    <row r="68" spans="1:1" ht="18.75">
      <c r="A68" s="15"/>
    </row>
    <row r="69" spans="1:1" ht="18.75">
      <c r="A69" s="15"/>
    </row>
    <row r="70" spans="1:1" ht="18.75">
      <c r="A70" s="15"/>
    </row>
    <row r="71" spans="1:1" ht="18.75">
      <c r="A71" s="15"/>
    </row>
    <row r="72" spans="1:1" ht="18.75">
      <c r="A72" s="15"/>
    </row>
    <row r="73" spans="1:1" ht="18.75">
      <c r="A73" s="15"/>
    </row>
    <row r="74" spans="1:1" ht="18.75">
      <c r="A74" s="15"/>
    </row>
    <row r="75" spans="1:1" ht="18.75">
      <c r="A75" s="15"/>
    </row>
    <row r="76" spans="1:1" ht="18.75">
      <c r="A76" s="15"/>
    </row>
    <row r="77" spans="1:1" ht="18.75">
      <c r="A77" s="15"/>
    </row>
    <row r="78" spans="1:1" ht="18.75">
      <c r="A78" s="15"/>
    </row>
    <row r="79" spans="1:1" ht="18.75">
      <c r="A79" s="15"/>
    </row>
    <row r="80" spans="1:1" ht="18.75">
      <c r="A80" s="15"/>
    </row>
    <row r="81" spans="1:10" ht="18.75">
      <c r="A81" s="15"/>
    </row>
    <row r="82" spans="1:10" ht="24">
      <c r="A82" s="11" t="str">
        <f>+A1</f>
        <v xml:space="preserve">2025年第40週 (9/29～10/5) </v>
      </c>
    </row>
    <row r="83" spans="1:10" ht="24">
      <c r="A83" s="11" t="s">
        <v>157</v>
      </c>
      <c r="B83" s="15"/>
      <c r="C83" s="15"/>
      <c r="D83" s="15"/>
      <c r="E83" s="15"/>
      <c r="F83" s="15"/>
      <c r="G83" s="15"/>
      <c r="H83" s="15"/>
      <c r="I83" s="15"/>
      <c r="J83" s="15"/>
    </row>
    <row r="84" spans="1:10" ht="18.75">
      <c r="A84" s="15"/>
    </row>
    <row r="85" spans="1:10" ht="18.75">
      <c r="A85" s="15"/>
    </row>
    <row r="86" spans="1:10" ht="18.75">
      <c r="A86" s="15"/>
    </row>
    <row r="87" spans="1:10" ht="18.75">
      <c r="A87" s="15"/>
    </row>
    <row r="88" spans="1:10" ht="18.75">
      <c r="A88" s="15"/>
    </row>
    <row r="89" spans="1:10" ht="18.75">
      <c r="A89" s="15"/>
    </row>
    <row r="90" spans="1:10" ht="18.75">
      <c r="A90" s="15"/>
    </row>
    <row r="91" spans="1:10" ht="18.75">
      <c r="A91" s="15"/>
    </row>
    <row r="92" spans="1:10" ht="18.75">
      <c r="A92" s="15"/>
    </row>
    <row r="93" spans="1:10" ht="18.75">
      <c r="A93" s="15"/>
    </row>
    <row r="94" spans="1:10" ht="18.75">
      <c r="A94" s="15"/>
    </row>
    <row r="95" spans="1:10" ht="18.75">
      <c r="A95" s="15"/>
    </row>
    <row r="96" spans="1:10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18.75">
      <c r="A155" s="15"/>
    </row>
    <row r="156" spans="1:1" ht="18.75">
      <c r="A156" s="15"/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24">
      <c r="A163" s="11" t="str">
        <f>+A1</f>
        <v xml:space="preserve">2025年第40週 (9/29～10/5) </v>
      </c>
    </row>
    <row r="164" spans="1:1" ht="24">
      <c r="A164" s="11" t="s">
        <v>160</v>
      </c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18.75">
      <c r="A232" s="15"/>
    </row>
    <row r="233" spans="1:1" ht="18.75">
      <c r="A233" s="15"/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24">
      <c r="A244" s="11" t="str">
        <f>+A1</f>
        <v xml:space="preserve">2025年第40週 (9/29～10/5) </v>
      </c>
    </row>
    <row r="245" spans="1:1" ht="24">
      <c r="A245" s="11" t="s">
        <v>161</v>
      </c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18.75">
      <c r="A309" s="15"/>
    </row>
    <row r="310" spans="1:1" ht="18.75">
      <c r="A310" s="15"/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24">
      <c r="A325" s="11" t="str">
        <f>+A1</f>
        <v xml:space="preserve">2025年第40週 (9/29～10/5) </v>
      </c>
    </row>
    <row r="326" spans="1:1" ht="24">
      <c r="A326" s="11" t="s">
        <v>162</v>
      </c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18.75">
      <c r="A386" s="15"/>
    </row>
    <row r="387" spans="1:1" ht="18.75">
      <c r="A387" s="15"/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24">
      <c r="A406" s="11" t="str">
        <f>+A1</f>
        <v xml:space="preserve">2025年第40週 (9/29～10/5) </v>
      </c>
    </row>
    <row r="407" spans="1:1" ht="24">
      <c r="A407" s="11" t="s">
        <v>163</v>
      </c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18.75">
      <c r="A463" s="15"/>
    </row>
    <row r="464" spans="1:1" ht="18.75">
      <c r="A464" s="15"/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24">
      <c r="A487" s="11" t="str">
        <f>+A1</f>
        <v xml:space="preserve">2025年第40週 (9/29～10/5) </v>
      </c>
    </row>
    <row r="488" spans="1:1" ht="24">
      <c r="A488" s="11" t="s">
        <v>164</v>
      </c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18.75">
      <c r="A540" s="15"/>
    </row>
    <row r="541" spans="1:1" ht="18.75">
      <c r="A541" s="15"/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24">
      <c r="A568" s="11" t="str">
        <f>+A1</f>
        <v xml:space="preserve">2025年第40週 (9/29～10/5) </v>
      </c>
    </row>
    <row r="569" spans="1:1" ht="24">
      <c r="A569" s="11" t="s">
        <v>165</v>
      </c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18.75">
      <c r="A617" s="15"/>
    </row>
    <row r="618" spans="1:1" ht="18.75">
      <c r="A618" s="15"/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24">
      <c r="A649" s="11" t="str">
        <f>+$A$1</f>
        <v xml:space="preserve">2025年第40週 (9/29～10/5) </v>
      </c>
    </row>
    <row r="650" spans="1:1" ht="24">
      <c r="A650" s="11" t="s">
        <v>166</v>
      </c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18.75">
      <c r="A694" s="15"/>
    </row>
    <row r="695" spans="1:1" ht="18.75">
      <c r="A695" s="15"/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24">
      <c r="A730" s="11" t="str">
        <f>+$A$1</f>
        <v xml:space="preserve">2025年第40週 (9/29～10/5) </v>
      </c>
    </row>
    <row r="731" spans="1:1" ht="24">
      <c r="A731" s="11" t="s">
        <v>167</v>
      </c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18.75">
      <c r="A771" s="15"/>
    </row>
    <row r="772" spans="1:1" ht="18.75">
      <c r="A772" s="15"/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24">
      <c r="A811" s="11" t="str">
        <f>+$A$1</f>
        <v xml:space="preserve">2025年第40週 (9/29～10/5) </v>
      </c>
    </row>
    <row r="812" spans="1:1" ht="24">
      <c r="A812" s="11" t="s">
        <v>168</v>
      </c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18.75">
      <c r="A848" s="15"/>
    </row>
    <row r="849" spans="1:1" ht="18.75">
      <c r="A849" s="15"/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24">
      <c r="A892" s="11" t="str">
        <f>+$A$1</f>
        <v xml:space="preserve">2025年第40週 (9/29～10/5) </v>
      </c>
    </row>
    <row r="893" spans="1:1" ht="24">
      <c r="A893" s="11" t="s">
        <v>169</v>
      </c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18.75">
      <c r="A925" s="15"/>
    </row>
    <row r="926" spans="1:1" ht="18.75">
      <c r="A926" s="15"/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24">
      <c r="A973" s="11" t="str">
        <f>+$A$1</f>
        <v xml:space="preserve">2025年第40週 (9/29～10/5) </v>
      </c>
    </row>
    <row r="974" spans="1:1" ht="24">
      <c r="A974" s="11" t="s">
        <v>170</v>
      </c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18.75">
      <c r="A1002" s="15"/>
    </row>
    <row r="1003" spans="1:1" ht="18.75">
      <c r="A1003" s="15"/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24">
      <c r="A1054" s="11" t="str">
        <f>+$A$1</f>
        <v xml:space="preserve">2025年第40週 (9/29～10/5) </v>
      </c>
    </row>
    <row r="1055" spans="1:1" ht="24">
      <c r="A1055" s="11" t="s">
        <v>171</v>
      </c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18.75">
      <c r="A1079" s="15"/>
    </row>
    <row r="1080" spans="1:1" ht="18.75">
      <c r="A1080" s="15"/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24">
      <c r="A1135" s="11" t="str">
        <f>+$A$1</f>
        <v xml:space="preserve">2025年第40週 (9/29～10/5) </v>
      </c>
    </row>
    <row r="1136" spans="1:1" ht="24">
      <c r="A1136" s="11" t="s">
        <v>172</v>
      </c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18.75">
      <c r="A1156" s="15"/>
    </row>
    <row r="1157" spans="1:1" ht="18.75">
      <c r="A1157" s="15"/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24">
      <c r="A1216" s="11" t="str">
        <f>+$A$1</f>
        <v xml:space="preserve">2025年第40週 (9/29～10/5) </v>
      </c>
    </row>
    <row r="1217" spans="1:1" ht="24">
      <c r="A1217" s="11" t="s">
        <v>173</v>
      </c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18.75">
      <c r="A1233" s="15"/>
    </row>
    <row r="1234" spans="1:1" ht="18.75">
      <c r="A1234" s="15"/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24">
      <c r="A1297" s="11" t="str">
        <f>+$A$1</f>
        <v xml:space="preserve">2025年第40週 (9/29～10/5) </v>
      </c>
    </row>
    <row r="1298" spans="1:1" ht="24">
      <c r="A1298" s="11" t="s">
        <v>174</v>
      </c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18.75">
      <c r="A1310" s="15"/>
    </row>
    <row r="1311" spans="1:1" ht="18.75">
      <c r="A1311" s="15"/>
    </row>
    <row r="1312" spans="1:1" ht="18.75">
      <c r="A1312" s="15"/>
    </row>
    <row r="1313" spans="1:1" ht="18.75">
      <c r="A1313" s="15"/>
    </row>
    <row r="1314" spans="1:1" ht="18.75">
      <c r="A1314" s="15"/>
    </row>
    <row r="1315" spans="1:1" ht="18.75">
      <c r="A1315" s="15"/>
    </row>
    <row r="1316" spans="1:1" ht="18.75">
      <c r="A1316" s="15"/>
    </row>
    <row r="1317" spans="1:1" ht="18.75">
      <c r="A1317" s="15"/>
    </row>
    <row r="1318" spans="1:1" ht="18.75">
      <c r="A1318" s="15"/>
    </row>
    <row r="1319" spans="1:1" ht="18.75">
      <c r="A1319" s="15"/>
    </row>
    <row r="1320" spans="1:1" ht="18.75">
      <c r="A1320" s="15"/>
    </row>
    <row r="1321" spans="1:1" ht="18.75">
      <c r="A1321" s="15"/>
    </row>
    <row r="1322" spans="1:1" ht="18.75">
      <c r="A1322" s="15"/>
    </row>
    <row r="1323" spans="1:1" ht="18.75">
      <c r="A1323" s="15"/>
    </row>
    <row r="1324" spans="1:1" ht="18.75">
      <c r="A1324" s="15"/>
    </row>
    <row r="1325" spans="1:1" ht="18.75">
      <c r="A1325" s="15"/>
    </row>
    <row r="1326" spans="1:1" ht="18.75">
      <c r="A1326" s="15"/>
    </row>
    <row r="1327" spans="1:1" ht="18.75">
      <c r="A1327" s="15"/>
    </row>
    <row r="1328" spans="1:1" ht="18.75">
      <c r="A1328" s="15"/>
    </row>
    <row r="1329" spans="1:1" ht="18.75">
      <c r="A1329" s="15"/>
    </row>
    <row r="1330" spans="1:1" ht="18.75">
      <c r="A1330" s="15"/>
    </row>
    <row r="1331" spans="1:1" ht="18.75">
      <c r="A1331" s="15"/>
    </row>
    <row r="1332" spans="1:1" ht="18.75">
      <c r="A1332" s="15"/>
    </row>
    <row r="1333" spans="1:1" ht="18.75">
      <c r="A1333" s="15"/>
    </row>
    <row r="1334" spans="1:1" ht="18.75">
      <c r="A1334" s="15"/>
    </row>
    <row r="1335" spans="1:1" ht="18.75">
      <c r="A1335" s="15"/>
    </row>
    <row r="1336" spans="1:1" ht="18.75">
      <c r="A1336" s="15"/>
    </row>
    <row r="1337" spans="1:1" ht="18.75">
      <c r="A1337" s="15"/>
    </row>
    <row r="1338" spans="1:1" ht="18.75">
      <c r="A1338" s="15"/>
    </row>
    <row r="1339" spans="1:1" ht="18.75">
      <c r="A1339" s="15"/>
    </row>
    <row r="1340" spans="1:1" ht="18.75">
      <c r="A1340" s="15"/>
    </row>
    <row r="1341" spans="1:1" ht="18.75">
      <c r="A1341" s="15"/>
    </row>
    <row r="1342" spans="1:1" ht="18.75">
      <c r="A1342" s="15"/>
    </row>
    <row r="1343" spans="1:1" ht="18.75">
      <c r="A1343" s="15"/>
    </row>
    <row r="1344" spans="1:1" ht="18.75">
      <c r="A1344" s="15"/>
    </row>
    <row r="1345" spans="1:1" ht="18.75">
      <c r="A1345" s="15"/>
    </row>
    <row r="1346" spans="1:1" ht="18.75">
      <c r="A1346" s="15"/>
    </row>
    <row r="1347" spans="1:1" ht="18.75">
      <c r="A1347" s="15"/>
    </row>
    <row r="1348" spans="1:1" ht="18.75">
      <c r="A1348" s="15"/>
    </row>
    <row r="1349" spans="1:1" ht="18.75">
      <c r="A1349" s="15"/>
    </row>
    <row r="1350" spans="1:1" ht="18.75">
      <c r="A1350" s="15"/>
    </row>
    <row r="1351" spans="1:1" ht="18.75">
      <c r="A1351" s="15"/>
    </row>
    <row r="1352" spans="1:1" ht="18.75">
      <c r="A1352" s="15"/>
    </row>
    <row r="1353" spans="1:1" ht="18.75">
      <c r="A1353" s="15"/>
    </row>
    <row r="1354" spans="1:1" ht="18.75">
      <c r="A1354" s="15"/>
    </row>
    <row r="1355" spans="1:1" ht="18.75">
      <c r="A1355" s="15"/>
    </row>
    <row r="1356" spans="1:1" ht="18.75">
      <c r="A1356" s="15"/>
    </row>
    <row r="1357" spans="1:1" ht="18.75">
      <c r="A1357" s="15"/>
    </row>
    <row r="1358" spans="1:1" ht="18.75">
      <c r="A1358" s="15"/>
    </row>
    <row r="1359" spans="1:1" ht="18.75">
      <c r="A1359" s="15"/>
    </row>
    <row r="1360" spans="1:1" ht="18.75">
      <c r="A1360" s="15"/>
    </row>
    <row r="1361" spans="1:1" ht="18.75">
      <c r="A1361" s="15"/>
    </row>
    <row r="1362" spans="1:1" ht="18.75">
      <c r="A1362" s="15"/>
    </row>
    <row r="1363" spans="1:1" ht="18.75">
      <c r="A1363" s="15"/>
    </row>
    <row r="1364" spans="1:1" ht="18.75">
      <c r="A1364" s="15"/>
    </row>
    <row r="1365" spans="1:1" ht="18.75">
      <c r="A1365" s="15"/>
    </row>
    <row r="1366" spans="1:1" ht="18.75">
      <c r="A1366" s="15"/>
    </row>
    <row r="1367" spans="1:1" ht="18.75">
      <c r="A1367" s="15"/>
    </row>
    <row r="1368" spans="1:1" ht="18.75">
      <c r="A1368" s="15"/>
    </row>
    <row r="1369" spans="1:1" ht="18.75">
      <c r="A1369" s="15"/>
    </row>
    <row r="1370" spans="1:1" ht="18.75">
      <c r="A1370" s="15"/>
    </row>
    <row r="1371" spans="1:1" ht="18.75">
      <c r="A1371" s="15"/>
    </row>
    <row r="1372" spans="1:1" ht="18.75">
      <c r="A1372" s="15"/>
    </row>
    <row r="1373" spans="1:1" ht="18.75">
      <c r="A1373" s="15"/>
    </row>
    <row r="1374" spans="1:1" ht="18.75">
      <c r="A1374" s="15"/>
    </row>
    <row r="1375" spans="1:1" ht="18.75">
      <c r="A1375" s="15"/>
    </row>
    <row r="1376" spans="1:1" ht="18.75">
      <c r="A1376" s="15"/>
    </row>
    <row r="1377" spans="1:1" ht="18.75">
      <c r="A1377" s="15"/>
    </row>
    <row r="1378" spans="1:1" ht="24">
      <c r="A1378" s="11" t="str">
        <f>+$A$1</f>
        <v xml:space="preserve">2025年第40週 (9/29～10/5) </v>
      </c>
    </row>
    <row r="1379" spans="1:1" ht="24">
      <c r="A1379" s="11" t="s">
        <v>175</v>
      </c>
    </row>
    <row r="1469" spans="1:1" ht="24">
      <c r="A1469" s="11" t="str">
        <f>+$A$1</f>
        <v xml:space="preserve">2025年第40週 (9/29～10/5) </v>
      </c>
    </row>
    <row r="1470" spans="1:1" ht="24">
      <c r="A1470" s="11" t="s">
        <v>249</v>
      </c>
    </row>
    <row r="1504" spans="14:14">
      <c r="N1504" s="93"/>
    </row>
    <row r="1506" spans="3:3" ht="18.75">
      <c r="C1506" s="8" t="s">
        <v>96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Y25" sqref="Y25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31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2</v>
      </c>
      <c r="H6" s="16">
        <f>[2]A群!H2</f>
        <v>6</v>
      </c>
      <c r="I6" s="16">
        <f>[2]A群!I2</f>
        <v>2</v>
      </c>
      <c r="J6" s="16">
        <f>[2]A群!J2</f>
        <v>3</v>
      </c>
      <c r="K6" s="16">
        <f>[2]A群!K2</f>
        <v>0</v>
      </c>
      <c r="L6" s="16">
        <f>[2]A群!L2</f>
        <v>2</v>
      </c>
      <c r="M6" s="16">
        <f>[2]A群!M2</f>
        <v>1</v>
      </c>
      <c r="N6" s="16">
        <f>[2]A群!N2</f>
        <v>5</v>
      </c>
      <c r="O6" s="16">
        <f>[2]A群!O2</f>
        <v>4</v>
      </c>
      <c r="P6" s="16">
        <f>[2]A群!P2</f>
        <v>1</v>
      </c>
      <c r="Q6" s="16">
        <f>[2]A群!Q2</f>
        <v>3</v>
      </c>
      <c r="R6" s="21"/>
      <c r="S6" s="21">
        <f t="shared" ref="S6:S29" si="0">SUM(D6:Q6)</f>
        <v>31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68</v>
      </c>
      <c r="D7" s="17">
        <f>[2]A群!D3</f>
        <v>0</v>
      </c>
      <c r="E7" s="17">
        <f>[2]A群!E3</f>
        <v>1</v>
      </c>
      <c r="F7" s="17">
        <f>[2]A群!F3</f>
        <v>2</v>
      </c>
      <c r="G7" s="17">
        <f>[2]A群!G3</f>
        <v>3</v>
      </c>
      <c r="H7" s="17">
        <f>[2]A群!H3</f>
        <v>4</v>
      </c>
      <c r="I7" s="17">
        <f>[2]A群!I3</f>
        <v>10</v>
      </c>
      <c r="J7" s="17">
        <f>[2]A群!J3</f>
        <v>9</v>
      </c>
      <c r="K7" s="17">
        <f>[2]A群!K3</f>
        <v>7</v>
      </c>
      <c r="L7" s="17">
        <f>[2]A群!L3</f>
        <v>4</v>
      </c>
      <c r="M7" s="17">
        <f>[2]A群!M3</f>
        <v>6</v>
      </c>
      <c r="N7" s="17">
        <f>[2]A群!N3</f>
        <v>3</v>
      </c>
      <c r="O7" s="17">
        <f>[2]A群!O3</f>
        <v>14</v>
      </c>
      <c r="P7" s="17">
        <f>[2]A群!P3</f>
        <v>0</v>
      </c>
      <c r="Q7" s="17">
        <f>[2]A群!Q3</f>
        <v>5</v>
      </c>
      <c r="S7">
        <f t="shared" si="0"/>
        <v>68</v>
      </c>
      <c r="T7" t="b">
        <f t="shared" si="1"/>
        <v>1</v>
      </c>
    </row>
    <row r="8" spans="2:20">
      <c r="B8" s="18">
        <v>3</v>
      </c>
      <c r="C8" s="27">
        <f>[2]A群!C4</f>
        <v>56</v>
      </c>
      <c r="D8" s="27">
        <f>[2]A群!D4</f>
        <v>0</v>
      </c>
      <c r="E8" s="27">
        <f>[2]A群!E4</f>
        <v>0</v>
      </c>
      <c r="F8" s="27">
        <f>[2]A群!F4</f>
        <v>2</v>
      </c>
      <c r="G8" s="27">
        <f>[2]A群!G4</f>
        <v>4</v>
      </c>
      <c r="H8" s="27">
        <f>[2]A群!H4</f>
        <v>3</v>
      </c>
      <c r="I8" s="27">
        <f>[2]A群!I4</f>
        <v>8</v>
      </c>
      <c r="J8" s="27">
        <f>[2]A群!J4</f>
        <v>9</v>
      </c>
      <c r="K8" s="27">
        <f>[2]A群!K4</f>
        <v>14</v>
      </c>
      <c r="L8" s="27">
        <f>[2]A群!L4</f>
        <v>4</v>
      </c>
      <c r="M8" s="27">
        <f>[2]A群!M4</f>
        <v>3</v>
      </c>
      <c r="N8" s="27">
        <f>[2]A群!N4</f>
        <v>3</v>
      </c>
      <c r="O8" s="27">
        <f>[2]A群!O4</f>
        <v>6</v>
      </c>
      <c r="P8" s="27">
        <f>[2]A群!P4</f>
        <v>0</v>
      </c>
      <c r="Q8" s="27">
        <f>[2]A群!Q4</f>
        <v>0</v>
      </c>
      <c r="R8" s="25"/>
      <c r="S8" s="25">
        <f t="shared" si="0"/>
        <v>56</v>
      </c>
      <c r="T8" s="25" t="b">
        <f t="shared" si="1"/>
        <v>1</v>
      </c>
    </row>
    <row r="9" spans="2:20">
      <c r="B9" s="17">
        <v>4</v>
      </c>
      <c r="C9" s="17">
        <f>[2]A群!C5</f>
        <v>76</v>
      </c>
      <c r="D9" s="17">
        <f>[2]A群!D5</f>
        <v>0</v>
      </c>
      <c r="E9" s="17">
        <f>[2]A群!E5</f>
        <v>0</v>
      </c>
      <c r="F9" s="17">
        <f>[2]A群!F5</f>
        <v>2</v>
      </c>
      <c r="G9" s="17">
        <f>[2]A群!G5</f>
        <v>3</v>
      </c>
      <c r="H9" s="17">
        <f>[2]A群!H5</f>
        <v>7</v>
      </c>
      <c r="I9" s="17">
        <f>[2]A群!I5</f>
        <v>9</v>
      </c>
      <c r="J9" s="17">
        <f>[2]A群!J5</f>
        <v>7</v>
      </c>
      <c r="K9" s="17">
        <f>[2]A群!K5</f>
        <v>11</v>
      </c>
      <c r="L9" s="17">
        <f>[2]A群!L5</f>
        <v>10</v>
      </c>
      <c r="M9" s="17">
        <f>[2]A群!M5</f>
        <v>4</v>
      </c>
      <c r="N9" s="17">
        <f>[2]A群!N5</f>
        <v>7</v>
      </c>
      <c r="O9" s="17">
        <f>[2]A群!O5</f>
        <v>12</v>
      </c>
      <c r="P9" s="17">
        <f>[2]A群!P5</f>
        <v>0</v>
      </c>
      <c r="Q9" s="17">
        <f>[2]A群!Q5</f>
        <v>4</v>
      </c>
      <c r="S9">
        <f t="shared" si="0"/>
        <v>76</v>
      </c>
      <c r="T9" t="b">
        <f t="shared" si="1"/>
        <v>1</v>
      </c>
    </row>
    <row r="10" spans="2:20">
      <c r="B10" s="18">
        <v>5</v>
      </c>
      <c r="C10" s="27">
        <f>[2]A群!C6</f>
        <v>77</v>
      </c>
      <c r="D10" s="27">
        <f>[2]A群!D6</f>
        <v>1</v>
      </c>
      <c r="E10" s="27">
        <f>[2]A群!E6</f>
        <v>0</v>
      </c>
      <c r="F10" s="27">
        <f>[2]A群!F6</f>
        <v>3</v>
      </c>
      <c r="G10" s="27">
        <f>[2]A群!G6</f>
        <v>8</v>
      </c>
      <c r="H10" s="27">
        <f>[2]A群!H6</f>
        <v>10</v>
      </c>
      <c r="I10" s="27">
        <f>[2]A群!I6</f>
        <v>10</v>
      </c>
      <c r="J10" s="27">
        <f>[2]A群!J6</f>
        <v>11</v>
      </c>
      <c r="K10" s="27">
        <f>[2]A群!K6</f>
        <v>8</v>
      </c>
      <c r="L10" s="27">
        <f>[2]A群!L6</f>
        <v>4</v>
      </c>
      <c r="M10" s="27">
        <f>[2]A群!M6</f>
        <v>3</v>
      </c>
      <c r="N10" s="27">
        <f>[2]A群!N6</f>
        <v>8</v>
      </c>
      <c r="O10" s="27">
        <f>[2]A群!O6</f>
        <v>6</v>
      </c>
      <c r="P10" s="27">
        <f>[2]A群!P6</f>
        <v>2</v>
      </c>
      <c r="Q10" s="27">
        <f>[2]A群!Q6</f>
        <v>3</v>
      </c>
      <c r="R10" s="25"/>
      <c r="S10" s="25">
        <f t="shared" si="0"/>
        <v>77</v>
      </c>
      <c r="T10" s="25" t="b">
        <f t="shared" si="1"/>
        <v>1</v>
      </c>
    </row>
    <row r="11" spans="2:20">
      <c r="B11" s="17">
        <v>6</v>
      </c>
      <c r="C11" s="17">
        <f>[2]A群!C7</f>
        <v>91</v>
      </c>
      <c r="D11" s="17">
        <f>[2]A群!D7</f>
        <v>0</v>
      </c>
      <c r="E11" s="17">
        <f>[2]A群!E7</f>
        <v>0</v>
      </c>
      <c r="F11" s="17">
        <f>[2]A群!F7</f>
        <v>2</v>
      </c>
      <c r="G11" s="17">
        <f>[2]A群!G7</f>
        <v>8</v>
      </c>
      <c r="H11" s="17">
        <f>[2]A群!H7</f>
        <v>12</v>
      </c>
      <c r="I11" s="17">
        <f>[2]A群!I7</f>
        <v>9</v>
      </c>
      <c r="J11" s="17">
        <f>[2]A群!J7</f>
        <v>14</v>
      </c>
      <c r="K11" s="17">
        <f>[2]A群!K7</f>
        <v>17</v>
      </c>
      <c r="L11" s="17">
        <f>[2]A群!L7</f>
        <v>7</v>
      </c>
      <c r="M11" s="17">
        <f>[2]A群!M7</f>
        <v>7</v>
      </c>
      <c r="N11" s="17">
        <f>[2]A群!N7</f>
        <v>4</v>
      </c>
      <c r="O11" s="17">
        <f>[2]A群!O7</f>
        <v>8</v>
      </c>
      <c r="P11" s="17">
        <f>[2]A群!P7</f>
        <v>0</v>
      </c>
      <c r="Q11" s="17">
        <f>[2]A群!Q7</f>
        <v>3</v>
      </c>
      <c r="S11">
        <f t="shared" si="0"/>
        <v>91</v>
      </c>
      <c r="T11" t="b">
        <f t="shared" si="1"/>
        <v>1</v>
      </c>
    </row>
    <row r="12" spans="2:20">
      <c r="B12" s="18">
        <v>7</v>
      </c>
      <c r="C12" s="27">
        <f>[2]A群!C8</f>
        <v>78</v>
      </c>
      <c r="D12" s="27">
        <f>[2]A群!D8</f>
        <v>0</v>
      </c>
      <c r="E12" s="27">
        <f>[2]A群!E8</f>
        <v>1</v>
      </c>
      <c r="F12" s="27">
        <f>[2]A群!F8</f>
        <v>2</v>
      </c>
      <c r="G12" s="27">
        <f>[2]A群!G8</f>
        <v>2</v>
      </c>
      <c r="H12" s="27">
        <f>[2]A群!H8</f>
        <v>12</v>
      </c>
      <c r="I12" s="27">
        <f>[2]A群!I8</f>
        <v>7</v>
      </c>
      <c r="J12" s="27">
        <f>[2]A群!J8</f>
        <v>7</v>
      </c>
      <c r="K12" s="27">
        <f>[2]A群!K8</f>
        <v>8</v>
      </c>
      <c r="L12" s="27">
        <f>[2]A群!L8</f>
        <v>8</v>
      </c>
      <c r="M12" s="27">
        <f>[2]A群!M8</f>
        <v>6</v>
      </c>
      <c r="N12" s="27">
        <f>[2]A群!N8</f>
        <v>6</v>
      </c>
      <c r="O12" s="27">
        <f>[2]A群!O8</f>
        <v>13</v>
      </c>
      <c r="P12" s="27">
        <f>[2]A群!P8</f>
        <v>0</v>
      </c>
      <c r="Q12" s="27">
        <f>[2]A群!Q8</f>
        <v>6</v>
      </c>
      <c r="R12" s="25"/>
      <c r="S12" s="25">
        <f t="shared" si="0"/>
        <v>78</v>
      </c>
      <c r="T12" s="25" t="b">
        <f t="shared" si="1"/>
        <v>1</v>
      </c>
    </row>
    <row r="13" spans="2:20">
      <c r="B13" s="17">
        <v>8</v>
      </c>
      <c r="C13" s="17">
        <f>[2]A群!C9</f>
        <v>70</v>
      </c>
      <c r="D13" s="17">
        <f>[2]A群!D9</f>
        <v>0</v>
      </c>
      <c r="E13" s="17">
        <f>[2]A群!E9</f>
        <v>1</v>
      </c>
      <c r="F13" s="17">
        <f>[2]A群!F9</f>
        <v>0</v>
      </c>
      <c r="G13" s="17">
        <f>[2]A群!G9</f>
        <v>10</v>
      </c>
      <c r="H13" s="17">
        <f>[2]A群!H9</f>
        <v>4</v>
      </c>
      <c r="I13" s="17">
        <f>[2]A群!I9</f>
        <v>3</v>
      </c>
      <c r="J13" s="17">
        <f>[2]A群!J9</f>
        <v>5</v>
      </c>
      <c r="K13" s="17">
        <f>[2]A群!K9</f>
        <v>11</v>
      </c>
      <c r="L13" s="17">
        <f>[2]A群!L9</f>
        <v>4</v>
      </c>
      <c r="M13" s="17">
        <f>[2]A群!M9</f>
        <v>6</v>
      </c>
      <c r="N13" s="17">
        <f>[2]A群!N9</f>
        <v>9</v>
      </c>
      <c r="O13" s="17">
        <f>[2]A群!O9</f>
        <v>14</v>
      </c>
      <c r="P13" s="17">
        <f>[2]A群!P9</f>
        <v>2</v>
      </c>
      <c r="Q13" s="17">
        <f>[2]A群!Q9</f>
        <v>1</v>
      </c>
      <c r="S13">
        <f t="shared" si="0"/>
        <v>70</v>
      </c>
      <c r="T13" t="b">
        <f t="shared" si="1"/>
        <v>1</v>
      </c>
    </row>
    <row r="14" spans="2:20">
      <c r="B14" s="18">
        <v>9</v>
      </c>
      <c r="C14" s="27">
        <f>[2]A群!C10</f>
        <v>76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6</v>
      </c>
      <c r="H14" s="27">
        <f>[2]A群!H10</f>
        <v>9</v>
      </c>
      <c r="I14" s="27">
        <f>[2]A群!I10</f>
        <v>6</v>
      </c>
      <c r="J14" s="27">
        <f>[2]A群!J10</f>
        <v>14</v>
      </c>
      <c r="K14" s="27">
        <f>[2]A群!K10</f>
        <v>12</v>
      </c>
      <c r="L14" s="27">
        <f>[2]A群!L10</f>
        <v>4</v>
      </c>
      <c r="M14" s="27">
        <f>[2]A群!M10</f>
        <v>8</v>
      </c>
      <c r="N14" s="27">
        <f>[2]A群!N10</f>
        <v>2</v>
      </c>
      <c r="O14" s="27">
        <f>[2]A群!O10</f>
        <v>11</v>
      </c>
      <c r="P14" s="27">
        <f>[2]A群!P10</f>
        <v>1</v>
      </c>
      <c r="Q14" s="27">
        <f>[2]A群!Q10</f>
        <v>1</v>
      </c>
      <c r="R14" s="25"/>
      <c r="S14" s="25">
        <f t="shared" si="0"/>
        <v>76</v>
      </c>
      <c r="T14" s="25" t="b">
        <f t="shared" si="1"/>
        <v>1</v>
      </c>
    </row>
    <row r="15" spans="2:20">
      <c r="B15" s="17">
        <v>10</v>
      </c>
      <c r="C15" s="17">
        <f>[2]A群!C11</f>
        <v>77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2</v>
      </c>
      <c r="H15" s="17">
        <f>[2]A群!H11</f>
        <v>10</v>
      </c>
      <c r="I15" s="17">
        <f>[2]A群!I11</f>
        <v>13</v>
      </c>
      <c r="J15" s="17">
        <f>[2]A群!J11</f>
        <v>9</v>
      </c>
      <c r="K15" s="17">
        <f>[2]A群!K11</f>
        <v>8</v>
      </c>
      <c r="L15" s="17">
        <f>[2]A群!L11</f>
        <v>3</v>
      </c>
      <c r="M15" s="17">
        <f>[2]A群!M11</f>
        <v>7</v>
      </c>
      <c r="N15" s="17">
        <f>[2]A群!N11</f>
        <v>7</v>
      </c>
      <c r="O15" s="17">
        <f>[2]A群!O11</f>
        <v>9</v>
      </c>
      <c r="P15" s="17">
        <f>[2]A群!P11</f>
        <v>0</v>
      </c>
      <c r="Q15" s="17">
        <f>[2]A群!Q11</f>
        <v>5</v>
      </c>
      <c r="S15">
        <f t="shared" si="0"/>
        <v>77</v>
      </c>
      <c r="T15" t="b">
        <f t="shared" si="1"/>
        <v>1</v>
      </c>
    </row>
    <row r="16" spans="2:20">
      <c r="B16" s="18">
        <v>11</v>
      </c>
      <c r="C16" s="27">
        <f>[2]A群!C12</f>
        <v>70</v>
      </c>
      <c r="D16" s="27">
        <f>[2]A群!D12</f>
        <v>0</v>
      </c>
      <c r="E16" s="27">
        <f>[2]A群!E12</f>
        <v>1</v>
      </c>
      <c r="F16" s="27">
        <f>[2]A群!F12</f>
        <v>4</v>
      </c>
      <c r="G16" s="27">
        <f>[2]A群!G12</f>
        <v>4</v>
      </c>
      <c r="H16" s="27">
        <f>[2]A群!H12</f>
        <v>12</v>
      </c>
      <c r="I16" s="27">
        <f>[2]A群!I12</f>
        <v>9</v>
      </c>
      <c r="J16" s="27">
        <f>[2]A群!J12</f>
        <v>7</v>
      </c>
      <c r="K16" s="27">
        <f>[2]A群!K12</f>
        <v>3</v>
      </c>
      <c r="L16" s="27">
        <f>[2]A群!L12</f>
        <v>7</v>
      </c>
      <c r="M16" s="27">
        <f>[2]A群!M12</f>
        <v>7</v>
      </c>
      <c r="N16" s="27">
        <f>[2]A群!N12</f>
        <v>7</v>
      </c>
      <c r="O16" s="27">
        <f>[2]A群!O12</f>
        <v>5</v>
      </c>
      <c r="P16" s="27">
        <f>[2]A群!P12</f>
        <v>2</v>
      </c>
      <c r="Q16" s="27">
        <f>[2]A群!Q12</f>
        <v>2</v>
      </c>
      <c r="R16" s="25"/>
      <c r="S16" s="25">
        <f t="shared" si="0"/>
        <v>70</v>
      </c>
      <c r="T16" s="25" t="b">
        <f t="shared" si="1"/>
        <v>1</v>
      </c>
    </row>
    <row r="17" spans="2:20">
      <c r="B17" s="17">
        <v>12</v>
      </c>
      <c r="C17" s="17">
        <f>[2]A群!C13</f>
        <v>66</v>
      </c>
      <c r="D17" s="17">
        <f>[2]A群!D13</f>
        <v>1</v>
      </c>
      <c r="E17" s="17">
        <f>[2]A群!E13</f>
        <v>0</v>
      </c>
      <c r="F17" s="17">
        <f>[2]A群!F13</f>
        <v>3</v>
      </c>
      <c r="G17" s="17">
        <f>[2]A群!G13</f>
        <v>5</v>
      </c>
      <c r="H17" s="17">
        <f>[2]A群!H13</f>
        <v>4</v>
      </c>
      <c r="I17" s="17">
        <f>[2]A群!I13</f>
        <v>9</v>
      </c>
      <c r="J17" s="17">
        <f>[2]A群!J13</f>
        <v>10</v>
      </c>
      <c r="K17" s="17">
        <f>[2]A群!K13</f>
        <v>10</v>
      </c>
      <c r="L17" s="17">
        <f>[2]A群!L13</f>
        <v>3</v>
      </c>
      <c r="M17" s="17">
        <f>[2]A群!M13</f>
        <v>5</v>
      </c>
      <c r="N17" s="17">
        <f>[2]A群!N13</f>
        <v>4</v>
      </c>
      <c r="O17" s="17">
        <f>[2]A群!O13</f>
        <v>10</v>
      </c>
      <c r="P17" s="17">
        <f>[2]A群!P13</f>
        <v>1</v>
      </c>
      <c r="Q17" s="17">
        <f>[2]A群!Q13</f>
        <v>1</v>
      </c>
      <c r="S17">
        <f t="shared" si="0"/>
        <v>66</v>
      </c>
      <c r="T17" t="b">
        <f t="shared" si="1"/>
        <v>1</v>
      </c>
    </row>
    <row r="18" spans="2:20">
      <c r="B18" s="18">
        <v>13</v>
      </c>
      <c r="C18" s="27">
        <f>[2]A群!C14</f>
        <v>59</v>
      </c>
      <c r="D18" s="27">
        <f>[2]A群!D14</f>
        <v>0</v>
      </c>
      <c r="E18" s="27">
        <f>[2]A群!E14</f>
        <v>0</v>
      </c>
      <c r="F18" s="27">
        <f>[2]A群!F14</f>
        <v>2</v>
      </c>
      <c r="G18" s="27">
        <f>[2]A群!G14</f>
        <v>5</v>
      </c>
      <c r="H18" s="27">
        <f>[2]A群!H14</f>
        <v>7</v>
      </c>
      <c r="I18" s="27">
        <f>[2]A群!I14</f>
        <v>10</v>
      </c>
      <c r="J18" s="27">
        <f>[2]A群!J14</f>
        <v>5</v>
      </c>
      <c r="K18" s="27">
        <f>[2]A群!K14</f>
        <v>4</v>
      </c>
      <c r="L18" s="27">
        <f>[2]A群!L14</f>
        <v>3</v>
      </c>
      <c r="M18" s="27">
        <f>[2]A群!M14</f>
        <v>4</v>
      </c>
      <c r="N18" s="27">
        <f>[2]A群!N14</f>
        <v>5</v>
      </c>
      <c r="O18" s="27">
        <f>[2]A群!O14</f>
        <v>10</v>
      </c>
      <c r="P18" s="27">
        <f>[2]A群!P14</f>
        <v>0</v>
      </c>
      <c r="Q18" s="27">
        <f>[2]A群!Q14</f>
        <v>4</v>
      </c>
      <c r="R18" s="25"/>
      <c r="S18" s="25">
        <f t="shared" si="0"/>
        <v>59</v>
      </c>
      <c r="T18" s="25" t="b">
        <f t="shared" si="1"/>
        <v>1</v>
      </c>
    </row>
    <row r="19" spans="2:20">
      <c r="B19" s="17">
        <v>14</v>
      </c>
      <c r="C19" s="17">
        <f>[2]A群!C15</f>
        <v>24</v>
      </c>
      <c r="D19" s="17">
        <f>[2]A群!D15</f>
        <v>0</v>
      </c>
      <c r="E19" s="17">
        <f>[2]A群!E15</f>
        <v>0</v>
      </c>
      <c r="F19" s="17">
        <f>[2]A群!F15</f>
        <v>3</v>
      </c>
      <c r="G19" s="17">
        <f>[2]A群!G15</f>
        <v>2</v>
      </c>
      <c r="H19" s="17">
        <f>[2]A群!H15</f>
        <v>2</v>
      </c>
      <c r="I19" s="17">
        <f>[2]A群!I15</f>
        <v>4</v>
      </c>
      <c r="J19" s="17">
        <f>[2]A群!J15</f>
        <v>4</v>
      </c>
      <c r="K19" s="17">
        <f>[2]A群!K15</f>
        <v>3</v>
      </c>
      <c r="L19" s="17">
        <f>[2]A群!L15</f>
        <v>2</v>
      </c>
      <c r="M19" s="17">
        <f>[2]A群!M15</f>
        <v>0</v>
      </c>
      <c r="N19" s="17">
        <f>[2]A群!N15</f>
        <v>2</v>
      </c>
      <c r="O19" s="17">
        <f>[2]A群!O15</f>
        <v>0</v>
      </c>
      <c r="P19" s="17">
        <f>[2]A群!P15</f>
        <v>0</v>
      </c>
      <c r="Q19" s="17">
        <f>[2]A群!Q15</f>
        <v>2</v>
      </c>
      <c r="S19">
        <f t="shared" si="0"/>
        <v>24</v>
      </c>
      <c r="T19" t="b">
        <f t="shared" si="1"/>
        <v>1</v>
      </c>
    </row>
    <row r="20" spans="2:20">
      <c r="B20" s="18">
        <v>15</v>
      </c>
      <c r="C20" s="27">
        <f>[2]A群!C16</f>
        <v>32</v>
      </c>
      <c r="D20" s="27">
        <f>[2]A群!D16</f>
        <v>0</v>
      </c>
      <c r="E20" s="27">
        <f>[2]A群!E16</f>
        <v>1</v>
      </c>
      <c r="F20" s="27">
        <f>[2]A群!F16</f>
        <v>3</v>
      </c>
      <c r="G20" s="27">
        <f>[2]A群!G16</f>
        <v>3</v>
      </c>
      <c r="H20" s="27">
        <f>[2]A群!H16</f>
        <v>5</v>
      </c>
      <c r="I20" s="27">
        <f>[2]A群!I16</f>
        <v>4</v>
      </c>
      <c r="J20" s="27">
        <f>[2]A群!J16</f>
        <v>3</v>
      </c>
      <c r="K20" s="27">
        <f>[2]A群!K16</f>
        <v>4</v>
      </c>
      <c r="L20" s="27">
        <f>[2]A群!L16</f>
        <v>1</v>
      </c>
      <c r="M20" s="27">
        <f>[2]A群!M16</f>
        <v>3</v>
      </c>
      <c r="N20" s="27">
        <f>[2]A群!N16</f>
        <v>2</v>
      </c>
      <c r="O20" s="27">
        <f>[2]A群!O16</f>
        <v>3</v>
      </c>
      <c r="P20" s="27">
        <f>[2]A群!P16</f>
        <v>0</v>
      </c>
      <c r="Q20" s="27">
        <f>[2]A群!Q16</f>
        <v>0</v>
      </c>
      <c r="R20" s="25"/>
      <c r="S20" s="25">
        <f t="shared" si="0"/>
        <v>32</v>
      </c>
      <c r="T20" s="25" t="b">
        <f t="shared" si="1"/>
        <v>1</v>
      </c>
    </row>
    <row r="21" spans="2:20">
      <c r="B21" s="17">
        <v>16</v>
      </c>
      <c r="C21" s="17">
        <f>[2]A群!C17</f>
        <v>45</v>
      </c>
      <c r="D21" s="17">
        <f>[2]A群!D17</f>
        <v>0</v>
      </c>
      <c r="E21" s="17">
        <f>[2]A群!E17</f>
        <v>0</v>
      </c>
      <c r="F21" s="17">
        <f>[2]A群!F17</f>
        <v>1</v>
      </c>
      <c r="G21" s="17">
        <f>[2]A群!G17</f>
        <v>5</v>
      </c>
      <c r="H21" s="17">
        <f>[2]A群!H17</f>
        <v>4</v>
      </c>
      <c r="I21" s="17">
        <f>[2]A群!I17</f>
        <v>5</v>
      </c>
      <c r="J21" s="17">
        <f>[2]A群!J17</f>
        <v>9</v>
      </c>
      <c r="K21" s="17">
        <f>[2]A群!K17</f>
        <v>3</v>
      </c>
      <c r="L21" s="17">
        <f>[2]A群!L17</f>
        <v>3</v>
      </c>
      <c r="M21" s="17">
        <f>[2]A群!M17</f>
        <v>2</v>
      </c>
      <c r="N21" s="17">
        <f>[2]A群!N17</f>
        <v>2</v>
      </c>
      <c r="O21" s="17">
        <f>[2]A群!O17</f>
        <v>6</v>
      </c>
      <c r="P21" s="17">
        <f>[2]A群!P17</f>
        <v>0</v>
      </c>
      <c r="Q21" s="17">
        <f>[2]A群!Q17</f>
        <v>5</v>
      </c>
      <c r="S21">
        <f t="shared" si="0"/>
        <v>45</v>
      </c>
      <c r="T21" t="b">
        <f t="shared" si="1"/>
        <v>1</v>
      </c>
    </row>
    <row r="22" spans="2:20">
      <c r="B22" s="18">
        <v>17</v>
      </c>
      <c r="C22" s="27">
        <f>[2]A群!C18</f>
        <v>29</v>
      </c>
      <c r="D22" s="27">
        <f>[2]A群!D18</f>
        <v>0</v>
      </c>
      <c r="E22" s="27">
        <f>[2]A群!E18</f>
        <v>0</v>
      </c>
      <c r="F22" s="27">
        <f>[2]A群!F18</f>
        <v>3</v>
      </c>
      <c r="G22" s="27">
        <f>[2]A群!G18</f>
        <v>5</v>
      </c>
      <c r="H22" s="27">
        <f>[2]A群!H18</f>
        <v>0</v>
      </c>
      <c r="I22" s="27">
        <f>[2]A群!I18</f>
        <v>3</v>
      </c>
      <c r="J22" s="27">
        <f>[2]A群!J18</f>
        <v>3</v>
      </c>
      <c r="K22" s="27">
        <f>[2]A群!K18</f>
        <v>3</v>
      </c>
      <c r="L22" s="27">
        <f>[2]A群!L18</f>
        <v>3</v>
      </c>
      <c r="M22" s="27">
        <f>[2]A群!M18</f>
        <v>1</v>
      </c>
      <c r="N22" s="27">
        <f>[2]A群!N18</f>
        <v>4</v>
      </c>
      <c r="O22" s="27">
        <f>[2]A群!O18</f>
        <v>3</v>
      </c>
      <c r="P22" s="27">
        <f>[2]A群!P18</f>
        <v>0</v>
      </c>
      <c r="Q22" s="27">
        <f>[2]A群!Q18</f>
        <v>1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[2]A群!C19</f>
        <v>35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5</v>
      </c>
      <c r="H23" s="17">
        <f>[2]A群!H19</f>
        <v>3</v>
      </c>
      <c r="I23" s="17">
        <f>[2]A群!I19</f>
        <v>3</v>
      </c>
      <c r="J23" s="17">
        <f>[2]A群!J19</f>
        <v>5</v>
      </c>
      <c r="K23" s="17">
        <f>[2]A群!K19</f>
        <v>2</v>
      </c>
      <c r="L23" s="17">
        <f>[2]A群!L19</f>
        <v>2</v>
      </c>
      <c r="M23" s="17">
        <f>[2]A群!M19</f>
        <v>1</v>
      </c>
      <c r="N23" s="17">
        <f>[2]A群!N19</f>
        <v>2</v>
      </c>
      <c r="O23" s="17">
        <f>[2]A群!O19</f>
        <v>5</v>
      </c>
      <c r="P23" s="17">
        <f>[2]A群!P19</f>
        <v>1</v>
      </c>
      <c r="Q23" s="17">
        <f>[2]A群!Q19</f>
        <v>4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[2]A群!C20</f>
        <v>19</v>
      </c>
      <c r="D24" s="27">
        <f>[2]A群!D20</f>
        <v>0</v>
      </c>
      <c r="E24" s="27">
        <f>[2]A群!E20</f>
        <v>0</v>
      </c>
      <c r="F24" s="27">
        <f>[2]A群!F20</f>
        <v>1</v>
      </c>
      <c r="G24" s="27">
        <f>[2]A群!G20</f>
        <v>3</v>
      </c>
      <c r="H24" s="27">
        <f>[2]A群!H20</f>
        <v>1</v>
      </c>
      <c r="I24" s="27">
        <f>[2]A群!I20</f>
        <v>3</v>
      </c>
      <c r="J24" s="27">
        <f>[2]A群!J20</f>
        <v>3</v>
      </c>
      <c r="K24" s="27">
        <f>[2]A群!K20</f>
        <v>0</v>
      </c>
      <c r="L24" s="27">
        <f>[2]A群!L20</f>
        <v>1</v>
      </c>
      <c r="M24" s="27">
        <f>[2]A群!M20</f>
        <v>2</v>
      </c>
      <c r="N24" s="27">
        <f>[2]A群!N20</f>
        <v>0</v>
      </c>
      <c r="O24" s="27">
        <f>[2]A群!O20</f>
        <v>4</v>
      </c>
      <c r="P24" s="27">
        <f>[2]A群!P20</f>
        <v>0</v>
      </c>
      <c r="Q24" s="27">
        <f>[2]A群!Q20</f>
        <v>1</v>
      </c>
      <c r="R24" s="25"/>
      <c r="S24" s="25">
        <f t="shared" si="0"/>
        <v>19</v>
      </c>
      <c r="T24" s="25" t="b">
        <f t="shared" si="1"/>
        <v>1</v>
      </c>
    </row>
    <row r="25" spans="2:20">
      <c r="B25" s="17">
        <v>20</v>
      </c>
      <c r="C25" s="17">
        <f>[2]A群!C21</f>
        <v>38</v>
      </c>
      <c r="D25" s="17">
        <f>[2]A群!D21</f>
        <v>0</v>
      </c>
      <c r="E25" s="17">
        <f>[2]A群!E21</f>
        <v>1</v>
      </c>
      <c r="F25" s="17">
        <f>[2]A群!F21</f>
        <v>3</v>
      </c>
      <c r="G25" s="17">
        <f>[2]A群!G21</f>
        <v>3</v>
      </c>
      <c r="H25" s="17">
        <f>[2]A群!H21</f>
        <v>7</v>
      </c>
      <c r="I25" s="17">
        <f>[2]A群!I21</f>
        <v>5</v>
      </c>
      <c r="J25" s="17">
        <f>[2]A群!J21</f>
        <v>4</v>
      </c>
      <c r="K25" s="17">
        <f>[2]A群!K21</f>
        <v>2</v>
      </c>
      <c r="L25" s="17">
        <f>[2]A群!L21</f>
        <v>5</v>
      </c>
      <c r="M25" s="17">
        <f>[2]A群!M21</f>
        <v>1</v>
      </c>
      <c r="N25" s="17">
        <f>[2]A群!N21</f>
        <v>2</v>
      </c>
      <c r="O25" s="17">
        <f>[2]A群!O21</f>
        <v>5</v>
      </c>
      <c r="P25" s="17">
        <f>[2]A群!P21</f>
        <v>0</v>
      </c>
      <c r="Q25" s="17">
        <f>[2]A群!Q21</f>
        <v>0</v>
      </c>
      <c r="S25">
        <f t="shared" si="0"/>
        <v>38</v>
      </c>
      <c r="T25" t="b">
        <f t="shared" si="1"/>
        <v>1</v>
      </c>
    </row>
    <row r="26" spans="2:20">
      <c r="B26" s="18">
        <v>21</v>
      </c>
      <c r="C26" s="27">
        <f>[2]A群!C22</f>
        <v>37</v>
      </c>
      <c r="D26" s="27">
        <f>[2]A群!D22</f>
        <v>0</v>
      </c>
      <c r="E26" s="27">
        <f>[2]A群!E22</f>
        <v>0</v>
      </c>
      <c r="F26" s="27">
        <f>[2]A群!F22</f>
        <v>4</v>
      </c>
      <c r="G26" s="27">
        <f>[2]A群!G22</f>
        <v>5</v>
      </c>
      <c r="H26" s="27">
        <f>[2]A群!H22</f>
        <v>5</v>
      </c>
      <c r="I26" s="27">
        <f>[2]A群!I22</f>
        <v>3</v>
      </c>
      <c r="J26" s="27">
        <f>[2]A群!J22</f>
        <v>3</v>
      </c>
      <c r="K26" s="27">
        <f>[2]A群!K22</f>
        <v>1</v>
      </c>
      <c r="L26" s="27">
        <f>[2]A群!L22</f>
        <v>5</v>
      </c>
      <c r="M26" s="27">
        <f>[2]A群!M22</f>
        <v>5</v>
      </c>
      <c r="N26" s="27">
        <f>[2]A群!N22</f>
        <v>1</v>
      </c>
      <c r="O26" s="27">
        <f>[2]A群!O22</f>
        <v>5</v>
      </c>
      <c r="P26" s="27">
        <f>[2]A群!P22</f>
        <v>0</v>
      </c>
      <c r="Q26" s="27">
        <f>[2]A群!Q22</f>
        <v>0</v>
      </c>
      <c r="R26" s="25"/>
      <c r="S26" s="25">
        <f t="shared" si="0"/>
        <v>37</v>
      </c>
      <c r="T26" s="25" t="b">
        <f t="shared" si="1"/>
        <v>1</v>
      </c>
    </row>
    <row r="27" spans="2:20">
      <c r="B27" s="17">
        <v>22</v>
      </c>
      <c r="C27" s="17">
        <f>[2]A群!C23</f>
        <v>23</v>
      </c>
      <c r="D27" s="17">
        <f>[2]A群!D23</f>
        <v>0</v>
      </c>
      <c r="E27" s="17">
        <f>[2]A群!E23</f>
        <v>0</v>
      </c>
      <c r="F27" s="17">
        <f>[2]A群!F23</f>
        <v>2</v>
      </c>
      <c r="G27" s="17">
        <f>[2]A群!G23</f>
        <v>1</v>
      </c>
      <c r="H27" s="17">
        <f>[2]A群!H23</f>
        <v>3</v>
      </c>
      <c r="I27" s="17">
        <f>[2]A群!I23</f>
        <v>6</v>
      </c>
      <c r="J27" s="17">
        <f>[2]A群!J23</f>
        <v>3</v>
      </c>
      <c r="K27" s="17">
        <f>[2]A群!K23</f>
        <v>2</v>
      </c>
      <c r="L27" s="17">
        <f>[2]A群!L23</f>
        <v>4</v>
      </c>
      <c r="M27" s="17">
        <f>[2]A群!M23</f>
        <v>0</v>
      </c>
      <c r="N27" s="17">
        <f>[2]A群!N23</f>
        <v>0</v>
      </c>
      <c r="O27" s="17">
        <f>[2]A群!O23</f>
        <v>1</v>
      </c>
      <c r="P27" s="17">
        <f>[2]A群!P23</f>
        <v>0</v>
      </c>
      <c r="Q27" s="17">
        <f>[2]A群!Q23</f>
        <v>1</v>
      </c>
      <c r="S27">
        <f t="shared" si="0"/>
        <v>23</v>
      </c>
      <c r="T27" t="b">
        <f t="shared" si="1"/>
        <v>1</v>
      </c>
    </row>
    <row r="28" spans="2:20">
      <c r="B28" s="18">
        <v>23</v>
      </c>
      <c r="C28" s="27">
        <f>[2]A群!C24</f>
        <v>29</v>
      </c>
      <c r="D28" s="27">
        <f>[2]A群!D24</f>
        <v>0</v>
      </c>
      <c r="E28" s="27">
        <f>[2]A群!E24</f>
        <v>0</v>
      </c>
      <c r="F28" s="27">
        <f>[2]A群!F24</f>
        <v>2</v>
      </c>
      <c r="G28" s="27">
        <f>[2]A群!G24</f>
        <v>2</v>
      </c>
      <c r="H28" s="27">
        <f>[2]A群!H24</f>
        <v>2</v>
      </c>
      <c r="I28" s="27">
        <f>[2]A群!I24</f>
        <v>10</v>
      </c>
      <c r="J28" s="27">
        <f>[2]A群!J24</f>
        <v>4</v>
      </c>
      <c r="K28" s="27">
        <f>[2]A群!K24</f>
        <v>4</v>
      </c>
      <c r="L28" s="27">
        <f>[2]A群!L24</f>
        <v>0</v>
      </c>
      <c r="M28" s="27">
        <f>[2]A群!M24</f>
        <v>1</v>
      </c>
      <c r="N28" s="27">
        <f>[2]A群!N24</f>
        <v>0</v>
      </c>
      <c r="O28" s="27">
        <f>[2]A群!O24</f>
        <v>4</v>
      </c>
      <c r="P28" s="27">
        <f>[2]A群!P24</f>
        <v>0</v>
      </c>
      <c r="Q28" s="27">
        <f>[2]A群!Q24</f>
        <v>0</v>
      </c>
      <c r="R28" s="25"/>
      <c r="S28" s="25">
        <f t="shared" si="0"/>
        <v>29</v>
      </c>
      <c r="T28" s="25" t="b">
        <f t="shared" si="1"/>
        <v>1</v>
      </c>
    </row>
    <row r="29" spans="2:20">
      <c r="B29" s="17">
        <v>24</v>
      </c>
      <c r="C29" s="17">
        <f>[2]A群!C25</f>
        <v>33</v>
      </c>
      <c r="D29" s="17">
        <f>[2]A群!D25</f>
        <v>0</v>
      </c>
      <c r="E29" s="17">
        <f>[2]A群!E25</f>
        <v>1</v>
      </c>
      <c r="F29" s="17">
        <f>[2]A群!F25</f>
        <v>4</v>
      </c>
      <c r="G29" s="17">
        <f>[2]A群!G25</f>
        <v>4</v>
      </c>
      <c r="H29" s="17">
        <f>[2]A群!H25</f>
        <v>7</v>
      </c>
      <c r="I29" s="17">
        <f>[2]A群!I25</f>
        <v>1</v>
      </c>
      <c r="J29" s="17">
        <f>[2]A群!J25</f>
        <v>3</v>
      </c>
      <c r="K29" s="17">
        <f>[2]A群!K25</f>
        <v>1</v>
      </c>
      <c r="L29" s="17">
        <f>[2]A群!L25</f>
        <v>2</v>
      </c>
      <c r="M29" s="17">
        <f>[2]A群!M25</f>
        <v>4</v>
      </c>
      <c r="N29" s="17">
        <f>[2]A群!N25</f>
        <v>2</v>
      </c>
      <c r="O29" s="17">
        <f>[2]A群!O25</f>
        <v>3</v>
      </c>
      <c r="P29" s="17">
        <f>[2]A群!P25</f>
        <v>0</v>
      </c>
      <c r="Q29" s="17">
        <f>[2]A群!Q25</f>
        <v>1</v>
      </c>
      <c r="S29">
        <f t="shared" si="0"/>
        <v>33</v>
      </c>
      <c r="T29" t="b">
        <f t="shared" si="1"/>
        <v>1</v>
      </c>
    </row>
    <row r="30" spans="2:20">
      <c r="B30" s="18">
        <v>25</v>
      </c>
      <c r="C30" s="27">
        <f>[2]A群!C26</f>
        <v>78</v>
      </c>
      <c r="D30" s="27">
        <f>[2]A群!D26</f>
        <v>0</v>
      </c>
      <c r="E30" s="27">
        <f>[2]A群!E26</f>
        <v>1</v>
      </c>
      <c r="F30" s="27">
        <f>[2]A群!F26</f>
        <v>6</v>
      </c>
      <c r="G30" s="27">
        <f>[2]A群!G26</f>
        <v>9</v>
      </c>
      <c r="H30" s="27">
        <f>[2]A群!H26</f>
        <v>10</v>
      </c>
      <c r="I30" s="27">
        <f>[2]A群!I26</f>
        <v>9</v>
      </c>
      <c r="J30" s="27">
        <f>[2]A群!J26</f>
        <v>7</v>
      </c>
      <c r="K30" s="27">
        <f>[2]A群!K26</f>
        <v>8</v>
      </c>
      <c r="L30" s="27">
        <f>[2]A群!L26</f>
        <v>8</v>
      </c>
      <c r="M30" s="27">
        <f>[2]A群!M26</f>
        <v>7</v>
      </c>
      <c r="N30" s="27">
        <f>[2]A群!N26</f>
        <v>2</v>
      </c>
      <c r="O30" s="27">
        <f>[2]A群!O26</f>
        <v>9</v>
      </c>
      <c r="P30" s="27">
        <f>[2]A群!P26</f>
        <v>0</v>
      </c>
      <c r="Q30" s="27">
        <f>[2]A群!Q26</f>
        <v>2</v>
      </c>
      <c r="R30" s="25"/>
      <c r="S30" s="25">
        <f>SUM(D30:Q30)</f>
        <v>78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37</v>
      </c>
      <c r="D31" s="17">
        <f>[2]A群!D27</f>
        <v>1</v>
      </c>
      <c r="E31" s="17">
        <f>[2]A群!E27</f>
        <v>1</v>
      </c>
      <c r="F31" s="17">
        <f>[2]A群!F27</f>
        <v>3</v>
      </c>
      <c r="G31" s="17">
        <f>[2]A群!G27</f>
        <v>3</v>
      </c>
      <c r="H31" s="17">
        <f>[2]A群!H27</f>
        <v>7</v>
      </c>
      <c r="I31" s="17">
        <f>[2]A群!I27</f>
        <v>6</v>
      </c>
      <c r="J31" s="17">
        <f>[2]A群!J27</f>
        <v>2</v>
      </c>
      <c r="K31" s="17">
        <f>[2]A群!K27</f>
        <v>2</v>
      </c>
      <c r="L31" s="17">
        <f>[2]A群!L27</f>
        <v>2</v>
      </c>
      <c r="M31" s="17">
        <f>[2]A群!M27</f>
        <v>3</v>
      </c>
      <c r="N31" s="17">
        <f>[2]A群!N27</f>
        <v>2</v>
      </c>
      <c r="O31" s="17">
        <f>[2]A群!O27</f>
        <v>4</v>
      </c>
      <c r="P31" s="17">
        <f>[2]A群!P27</f>
        <v>0</v>
      </c>
      <c r="Q31" s="17">
        <f>[2]A群!Q27</f>
        <v>1</v>
      </c>
      <c r="S31">
        <f>SUM(D31:Q31)</f>
        <v>37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38</v>
      </c>
      <c r="D32" s="27">
        <f>[2]A群!D28</f>
        <v>0</v>
      </c>
      <c r="E32" s="27">
        <f>[2]A群!E28</f>
        <v>1</v>
      </c>
      <c r="F32" s="27">
        <f>[2]A群!F28</f>
        <v>4</v>
      </c>
      <c r="G32" s="27">
        <f>[2]A群!G28</f>
        <v>6</v>
      </c>
      <c r="H32" s="27">
        <f>[2]A群!H28</f>
        <v>4</v>
      </c>
      <c r="I32" s="27">
        <f>[2]A群!I28</f>
        <v>4</v>
      </c>
      <c r="J32" s="27">
        <f>[2]A群!J28</f>
        <v>4</v>
      </c>
      <c r="K32" s="27">
        <f>[2]A群!K28</f>
        <v>7</v>
      </c>
      <c r="L32" s="27">
        <f>[2]A群!L28</f>
        <v>1</v>
      </c>
      <c r="M32" s="27">
        <f>[2]A群!M28</f>
        <v>1</v>
      </c>
      <c r="N32" s="27">
        <f>[2]A群!N28</f>
        <v>1</v>
      </c>
      <c r="O32" s="27">
        <f>[2]A群!O28</f>
        <v>3</v>
      </c>
      <c r="P32" s="27">
        <f>[2]A群!P28</f>
        <v>0</v>
      </c>
      <c r="Q32" s="27">
        <f>[2]A群!Q28</f>
        <v>2</v>
      </c>
      <c r="R32" s="25"/>
      <c r="S32" s="25">
        <f t="shared" ref="S32:S58" si="2">SUM(D32:Q32)</f>
        <v>38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49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4</v>
      </c>
      <c r="H33" s="17">
        <f>[2]A群!H29</f>
        <v>7</v>
      </c>
      <c r="I33" s="17">
        <f>[2]A群!I29</f>
        <v>2</v>
      </c>
      <c r="J33" s="17">
        <f>[2]A群!J29</f>
        <v>6</v>
      </c>
      <c r="K33" s="17">
        <f>[2]A群!K29</f>
        <v>3</v>
      </c>
      <c r="L33" s="17">
        <f>[2]A群!L29</f>
        <v>16</v>
      </c>
      <c r="M33" s="17">
        <f>[2]A群!M29</f>
        <v>2</v>
      </c>
      <c r="N33" s="17">
        <f>[2]A群!N29</f>
        <v>2</v>
      </c>
      <c r="O33" s="17">
        <f>[2]A群!O29</f>
        <v>4</v>
      </c>
      <c r="P33" s="17">
        <f>[2]A群!P29</f>
        <v>0</v>
      </c>
      <c r="Q33" s="17">
        <f>[2]A群!Q29</f>
        <v>2</v>
      </c>
      <c r="S33">
        <f t="shared" si="2"/>
        <v>49</v>
      </c>
      <c r="T33" t="b">
        <f t="shared" si="3"/>
        <v>1</v>
      </c>
    </row>
    <row r="34" spans="2:20">
      <c r="B34" s="18">
        <v>29</v>
      </c>
      <c r="C34" s="27">
        <f>[2]A群!C30</f>
        <v>33</v>
      </c>
      <c r="D34" s="27">
        <f>[2]A群!D30</f>
        <v>0</v>
      </c>
      <c r="E34" s="27">
        <f>[2]A群!E30</f>
        <v>0</v>
      </c>
      <c r="F34" s="27">
        <f>[2]A群!F30</f>
        <v>1</v>
      </c>
      <c r="G34" s="27">
        <f>[2]A群!G30</f>
        <v>5</v>
      </c>
      <c r="H34" s="27">
        <f>[2]A群!H30</f>
        <v>5</v>
      </c>
      <c r="I34" s="27">
        <f>[2]A群!I30</f>
        <v>9</v>
      </c>
      <c r="J34" s="27">
        <f>[2]A群!J30</f>
        <v>3</v>
      </c>
      <c r="K34" s="27">
        <f>[2]A群!K30</f>
        <v>6</v>
      </c>
      <c r="L34" s="27">
        <f>[2]A群!L30</f>
        <v>0</v>
      </c>
      <c r="M34" s="27">
        <f>[2]A群!M30</f>
        <v>1</v>
      </c>
      <c r="N34" s="27">
        <f>[2]A群!N30</f>
        <v>1</v>
      </c>
      <c r="O34" s="27">
        <f>[2]A群!O30</f>
        <v>2</v>
      </c>
      <c r="P34" s="27">
        <f>[2]A群!P30</f>
        <v>0</v>
      </c>
      <c r="Q34" s="27">
        <f>[2]A群!Q30</f>
        <v>0</v>
      </c>
      <c r="R34" s="25"/>
      <c r="S34" s="25">
        <f t="shared" si="2"/>
        <v>33</v>
      </c>
      <c r="T34" s="25" t="b">
        <f t="shared" si="3"/>
        <v>1</v>
      </c>
    </row>
    <row r="35" spans="2:20">
      <c r="B35" s="17">
        <v>30</v>
      </c>
      <c r="C35" s="17">
        <f>[2]A群!C31</f>
        <v>36</v>
      </c>
      <c r="D35" s="17">
        <f>[2]A群!D31</f>
        <v>0</v>
      </c>
      <c r="E35" s="17">
        <f>[2]A群!E31</f>
        <v>1</v>
      </c>
      <c r="F35" s="17">
        <f>[2]A群!F31</f>
        <v>2</v>
      </c>
      <c r="G35" s="17">
        <f>[2]A群!G31</f>
        <v>5</v>
      </c>
      <c r="H35" s="17">
        <f>[2]A群!H31</f>
        <v>2</v>
      </c>
      <c r="I35" s="17">
        <f>[2]A群!I31</f>
        <v>7</v>
      </c>
      <c r="J35" s="17">
        <f>[2]A群!J31</f>
        <v>4</v>
      </c>
      <c r="K35" s="17">
        <f>[2]A群!K31</f>
        <v>5</v>
      </c>
      <c r="L35" s="17">
        <f>[2]A群!L31</f>
        <v>3</v>
      </c>
      <c r="M35" s="17">
        <f>[2]A群!M31</f>
        <v>0</v>
      </c>
      <c r="N35" s="17">
        <f>[2]A群!N31</f>
        <v>1</v>
      </c>
      <c r="O35" s="17">
        <f>[2]A群!O31</f>
        <v>4</v>
      </c>
      <c r="P35" s="17">
        <f>[2]A群!P31</f>
        <v>0</v>
      </c>
      <c r="Q35" s="17">
        <f>[2]A群!Q31</f>
        <v>2</v>
      </c>
      <c r="S35">
        <f t="shared" si="2"/>
        <v>36</v>
      </c>
      <c r="T35" t="b">
        <f t="shared" si="3"/>
        <v>1</v>
      </c>
    </row>
    <row r="36" spans="2:20">
      <c r="B36" s="18">
        <v>31</v>
      </c>
      <c r="C36" s="27">
        <f>[2]A群!C32</f>
        <v>53</v>
      </c>
      <c r="D36" s="27">
        <f>[2]A群!D32</f>
        <v>0</v>
      </c>
      <c r="E36" s="27">
        <f>[2]A群!E32</f>
        <v>1</v>
      </c>
      <c r="F36" s="27">
        <f>[2]A群!F32</f>
        <v>4</v>
      </c>
      <c r="G36" s="27">
        <f>[2]A群!G32</f>
        <v>5</v>
      </c>
      <c r="H36" s="27">
        <f>[2]A群!H32</f>
        <v>6</v>
      </c>
      <c r="I36" s="27">
        <f>[2]A群!I32</f>
        <v>5</v>
      </c>
      <c r="J36" s="27">
        <f>[2]A群!J32</f>
        <v>6</v>
      </c>
      <c r="K36" s="27">
        <f>[2]A群!K32</f>
        <v>8</v>
      </c>
      <c r="L36" s="27">
        <f>[2]A群!L32</f>
        <v>3</v>
      </c>
      <c r="M36" s="27">
        <f>[2]A群!M32</f>
        <v>3</v>
      </c>
      <c r="N36" s="27">
        <f>[2]A群!N32</f>
        <v>1</v>
      </c>
      <c r="O36" s="27">
        <f>[2]A群!O32</f>
        <v>8</v>
      </c>
      <c r="P36" s="27">
        <f>[2]A群!P32</f>
        <v>0</v>
      </c>
      <c r="Q36" s="27">
        <f>[2]A群!Q32</f>
        <v>3</v>
      </c>
      <c r="R36" s="25"/>
      <c r="S36" s="25">
        <f t="shared" si="2"/>
        <v>53</v>
      </c>
      <c r="T36" s="25" t="b">
        <f t="shared" si="3"/>
        <v>1</v>
      </c>
    </row>
    <row r="37" spans="2:20">
      <c r="B37" s="17">
        <v>32</v>
      </c>
      <c r="C37" s="17">
        <f>[2]A群!C33</f>
        <v>20</v>
      </c>
      <c r="D37" s="17">
        <f>[2]A群!D33</f>
        <v>0</v>
      </c>
      <c r="E37" s="17">
        <f>[2]A群!E33</f>
        <v>0</v>
      </c>
      <c r="F37" s="17">
        <f>[2]A群!F33</f>
        <v>1</v>
      </c>
      <c r="G37" s="17">
        <f>[2]A群!G33</f>
        <v>0</v>
      </c>
      <c r="H37" s="17">
        <f>[2]A群!H33</f>
        <v>4</v>
      </c>
      <c r="I37" s="17">
        <f>[2]A群!I33</f>
        <v>2</v>
      </c>
      <c r="J37" s="17">
        <f>[2]A群!J33</f>
        <v>6</v>
      </c>
      <c r="K37" s="17">
        <f>[2]A群!K33</f>
        <v>0</v>
      </c>
      <c r="L37" s="17">
        <f>[2]A群!L33</f>
        <v>1</v>
      </c>
      <c r="M37" s="17">
        <f>[2]A群!M33</f>
        <v>0</v>
      </c>
      <c r="N37" s="17">
        <f>[2]A群!N33</f>
        <v>0</v>
      </c>
      <c r="O37" s="17">
        <f>[2]A群!O33</f>
        <v>2</v>
      </c>
      <c r="P37" s="17">
        <f>[2]A群!P33</f>
        <v>1</v>
      </c>
      <c r="Q37" s="17">
        <f>[2]A群!Q33</f>
        <v>3</v>
      </c>
      <c r="S37">
        <f t="shared" si="2"/>
        <v>20</v>
      </c>
      <c r="T37" t="b">
        <f t="shared" si="3"/>
        <v>1</v>
      </c>
    </row>
    <row r="38" spans="2:20">
      <c r="B38" s="18">
        <v>33</v>
      </c>
      <c r="C38" s="27">
        <f>[2]A群!C34</f>
        <v>27</v>
      </c>
      <c r="D38" s="27">
        <f>[2]A群!D34</f>
        <v>0</v>
      </c>
      <c r="E38" s="27">
        <f>[2]A群!E34</f>
        <v>0</v>
      </c>
      <c r="F38" s="27">
        <f>[2]A群!F34</f>
        <v>1</v>
      </c>
      <c r="G38" s="27">
        <f>[2]A群!G34</f>
        <v>4</v>
      </c>
      <c r="H38" s="27">
        <f>[2]A群!H34</f>
        <v>4</v>
      </c>
      <c r="I38" s="27">
        <f>[2]A群!I34</f>
        <v>2</v>
      </c>
      <c r="J38" s="27">
        <f>[2]A群!J34</f>
        <v>3</v>
      </c>
      <c r="K38" s="27">
        <f>[2]A群!K34</f>
        <v>1</v>
      </c>
      <c r="L38" s="27">
        <f>[2]A群!L34</f>
        <v>1</v>
      </c>
      <c r="M38" s="27">
        <f>[2]A群!M34</f>
        <v>3</v>
      </c>
      <c r="N38" s="27">
        <f>[2]A群!N34</f>
        <v>3</v>
      </c>
      <c r="O38" s="27">
        <f>[2]A群!O34</f>
        <v>2</v>
      </c>
      <c r="P38" s="27">
        <f>[2]A群!P34</f>
        <v>0</v>
      </c>
      <c r="Q38" s="27">
        <f>[2]A群!Q34</f>
        <v>3</v>
      </c>
      <c r="R38" s="25"/>
      <c r="S38" s="25">
        <f t="shared" si="2"/>
        <v>27</v>
      </c>
      <c r="T38" s="25" t="b">
        <f t="shared" si="3"/>
        <v>1</v>
      </c>
    </row>
    <row r="39" spans="2:20">
      <c r="B39" s="17">
        <v>34</v>
      </c>
      <c r="C39" s="17">
        <f>[2]A群!C35</f>
        <v>21</v>
      </c>
      <c r="D39" s="17">
        <f>[2]A群!D35</f>
        <v>0</v>
      </c>
      <c r="E39" s="17">
        <f>[2]A群!E35</f>
        <v>0</v>
      </c>
      <c r="F39" s="17">
        <f>[2]A群!F35</f>
        <v>2</v>
      </c>
      <c r="G39" s="17">
        <f>[2]A群!G35</f>
        <v>2</v>
      </c>
      <c r="H39" s="17">
        <f>[2]A群!H35</f>
        <v>2</v>
      </c>
      <c r="I39" s="17">
        <f>[2]A群!I35</f>
        <v>4</v>
      </c>
      <c r="J39" s="17">
        <f>[2]A群!J35</f>
        <v>3</v>
      </c>
      <c r="K39" s="17">
        <f>[2]A群!K35</f>
        <v>1</v>
      </c>
      <c r="L39" s="17">
        <f>[2]A群!L35</f>
        <v>1</v>
      </c>
      <c r="M39" s="17">
        <f>[2]A群!M35</f>
        <v>0</v>
      </c>
      <c r="N39" s="17">
        <f>[2]A群!N35</f>
        <v>1</v>
      </c>
      <c r="O39" s="17">
        <f>[2]A群!O35</f>
        <v>0</v>
      </c>
      <c r="P39" s="17">
        <f>[2]A群!P35</f>
        <v>0</v>
      </c>
      <c r="Q39" s="17">
        <f>[2]A群!Q35</f>
        <v>5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[2]A群!C36</f>
        <v>31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1</v>
      </c>
      <c r="I40" s="27">
        <f>[2]A群!I36</f>
        <v>5</v>
      </c>
      <c r="J40" s="27">
        <f>[2]A群!J36</f>
        <v>2</v>
      </c>
      <c r="K40" s="27">
        <f>[2]A群!K36</f>
        <v>7</v>
      </c>
      <c r="L40" s="27">
        <f>[2]A群!L36</f>
        <v>5</v>
      </c>
      <c r="M40" s="27">
        <f>[2]A群!M36</f>
        <v>0</v>
      </c>
      <c r="N40" s="27">
        <f>[2]A群!N36</f>
        <v>0</v>
      </c>
      <c r="O40" s="27">
        <f>[2]A群!O36</f>
        <v>3</v>
      </c>
      <c r="P40" s="27">
        <f>[2]A群!P36</f>
        <v>0</v>
      </c>
      <c r="Q40" s="27">
        <f>[2]A群!Q36</f>
        <v>1</v>
      </c>
      <c r="R40" s="25"/>
      <c r="S40" s="25">
        <f t="shared" si="2"/>
        <v>31</v>
      </c>
      <c r="T40" s="25" t="b">
        <f t="shared" si="3"/>
        <v>1</v>
      </c>
    </row>
    <row r="41" spans="2:20">
      <c r="B41" s="17">
        <v>36</v>
      </c>
      <c r="C41" s="17">
        <f>[2]A群!C37</f>
        <v>32</v>
      </c>
      <c r="D41" s="17">
        <f>[2]A群!D37</f>
        <v>0</v>
      </c>
      <c r="E41" s="17">
        <f>[2]A群!E37</f>
        <v>1</v>
      </c>
      <c r="F41" s="17">
        <f>[2]A群!F37</f>
        <v>2</v>
      </c>
      <c r="G41" s="17">
        <f>[2]A群!G37</f>
        <v>5</v>
      </c>
      <c r="H41" s="17">
        <f>[2]A群!H37</f>
        <v>2</v>
      </c>
      <c r="I41" s="17">
        <f>[2]A群!I37</f>
        <v>4</v>
      </c>
      <c r="J41" s="17">
        <f>[2]A群!J37</f>
        <v>4</v>
      </c>
      <c r="K41" s="17">
        <f>[2]A群!K37</f>
        <v>5</v>
      </c>
      <c r="L41" s="17">
        <f>[2]A群!L37</f>
        <v>2</v>
      </c>
      <c r="M41" s="17">
        <f>[2]A群!M37</f>
        <v>4</v>
      </c>
      <c r="N41" s="17">
        <f>[2]A群!N37</f>
        <v>0</v>
      </c>
      <c r="O41" s="17">
        <f>[2]A群!O37</f>
        <v>2</v>
      </c>
      <c r="P41" s="17">
        <f>[2]A群!P37</f>
        <v>0</v>
      </c>
      <c r="Q41" s="17">
        <f>[2]A群!Q37</f>
        <v>1</v>
      </c>
      <c r="S41">
        <f t="shared" si="2"/>
        <v>32</v>
      </c>
      <c r="T41" t="b">
        <f t="shared" si="3"/>
        <v>1</v>
      </c>
    </row>
    <row r="42" spans="2:20">
      <c r="B42" s="18">
        <v>37</v>
      </c>
      <c r="C42" s="27">
        <f>[2]A群!C38</f>
        <v>42</v>
      </c>
      <c r="D42" s="27">
        <f>[2]A群!D38</f>
        <v>0</v>
      </c>
      <c r="E42" s="27">
        <f>[2]A群!E38</f>
        <v>0</v>
      </c>
      <c r="F42" s="27">
        <f>[2]A群!F38</f>
        <v>4</v>
      </c>
      <c r="G42" s="27">
        <f>[2]A群!G38</f>
        <v>5</v>
      </c>
      <c r="H42" s="27">
        <f>[2]A群!H38</f>
        <v>7</v>
      </c>
      <c r="I42" s="27">
        <f>[2]A群!I38</f>
        <v>6</v>
      </c>
      <c r="J42" s="27">
        <f>[2]A群!J38</f>
        <v>2</v>
      </c>
      <c r="K42" s="27">
        <f>[2]A群!K38</f>
        <v>7</v>
      </c>
      <c r="L42" s="27">
        <f>[2]A群!L38</f>
        <v>2</v>
      </c>
      <c r="M42" s="27">
        <f>[2]A群!M38</f>
        <v>2</v>
      </c>
      <c r="N42" s="27">
        <f>[2]A群!N38</f>
        <v>1</v>
      </c>
      <c r="O42" s="27">
        <f>[2]A群!O38</f>
        <v>4</v>
      </c>
      <c r="P42" s="27">
        <f>[2]A群!P38</f>
        <v>0</v>
      </c>
      <c r="Q42" s="27">
        <f>[2]A群!Q38</f>
        <v>2</v>
      </c>
      <c r="R42" s="25"/>
      <c r="S42" s="25">
        <f t="shared" si="2"/>
        <v>42</v>
      </c>
      <c r="T42" s="25" t="b">
        <f t="shared" si="3"/>
        <v>1</v>
      </c>
    </row>
    <row r="43" spans="2:20">
      <c r="B43" s="17">
        <v>38</v>
      </c>
      <c r="C43" s="17">
        <f>[2]A群!C39</f>
        <v>20</v>
      </c>
      <c r="D43" s="17">
        <f>[2]A群!D39</f>
        <v>0</v>
      </c>
      <c r="E43" s="17">
        <f>[2]A群!E39</f>
        <v>1</v>
      </c>
      <c r="F43" s="17">
        <f>[2]A群!F39</f>
        <v>1</v>
      </c>
      <c r="G43" s="17">
        <f>[2]A群!G39</f>
        <v>0</v>
      </c>
      <c r="H43" s="17">
        <f>[2]A群!H39</f>
        <v>1</v>
      </c>
      <c r="I43" s="17">
        <f>[2]A群!I39</f>
        <v>2</v>
      </c>
      <c r="J43" s="17">
        <f>[2]A群!J39</f>
        <v>1</v>
      </c>
      <c r="K43" s="17">
        <f>[2]A群!K39</f>
        <v>2</v>
      </c>
      <c r="L43" s="17">
        <f>[2]A群!L39</f>
        <v>4</v>
      </c>
      <c r="M43" s="17">
        <f>[2]A群!M39</f>
        <v>3</v>
      </c>
      <c r="N43" s="17">
        <f>[2]A群!N39</f>
        <v>0</v>
      </c>
      <c r="O43" s="17">
        <f>[2]A群!O39</f>
        <v>3</v>
      </c>
      <c r="P43" s="17">
        <f>[2]A群!P39</f>
        <v>0</v>
      </c>
      <c r="Q43" s="17">
        <f>[2]A群!Q39</f>
        <v>2</v>
      </c>
      <c r="S43">
        <f t="shared" si="2"/>
        <v>20</v>
      </c>
      <c r="T43" t="b">
        <f t="shared" si="3"/>
        <v>1</v>
      </c>
    </row>
    <row r="44" spans="2:20">
      <c r="B44" s="18">
        <v>39</v>
      </c>
      <c r="C44" s="27">
        <f>[2]A群!C40</f>
        <v>30</v>
      </c>
      <c r="D44" s="27">
        <f>[2]A群!D40</f>
        <v>0</v>
      </c>
      <c r="E44" s="27">
        <f>[2]A群!E40</f>
        <v>0</v>
      </c>
      <c r="F44" s="27">
        <f>[2]A群!F40</f>
        <v>0</v>
      </c>
      <c r="G44" s="27">
        <f>[2]A群!G40</f>
        <v>2</v>
      </c>
      <c r="H44" s="27">
        <f>[2]A群!H40</f>
        <v>5</v>
      </c>
      <c r="I44" s="27">
        <f>[2]A群!I40</f>
        <v>5</v>
      </c>
      <c r="J44" s="27">
        <f>[2]A群!J40</f>
        <v>5</v>
      </c>
      <c r="K44" s="27">
        <f>[2]A群!K40</f>
        <v>1</v>
      </c>
      <c r="L44" s="27">
        <f>[2]A群!L40</f>
        <v>3</v>
      </c>
      <c r="M44" s="27">
        <f>[2]A群!M40</f>
        <v>0</v>
      </c>
      <c r="N44" s="27">
        <f>[2]A群!N40</f>
        <v>1</v>
      </c>
      <c r="O44" s="27">
        <f>[2]A群!O40</f>
        <v>3</v>
      </c>
      <c r="P44" s="27">
        <f>[2]A群!P40</f>
        <v>2</v>
      </c>
      <c r="Q44" s="27">
        <f>[2]A群!Q40</f>
        <v>3</v>
      </c>
      <c r="R44" s="25"/>
      <c r="S44" s="25">
        <f t="shared" si="2"/>
        <v>30</v>
      </c>
      <c r="T44" s="25" t="b">
        <f t="shared" si="3"/>
        <v>1</v>
      </c>
    </row>
    <row r="45" spans="2:20">
      <c r="B45" s="17">
        <v>40</v>
      </c>
      <c r="C45" s="17">
        <f>[2]A群!C41</f>
        <v>21</v>
      </c>
      <c r="D45" s="17">
        <f>[2]A群!D41</f>
        <v>0</v>
      </c>
      <c r="E45" s="17">
        <f>[2]A群!E41</f>
        <v>0</v>
      </c>
      <c r="F45" s="17">
        <f>[2]A群!F41</f>
        <v>1</v>
      </c>
      <c r="G45" s="17">
        <f>[2]A群!G41</f>
        <v>3</v>
      </c>
      <c r="H45" s="17">
        <f>[2]A群!H41</f>
        <v>4</v>
      </c>
      <c r="I45" s="17">
        <f>[2]A群!I41</f>
        <v>3</v>
      </c>
      <c r="J45" s="17">
        <f>[2]A群!J41</f>
        <v>2</v>
      </c>
      <c r="K45" s="17">
        <f>[2]A群!K41</f>
        <v>1</v>
      </c>
      <c r="L45" s="17">
        <f>[2]A群!L41</f>
        <v>0</v>
      </c>
      <c r="M45" s="17">
        <f>[2]A群!M41</f>
        <v>0</v>
      </c>
      <c r="N45" s="17">
        <f>[2]A群!N41</f>
        <v>0</v>
      </c>
      <c r="O45" s="17">
        <f>[2]A群!O41</f>
        <v>3</v>
      </c>
      <c r="P45" s="17">
        <f>[2]A群!P41</f>
        <v>0</v>
      </c>
      <c r="Q45" s="17">
        <f>[2]A群!Q41</f>
        <v>4</v>
      </c>
      <c r="S45">
        <f t="shared" si="2"/>
        <v>21</v>
      </c>
      <c r="T45" t="b">
        <f t="shared" si="3"/>
        <v>1</v>
      </c>
    </row>
    <row r="46" spans="2:20">
      <c r="B46" s="18">
        <v>41</v>
      </c>
      <c r="C46" s="27" t="e">
        <f>[2]A群!C42</f>
        <v>#N/A</v>
      </c>
      <c r="D46" s="27" t="e">
        <f>[2]A群!D42</f>
        <v>#N/A</v>
      </c>
      <c r="E46" s="27" t="e">
        <f>[2]A群!E42</f>
        <v>#N/A</v>
      </c>
      <c r="F46" s="27" t="e">
        <f>[2]A群!F42</f>
        <v>#N/A</v>
      </c>
      <c r="G46" s="27" t="e">
        <f>[2]A群!G42</f>
        <v>#N/A</v>
      </c>
      <c r="H46" s="27" t="e">
        <f>[2]A群!H42</f>
        <v>#N/A</v>
      </c>
      <c r="I46" s="27" t="e">
        <f>[2]A群!I42</f>
        <v>#N/A</v>
      </c>
      <c r="J46" s="27" t="e">
        <f>[2]A群!J42</f>
        <v>#N/A</v>
      </c>
      <c r="K46" s="27" t="e">
        <f>[2]A群!K42</f>
        <v>#N/A</v>
      </c>
      <c r="L46" s="27" t="e">
        <f>[2]A群!L42</f>
        <v>#N/A</v>
      </c>
      <c r="M46" s="27" t="e">
        <f>[2]A群!M42</f>
        <v>#N/A</v>
      </c>
      <c r="N46" s="27" t="e">
        <f>[2]A群!N42</f>
        <v>#N/A</v>
      </c>
      <c r="O46" s="27" t="e">
        <f>[2]A群!O42</f>
        <v>#N/A</v>
      </c>
      <c r="P46" s="27" t="e">
        <f>[2]A群!P42</f>
        <v>#N/A</v>
      </c>
      <c r="Q46" s="27" t="e">
        <f>[2]A群!Q42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[2]A群!C43</f>
        <v>#N/A</v>
      </c>
      <c r="D47" s="17" t="e">
        <f>[2]A群!D43</f>
        <v>#N/A</v>
      </c>
      <c r="E47" s="17" t="e">
        <f>[2]A群!E43</f>
        <v>#N/A</v>
      </c>
      <c r="F47" s="17" t="e">
        <f>[2]A群!F43</f>
        <v>#N/A</v>
      </c>
      <c r="G47" s="17" t="e">
        <f>[2]A群!G43</f>
        <v>#N/A</v>
      </c>
      <c r="H47" s="17" t="e">
        <f>[2]A群!H43</f>
        <v>#N/A</v>
      </c>
      <c r="I47" s="17" t="e">
        <f>[2]A群!I43</f>
        <v>#N/A</v>
      </c>
      <c r="J47" s="17" t="e">
        <f>[2]A群!J43</f>
        <v>#N/A</v>
      </c>
      <c r="K47" s="17" t="e">
        <f>[2]A群!K43</f>
        <v>#N/A</v>
      </c>
      <c r="L47" s="17" t="e">
        <f>[2]A群!L43</f>
        <v>#N/A</v>
      </c>
      <c r="M47" s="17" t="e">
        <f>[2]A群!M43</f>
        <v>#N/A</v>
      </c>
      <c r="N47" s="17" t="e">
        <f>[2]A群!N43</f>
        <v>#N/A</v>
      </c>
      <c r="O47" s="17" t="e">
        <f>[2]A群!O43</f>
        <v>#N/A</v>
      </c>
      <c r="P47" s="17" t="e">
        <f>[2]A群!P43</f>
        <v>#N/A</v>
      </c>
      <c r="Q47" s="17" t="e">
        <f>[2]A群!Q43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[2]A群!C44</f>
        <v>#N/A</v>
      </c>
      <c r="D48" s="27" t="e">
        <f>[2]A群!D44</f>
        <v>#N/A</v>
      </c>
      <c r="E48" s="27" t="e">
        <f>[2]A群!E44</f>
        <v>#N/A</v>
      </c>
      <c r="F48" s="27" t="e">
        <f>[2]A群!F44</f>
        <v>#N/A</v>
      </c>
      <c r="G48" s="27" t="e">
        <f>[2]A群!G44</f>
        <v>#N/A</v>
      </c>
      <c r="H48" s="27" t="e">
        <f>[2]A群!H44</f>
        <v>#N/A</v>
      </c>
      <c r="I48" s="27" t="e">
        <f>[2]A群!I44</f>
        <v>#N/A</v>
      </c>
      <c r="J48" s="27" t="e">
        <f>[2]A群!J44</f>
        <v>#N/A</v>
      </c>
      <c r="K48" s="27" t="e">
        <f>[2]A群!K44</f>
        <v>#N/A</v>
      </c>
      <c r="L48" s="27" t="e">
        <f>[2]A群!L44</f>
        <v>#N/A</v>
      </c>
      <c r="M48" s="27" t="e">
        <f>[2]A群!M44</f>
        <v>#N/A</v>
      </c>
      <c r="N48" s="27" t="e">
        <f>[2]A群!N44</f>
        <v>#N/A</v>
      </c>
      <c r="O48" s="27" t="e">
        <f>[2]A群!O44</f>
        <v>#N/A</v>
      </c>
      <c r="P48" s="27" t="e">
        <f>[2]A群!P44</f>
        <v>#N/A</v>
      </c>
      <c r="Q48" s="27" t="e">
        <f>[2]A群!Q44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[2]A群!C45</f>
        <v>#N/A</v>
      </c>
      <c r="D49" s="17" t="e">
        <f>[2]A群!D45</f>
        <v>#N/A</v>
      </c>
      <c r="E49" s="17" t="e">
        <f>[2]A群!E45</f>
        <v>#N/A</v>
      </c>
      <c r="F49" s="17" t="e">
        <f>[2]A群!F45</f>
        <v>#N/A</v>
      </c>
      <c r="G49" s="17" t="e">
        <f>[2]A群!G45</f>
        <v>#N/A</v>
      </c>
      <c r="H49" s="17" t="e">
        <f>[2]A群!H45</f>
        <v>#N/A</v>
      </c>
      <c r="I49" s="17" t="e">
        <f>[2]A群!I45</f>
        <v>#N/A</v>
      </c>
      <c r="J49" s="17" t="e">
        <f>[2]A群!J45</f>
        <v>#N/A</v>
      </c>
      <c r="K49" s="17" t="e">
        <f>[2]A群!K45</f>
        <v>#N/A</v>
      </c>
      <c r="L49" s="17" t="e">
        <f>[2]A群!L45</f>
        <v>#N/A</v>
      </c>
      <c r="M49" s="17" t="e">
        <f>[2]A群!M45</f>
        <v>#N/A</v>
      </c>
      <c r="N49" s="17" t="e">
        <f>[2]A群!N45</f>
        <v>#N/A</v>
      </c>
      <c r="O49" s="17" t="e">
        <f>[2]A群!O45</f>
        <v>#N/A</v>
      </c>
      <c r="P49" s="17" t="e">
        <f>[2]A群!P45</f>
        <v>#N/A</v>
      </c>
      <c r="Q49" s="17" t="e">
        <f>[2]A群!Q45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[2]A群!C46</f>
        <v>#N/A</v>
      </c>
      <c r="D50" s="27" t="e">
        <f>[2]A群!D46</f>
        <v>#N/A</v>
      </c>
      <c r="E50" s="27" t="e">
        <f>[2]A群!E46</f>
        <v>#N/A</v>
      </c>
      <c r="F50" s="27" t="e">
        <f>[2]A群!F46</f>
        <v>#N/A</v>
      </c>
      <c r="G50" s="27" t="e">
        <f>[2]A群!G46</f>
        <v>#N/A</v>
      </c>
      <c r="H50" s="27" t="e">
        <f>[2]A群!H46</f>
        <v>#N/A</v>
      </c>
      <c r="I50" s="27" t="e">
        <f>[2]A群!I46</f>
        <v>#N/A</v>
      </c>
      <c r="J50" s="27" t="e">
        <f>[2]A群!J46</f>
        <v>#N/A</v>
      </c>
      <c r="K50" s="27" t="e">
        <f>[2]A群!K46</f>
        <v>#N/A</v>
      </c>
      <c r="L50" s="27" t="e">
        <f>[2]A群!L46</f>
        <v>#N/A</v>
      </c>
      <c r="M50" s="27" t="e">
        <f>[2]A群!M46</f>
        <v>#N/A</v>
      </c>
      <c r="N50" s="27" t="e">
        <f>[2]A群!N46</f>
        <v>#N/A</v>
      </c>
      <c r="O50" s="27" t="e">
        <f>[2]A群!O46</f>
        <v>#N/A</v>
      </c>
      <c r="P50" s="27" t="e">
        <f>[2]A群!P46</f>
        <v>#N/A</v>
      </c>
      <c r="Q50" s="27" t="e">
        <f>[2]A群!Q46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[2]A群!C47</f>
        <v>#N/A</v>
      </c>
      <c r="D51" s="17" t="e">
        <f>[2]A群!D47</f>
        <v>#N/A</v>
      </c>
      <c r="E51" s="17" t="e">
        <f>[2]A群!E47</f>
        <v>#N/A</v>
      </c>
      <c r="F51" s="17" t="e">
        <f>[2]A群!F47</f>
        <v>#N/A</v>
      </c>
      <c r="G51" s="17" t="e">
        <f>[2]A群!G47</f>
        <v>#N/A</v>
      </c>
      <c r="H51" s="17" t="e">
        <f>[2]A群!H47</f>
        <v>#N/A</v>
      </c>
      <c r="I51" s="17" t="e">
        <f>[2]A群!I47</f>
        <v>#N/A</v>
      </c>
      <c r="J51" s="17" t="e">
        <f>[2]A群!J47</f>
        <v>#N/A</v>
      </c>
      <c r="K51" s="17" t="e">
        <f>[2]A群!K47</f>
        <v>#N/A</v>
      </c>
      <c r="L51" s="17" t="e">
        <f>[2]A群!L47</f>
        <v>#N/A</v>
      </c>
      <c r="M51" s="17" t="e">
        <f>[2]A群!M47</f>
        <v>#N/A</v>
      </c>
      <c r="N51" s="17" t="e">
        <f>[2]A群!N47</f>
        <v>#N/A</v>
      </c>
      <c r="O51" s="17" t="e">
        <f>[2]A群!O47</f>
        <v>#N/A</v>
      </c>
      <c r="P51" s="17" t="e">
        <f>[2]A群!P47</f>
        <v>#N/A</v>
      </c>
      <c r="Q51" s="17" t="e">
        <f>[2]A群!Q47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[2]A群!C48</f>
        <v>#N/A</v>
      </c>
      <c r="D52" s="27" t="e">
        <f>[2]A群!D48</f>
        <v>#N/A</v>
      </c>
      <c r="E52" s="27" t="e">
        <f>[2]A群!E48</f>
        <v>#N/A</v>
      </c>
      <c r="F52" s="27" t="e">
        <f>[2]A群!F48</f>
        <v>#N/A</v>
      </c>
      <c r="G52" s="27" t="e">
        <f>[2]A群!G48</f>
        <v>#N/A</v>
      </c>
      <c r="H52" s="27" t="e">
        <f>[2]A群!H48</f>
        <v>#N/A</v>
      </c>
      <c r="I52" s="27" t="e">
        <f>[2]A群!I48</f>
        <v>#N/A</v>
      </c>
      <c r="J52" s="27" t="e">
        <f>[2]A群!J48</f>
        <v>#N/A</v>
      </c>
      <c r="K52" s="27" t="e">
        <f>[2]A群!K48</f>
        <v>#N/A</v>
      </c>
      <c r="L52" s="27" t="e">
        <f>[2]A群!L48</f>
        <v>#N/A</v>
      </c>
      <c r="M52" s="27" t="e">
        <f>[2]A群!M48</f>
        <v>#N/A</v>
      </c>
      <c r="N52" s="27" t="e">
        <f>[2]A群!N48</f>
        <v>#N/A</v>
      </c>
      <c r="O52" s="27" t="e">
        <f>[2]A群!O48</f>
        <v>#N/A</v>
      </c>
      <c r="P52" s="27" t="e">
        <f>[2]A群!P48</f>
        <v>#N/A</v>
      </c>
      <c r="Q52" s="27" t="e">
        <f>[2]A群!Q48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[2]A群!C49</f>
        <v>#N/A</v>
      </c>
      <c r="D53" s="17" t="e">
        <f>[2]A群!D49</f>
        <v>#N/A</v>
      </c>
      <c r="E53" s="17" t="e">
        <f>[2]A群!E49</f>
        <v>#N/A</v>
      </c>
      <c r="F53" s="17" t="e">
        <f>[2]A群!F49</f>
        <v>#N/A</v>
      </c>
      <c r="G53" s="17" t="e">
        <f>[2]A群!G49</f>
        <v>#N/A</v>
      </c>
      <c r="H53" s="17" t="e">
        <f>[2]A群!H49</f>
        <v>#N/A</v>
      </c>
      <c r="I53" s="17" t="e">
        <f>[2]A群!I49</f>
        <v>#N/A</v>
      </c>
      <c r="J53" s="17" t="e">
        <f>[2]A群!J49</f>
        <v>#N/A</v>
      </c>
      <c r="K53" s="17" t="e">
        <f>[2]A群!K49</f>
        <v>#N/A</v>
      </c>
      <c r="L53" s="17" t="e">
        <f>[2]A群!L49</f>
        <v>#N/A</v>
      </c>
      <c r="M53" s="17" t="e">
        <f>[2]A群!M49</f>
        <v>#N/A</v>
      </c>
      <c r="N53" s="17" t="e">
        <f>[2]A群!N49</f>
        <v>#N/A</v>
      </c>
      <c r="O53" s="17" t="e">
        <f>[2]A群!O49</f>
        <v>#N/A</v>
      </c>
      <c r="P53" s="17" t="e">
        <f>[2]A群!P49</f>
        <v>#N/A</v>
      </c>
      <c r="Q53" s="17" t="e">
        <f>[2]A群!Q49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[2]A群!C50</f>
        <v>#N/A</v>
      </c>
      <c r="D54" s="27" t="e">
        <f>[2]A群!D50</f>
        <v>#N/A</v>
      </c>
      <c r="E54" s="27" t="e">
        <f>[2]A群!E50</f>
        <v>#N/A</v>
      </c>
      <c r="F54" s="27" t="e">
        <f>[2]A群!F50</f>
        <v>#N/A</v>
      </c>
      <c r="G54" s="27" t="e">
        <f>[2]A群!G50</f>
        <v>#N/A</v>
      </c>
      <c r="H54" s="27" t="e">
        <f>[2]A群!H50</f>
        <v>#N/A</v>
      </c>
      <c r="I54" s="27" t="e">
        <f>[2]A群!I50</f>
        <v>#N/A</v>
      </c>
      <c r="J54" s="27" t="e">
        <f>[2]A群!J50</f>
        <v>#N/A</v>
      </c>
      <c r="K54" s="27" t="e">
        <f>[2]A群!K50</f>
        <v>#N/A</v>
      </c>
      <c r="L54" s="27" t="e">
        <f>[2]A群!L50</f>
        <v>#N/A</v>
      </c>
      <c r="M54" s="27" t="e">
        <f>[2]A群!M50</f>
        <v>#N/A</v>
      </c>
      <c r="N54" s="27" t="e">
        <f>[2]A群!N50</f>
        <v>#N/A</v>
      </c>
      <c r="O54" s="27" t="e">
        <f>[2]A群!O50</f>
        <v>#N/A</v>
      </c>
      <c r="P54" s="27" t="e">
        <f>[2]A群!P50</f>
        <v>#N/A</v>
      </c>
      <c r="Q54" s="27" t="e">
        <f>[2]A群!Q50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[2]A群!C51</f>
        <v>#N/A</v>
      </c>
      <c r="D55" s="17" t="e">
        <f>[2]A群!D51</f>
        <v>#N/A</v>
      </c>
      <c r="E55" s="17" t="e">
        <f>[2]A群!E51</f>
        <v>#N/A</v>
      </c>
      <c r="F55" s="17" t="e">
        <f>[2]A群!F51</f>
        <v>#N/A</v>
      </c>
      <c r="G55" s="17" t="e">
        <f>[2]A群!G51</f>
        <v>#N/A</v>
      </c>
      <c r="H55" s="17" t="e">
        <f>[2]A群!H51</f>
        <v>#N/A</v>
      </c>
      <c r="I55" s="17" t="e">
        <f>[2]A群!I51</f>
        <v>#N/A</v>
      </c>
      <c r="J55" s="17" t="e">
        <f>[2]A群!J51</f>
        <v>#N/A</v>
      </c>
      <c r="K55" s="17" t="e">
        <f>[2]A群!K51</f>
        <v>#N/A</v>
      </c>
      <c r="L55" s="17" t="e">
        <f>[2]A群!L51</f>
        <v>#N/A</v>
      </c>
      <c r="M55" s="17" t="e">
        <f>[2]A群!M51</f>
        <v>#N/A</v>
      </c>
      <c r="N55" s="17" t="e">
        <f>[2]A群!N51</f>
        <v>#N/A</v>
      </c>
      <c r="O55" s="17" t="e">
        <f>[2]A群!O51</f>
        <v>#N/A</v>
      </c>
      <c r="P55" s="17" t="e">
        <f>[2]A群!P51</f>
        <v>#N/A</v>
      </c>
      <c r="Q55" s="17" t="e">
        <f>[2]A群!Q51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[2]A群!C52</f>
        <v>#N/A</v>
      </c>
      <c r="D56" s="27" t="e">
        <f>[2]A群!D52</f>
        <v>#N/A</v>
      </c>
      <c r="E56" s="27" t="e">
        <f>[2]A群!E52</f>
        <v>#N/A</v>
      </c>
      <c r="F56" s="27" t="e">
        <f>[2]A群!F52</f>
        <v>#N/A</v>
      </c>
      <c r="G56" s="27" t="e">
        <f>[2]A群!G52</f>
        <v>#N/A</v>
      </c>
      <c r="H56" s="27" t="e">
        <f>[2]A群!H52</f>
        <v>#N/A</v>
      </c>
      <c r="I56" s="27" t="e">
        <f>[2]A群!I52</f>
        <v>#N/A</v>
      </c>
      <c r="J56" s="27" t="e">
        <f>[2]A群!J52</f>
        <v>#N/A</v>
      </c>
      <c r="K56" s="27" t="e">
        <f>[2]A群!K52</f>
        <v>#N/A</v>
      </c>
      <c r="L56" s="27" t="e">
        <f>[2]A群!L52</f>
        <v>#N/A</v>
      </c>
      <c r="M56" s="27" t="e">
        <f>[2]A群!M52</f>
        <v>#N/A</v>
      </c>
      <c r="N56" s="27" t="e">
        <f>[2]A群!N52</f>
        <v>#N/A</v>
      </c>
      <c r="O56" s="27" t="e">
        <f>[2]A群!O52</f>
        <v>#N/A</v>
      </c>
      <c r="P56" s="27" t="e">
        <f>[2]A群!P52</f>
        <v>#N/A</v>
      </c>
      <c r="Q56" s="27" t="e">
        <f>[2]A群!Q52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[2]A群!C53</f>
        <v>#N/A</v>
      </c>
      <c r="D57" s="17" t="e">
        <f>[2]A群!D53</f>
        <v>#N/A</v>
      </c>
      <c r="E57" s="17" t="e">
        <f>[2]A群!E53</f>
        <v>#N/A</v>
      </c>
      <c r="F57" s="17" t="e">
        <f>[2]A群!F53</f>
        <v>#N/A</v>
      </c>
      <c r="G57" s="17" t="e">
        <f>[2]A群!G53</f>
        <v>#N/A</v>
      </c>
      <c r="H57" s="17" t="e">
        <f>[2]A群!H53</f>
        <v>#N/A</v>
      </c>
      <c r="I57" s="17" t="e">
        <f>[2]A群!I53</f>
        <v>#N/A</v>
      </c>
      <c r="J57" s="17" t="e">
        <f>[2]A群!J53</f>
        <v>#N/A</v>
      </c>
      <c r="K57" s="17" t="e">
        <f>[2]A群!K53</f>
        <v>#N/A</v>
      </c>
      <c r="L57" s="17" t="e">
        <f>[2]A群!L53</f>
        <v>#N/A</v>
      </c>
      <c r="M57" s="17" t="e">
        <f>[2]A群!M53</f>
        <v>#N/A</v>
      </c>
      <c r="N57" s="17" t="e">
        <f>[2]A群!N53</f>
        <v>#N/A</v>
      </c>
      <c r="O57" s="17" t="e">
        <f>[2]A群!O53</f>
        <v>#N/A</v>
      </c>
      <c r="P57" s="17" t="e">
        <f>[2]A群!P53</f>
        <v>#N/A</v>
      </c>
      <c r="Q57" s="17" t="e">
        <f>[2]A群!Q53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1807</v>
      </c>
      <c r="D60" s="2">
        <f t="array" ref="D60">+SUM(IF(NOT(ISERROR(D6:D57)),D6:D57))</f>
        <v>3</v>
      </c>
      <c r="E60" s="2">
        <f t="array" ref="E60">+SUM(IF(NOT(ISERROR(E6:E57)),E6:E57))</f>
        <v>15</v>
      </c>
      <c r="F60" s="2">
        <f t="array" ref="F60">+SUM(IF(NOT(ISERROR(F6:F57)),F6:F57))</f>
        <v>94</v>
      </c>
      <c r="G60" s="2">
        <f t="array" ref="G60">+SUM(IF(NOT(ISERROR(G6:G57)),G6:G57))</f>
        <v>161</v>
      </c>
      <c r="H60" s="2">
        <f t="array" ref="H60">+SUM(IF(NOT(ISERROR(H6:H57)),H6:H57))</f>
        <v>210</v>
      </c>
      <c r="I60" s="2">
        <f t="array" ref="I60">+SUM(IF(NOT(ISERROR(I6:I57)),I6:I57))</f>
        <v>227</v>
      </c>
      <c r="J60" s="2">
        <f t="array" ref="J60">+SUM(IF(NOT(ISERROR(J6:J57)),J6:J57))</f>
        <v>214</v>
      </c>
      <c r="K60" s="2">
        <f t="array" ref="K60">+SUM(IF(NOT(ISERROR(K6:K57)),K6:K57))</f>
        <v>202</v>
      </c>
      <c r="L60" s="2">
        <f t="array" ref="L60">+SUM(IF(NOT(ISERROR(L6:L57)),L6:L57))</f>
        <v>143</v>
      </c>
      <c r="M60" s="2">
        <f t="array" ref="M60">+SUM(IF(NOT(ISERROR(M6:M57)),M6:M57))</f>
        <v>116</v>
      </c>
      <c r="N60" s="2">
        <f t="array" ref="N60">+SUM(IF(NOT(ISERROR(N6:N57)),N6:N57))</f>
        <v>103</v>
      </c>
      <c r="O60" s="2">
        <f t="array" ref="O60">+SUM(IF(NOT(ISERROR(O6:O57)),O6:O57))</f>
        <v>217</v>
      </c>
      <c r="P60" s="2">
        <f t="array" ref="P60">+SUM(IF(NOT(ISERROR(P6:P57)),P6:P57))</f>
        <v>13</v>
      </c>
      <c r="Q60" s="2">
        <f t="array" ref="Q60">+SUM(IF(NOT(ISERROR(Q6:Q57)),Q6:Q57))</f>
        <v>89</v>
      </c>
      <c r="R60" s="2"/>
      <c r="S60" s="2">
        <f>SUM(D60:Q60)</f>
        <v>1807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0.16602102933038185</v>
      </c>
      <c r="E61" s="4">
        <f t="shared" si="4"/>
        <v>0.83010514665190926</v>
      </c>
      <c r="F61" s="4">
        <f t="shared" si="4"/>
        <v>5.2019922523519648</v>
      </c>
      <c r="G61" s="4">
        <f t="shared" si="4"/>
        <v>8.9097952407304923</v>
      </c>
      <c r="H61" s="4">
        <f t="shared" si="4"/>
        <v>11.621472053126729</v>
      </c>
      <c r="I61" s="4">
        <f t="shared" si="4"/>
        <v>12.562257885998893</v>
      </c>
      <c r="J61" s="4">
        <f t="shared" si="4"/>
        <v>11.842833425567239</v>
      </c>
      <c r="K61" s="4">
        <f t="shared" si="4"/>
        <v>11.178749308245711</v>
      </c>
      <c r="L61" s="4">
        <f t="shared" si="4"/>
        <v>7.9136690647482011</v>
      </c>
      <c r="M61" s="4">
        <f t="shared" si="4"/>
        <v>6.4194798007747647</v>
      </c>
      <c r="N61" s="4">
        <f t="shared" si="4"/>
        <v>5.70005534034311</v>
      </c>
      <c r="O61" s="4">
        <f t="shared" si="4"/>
        <v>12.008854454897619</v>
      </c>
      <c r="P61" s="4">
        <f t="shared" si="4"/>
        <v>0.71942446043165476</v>
      </c>
      <c r="Q61" s="4">
        <f t="shared" si="4"/>
        <v>4.9252905368013282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1807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zoomScale="55" zoomScaleNormal="55" workbookViewId="0">
      <selection activeCell="Y33" sqref="Y3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72</v>
      </c>
      <c r="D6" s="16">
        <f>[2]胃腸!D2</f>
        <v>0</v>
      </c>
      <c r="E6" s="16">
        <f>[2]胃腸!E2</f>
        <v>4</v>
      </c>
      <c r="F6" s="16">
        <f>[2]胃腸!F2</f>
        <v>4</v>
      </c>
      <c r="G6" s="16">
        <f>[2]胃腸!G2</f>
        <v>2</v>
      </c>
      <c r="H6" s="16">
        <f>[2]胃腸!H2</f>
        <v>8</v>
      </c>
      <c r="I6" s="16">
        <f>[2]胃腸!I2</f>
        <v>1</v>
      </c>
      <c r="J6" s="16">
        <f>[2]胃腸!J2</f>
        <v>3</v>
      </c>
      <c r="K6" s="16">
        <f>[2]胃腸!K2</f>
        <v>3</v>
      </c>
      <c r="L6" s="16">
        <f>[2]胃腸!L2</f>
        <v>5</v>
      </c>
      <c r="M6" s="16">
        <f>[2]胃腸!M2</f>
        <v>7</v>
      </c>
      <c r="N6" s="16">
        <f>[2]胃腸!N2</f>
        <v>4</v>
      </c>
      <c r="O6" s="16">
        <f>[2]胃腸!O2</f>
        <v>11</v>
      </c>
      <c r="P6" s="16">
        <f>[2]胃腸!P2</f>
        <v>1</v>
      </c>
      <c r="Q6" s="16">
        <f>[2]胃腸!Q2</f>
        <v>19</v>
      </c>
      <c r="R6" s="21"/>
      <c r="S6" s="21">
        <f t="shared" ref="S6:S29" si="0">SUM(D6:Q6)</f>
        <v>72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62</v>
      </c>
      <c r="D7" s="17">
        <f>[2]胃腸!D3</f>
        <v>0</v>
      </c>
      <c r="E7" s="17">
        <f>[2]胃腸!E3</f>
        <v>3</v>
      </c>
      <c r="F7" s="17">
        <f>[2]胃腸!F3</f>
        <v>11</v>
      </c>
      <c r="G7" s="17">
        <f>[2]胃腸!G3</f>
        <v>4</v>
      </c>
      <c r="H7" s="17">
        <f>[2]胃腸!H3</f>
        <v>2</v>
      </c>
      <c r="I7" s="17">
        <f>[2]胃腸!I3</f>
        <v>7</v>
      </c>
      <c r="J7" s="17">
        <f>[2]胃腸!J3</f>
        <v>6</v>
      </c>
      <c r="K7" s="17">
        <f>[2]胃腸!K3</f>
        <v>1</v>
      </c>
      <c r="L7" s="17">
        <f>[2]胃腸!L3</f>
        <v>1</v>
      </c>
      <c r="M7" s="17">
        <f>[2]胃腸!M3</f>
        <v>3</v>
      </c>
      <c r="N7" s="17">
        <f>[2]胃腸!N3</f>
        <v>2</v>
      </c>
      <c r="O7" s="17">
        <f>[2]胃腸!O3</f>
        <v>6</v>
      </c>
      <c r="P7" s="17">
        <f>[2]胃腸!P3</f>
        <v>1</v>
      </c>
      <c r="Q7" s="17">
        <f>[2]胃腸!Q3</f>
        <v>15</v>
      </c>
      <c r="S7">
        <f t="shared" si="0"/>
        <v>62</v>
      </c>
      <c r="T7" t="b">
        <f t="shared" si="1"/>
        <v>1</v>
      </c>
    </row>
    <row r="8" spans="2:20">
      <c r="B8" s="18">
        <v>3</v>
      </c>
      <c r="C8" s="27">
        <f>[2]胃腸!C4</f>
        <v>75</v>
      </c>
      <c r="D8" s="27">
        <f>[2]胃腸!D4</f>
        <v>1</v>
      </c>
      <c r="E8" s="27">
        <f>[2]胃腸!E4</f>
        <v>7</v>
      </c>
      <c r="F8" s="27">
        <f>[2]胃腸!F4</f>
        <v>5</v>
      </c>
      <c r="G8" s="27">
        <f>[2]胃腸!G4</f>
        <v>4</v>
      </c>
      <c r="H8" s="27">
        <f>[2]胃腸!H4</f>
        <v>2</v>
      </c>
      <c r="I8" s="27">
        <f>[2]胃腸!I4</f>
        <v>10</v>
      </c>
      <c r="J8" s="27">
        <f>[2]胃腸!J4</f>
        <v>6</v>
      </c>
      <c r="K8" s="27">
        <f>[2]胃腸!K4</f>
        <v>6</v>
      </c>
      <c r="L8" s="27">
        <f>[2]胃腸!L4</f>
        <v>3</v>
      </c>
      <c r="M8" s="27">
        <f>[2]胃腸!M4</f>
        <v>2</v>
      </c>
      <c r="N8" s="27">
        <f>[2]胃腸!N4</f>
        <v>2</v>
      </c>
      <c r="O8" s="27">
        <f>[2]胃腸!O4</f>
        <v>8</v>
      </c>
      <c r="P8" s="27">
        <f>[2]胃腸!P4</f>
        <v>1</v>
      </c>
      <c r="Q8" s="27">
        <f>[2]胃腸!Q4</f>
        <v>18</v>
      </c>
      <c r="R8" s="25"/>
      <c r="S8" s="25">
        <f t="shared" si="0"/>
        <v>75</v>
      </c>
      <c r="T8" s="25" t="b">
        <f t="shared" si="1"/>
        <v>1</v>
      </c>
    </row>
    <row r="9" spans="2:20">
      <c r="B9" s="17">
        <v>4</v>
      </c>
      <c r="C9" s="17">
        <f>[2]胃腸!C5</f>
        <v>112</v>
      </c>
      <c r="D9" s="17">
        <f>[2]胃腸!D5</f>
        <v>1</v>
      </c>
      <c r="E9" s="17">
        <f>[2]胃腸!E5</f>
        <v>6</v>
      </c>
      <c r="F9" s="17">
        <f>[2]胃腸!F5</f>
        <v>10</v>
      </c>
      <c r="G9" s="17">
        <f>[2]胃腸!G5</f>
        <v>10</v>
      </c>
      <c r="H9" s="17">
        <f>[2]胃腸!H5</f>
        <v>6</v>
      </c>
      <c r="I9" s="17">
        <f>[2]胃腸!I5</f>
        <v>7</v>
      </c>
      <c r="J9" s="17">
        <f>[2]胃腸!J5</f>
        <v>9</v>
      </c>
      <c r="K9" s="17">
        <f>[2]胃腸!K5</f>
        <v>11</v>
      </c>
      <c r="L9" s="17">
        <f>[2]胃腸!L5</f>
        <v>8</v>
      </c>
      <c r="M9" s="17">
        <f>[2]胃腸!M5</f>
        <v>7</v>
      </c>
      <c r="N9" s="17">
        <f>[2]胃腸!N5</f>
        <v>10</v>
      </c>
      <c r="O9" s="17">
        <f>[2]胃腸!O5</f>
        <v>6</v>
      </c>
      <c r="P9" s="17">
        <f>[2]胃腸!P5</f>
        <v>1</v>
      </c>
      <c r="Q9" s="17">
        <f>[2]胃腸!Q5</f>
        <v>20</v>
      </c>
      <c r="S9">
        <f t="shared" si="0"/>
        <v>112</v>
      </c>
      <c r="T9" t="b">
        <f t="shared" si="1"/>
        <v>1</v>
      </c>
    </row>
    <row r="10" spans="2:20">
      <c r="B10" s="18">
        <v>5</v>
      </c>
      <c r="C10" s="27">
        <f>[2]胃腸!C6</f>
        <v>72</v>
      </c>
      <c r="D10" s="27">
        <f>[2]胃腸!D6</f>
        <v>1</v>
      </c>
      <c r="E10" s="27">
        <f>[2]胃腸!E6</f>
        <v>6</v>
      </c>
      <c r="F10" s="27">
        <f>[2]胃腸!F6</f>
        <v>10</v>
      </c>
      <c r="G10" s="27">
        <f>[2]胃腸!G6</f>
        <v>4</v>
      </c>
      <c r="H10" s="27">
        <f>[2]胃腸!H6</f>
        <v>9</v>
      </c>
      <c r="I10" s="27">
        <f>[2]胃腸!I6</f>
        <v>6</v>
      </c>
      <c r="J10" s="27">
        <f>[2]胃腸!J6</f>
        <v>1</v>
      </c>
      <c r="K10" s="27">
        <f>[2]胃腸!K6</f>
        <v>4</v>
      </c>
      <c r="L10" s="27">
        <f>[2]胃腸!L6</f>
        <v>6</v>
      </c>
      <c r="M10" s="27">
        <f>[2]胃腸!M6</f>
        <v>3</v>
      </c>
      <c r="N10" s="27">
        <f>[2]胃腸!N6</f>
        <v>4</v>
      </c>
      <c r="O10" s="27">
        <f>[2]胃腸!O6</f>
        <v>3</v>
      </c>
      <c r="P10" s="27">
        <f>[2]胃腸!P6</f>
        <v>2</v>
      </c>
      <c r="Q10" s="27">
        <f>[2]胃腸!Q6</f>
        <v>13</v>
      </c>
      <c r="R10" s="25"/>
      <c r="S10" s="25">
        <f t="shared" si="0"/>
        <v>72</v>
      </c>
      <c r="T10" s="25" t="b">
        <f t="shared" si="1"/>
        <v>1</v>
      </c>
    </row>
    <row r="11" spans="2:20">
      <c r="B11" s="17">
        <v>6</v>
      </c>
      <c r="C11" s="17">
        <f>[2]胃腸!C7</f>
        <v>97</v>
      </c>
      <c r="D11" s="17">
        <f>[2]胃腸!D7</f>
        <v>3</v>
      </c>
      <c r="E11" s="17">
        <f>[2]胃腸!E7</f>
        <v>4</v>
      </c>
      <c r="F11" s="17">
        <f>[2]胃腸!F7</f>
        <v>10</v>
      </c>
      <c r="G11" s="17">
        <f>[2]胃腸!G7</f>
        <v>7</v>
      </c>
      <c r="H11" s="17">
        <f>[2]胃腸!H7</f>
        <v>7</v>
      </c>
      <c r="I11" s="17">
        <f>[2]胃腸!I7</f>
        <v>3</v>
      </c>
      <c r="J11" s="17">
        <f>[2]胃腸!J7</f>
        <v>5</v>
      </c>
      <c r="K11" s="17">
        <f>[2]胃腸!K7</f>
        <v>11</v>
      </c>
      <c r="L11" s="17">
        <f>[2]胃腸!L7</f>
        <v>4</v>
      </c>
      <c r="M11" s="17">
        <f>[2]胃腸!M7</f>
        <v>7</v>
      </c>
      <c r="N11" s="17">
        <f>[2]胃腸!N7</f>
        <v>5</v>
      </c>
      <c r="O11" s="17">
        <f>[2]胃腸!O7</f>
        <v>12</v>
      </c>
      <c r="P11" s="17">
        <f>[2]胃腸!P7</f>
        <v>1</v>
      </c>
      <c r="Q11" s="17">
        <f>[2]胃腸!Q7</f>
        <v>18</v>
      </c>
      <c r="S11">
        <f t="shared" si="0"/>
        <v>97</v>
      </c>
      <c r="T11" t="b">
        <f t="shared" si="1"/>
        <v>1</v>
      </c>
    </row>
    <row r="12" spans="2:20">
      <c r="B12" s="18">
        <v>7</v>
      </c>
      <c r="C12" s="27">
        <f>[2]胃腸!C8</f>
        <v>99</v>
      </c>
      <c r="D12" s="27">
        <f>[2]胃腸!D8</f>
        <v>1</v>
      </c>
      <c r="E12" s="27">
        <f>[2]胃腸!E8</f>
        <v>6</v>
      </c>
      <c r="F12" s="27">
        <f>[2]胃腸!F8</f>
        <v>4</v>
      </c>
      <c r="G12" s="27">
        <f>[2]胃腸!G8</f>
        <v>2</v>
      </c>
      <c r="H12" s="27">
        <f>[2]胃腸!H8</f>
        <v>5</v>
      </c>
      <c r="I12" s="27">
        <f>[2]胃腸!I8</f>
        <v>3</v>
      </c>
      <c r="J12" s="27">
        <f>[2]胃腸!J8</f>
        <v>8</v>
      </c>
      <c r="K12" s="27">
        <f>[2]胃腸!K8</f>
        <v>5</v>
      </c>
      <c r="L12" s="27">
        <f>[2]胃腸!L8</f>
        <v>6</v>
      </c>
      <c r="M12" s="27">
        <f>[2]胃腸!M8</f>
        <v>6</v>
      </c>
      <c r="N12" s="27">
        <f>[2]胃腸!N8</f>
        <v>7</v>
      </c>
      <c r="O12" s="27">
        <f>[2]胃腸!O8</f>
        <v>9</v>
      </c>
      <c r="P12" s="27">
        <f>[2]胃腸!P8</f>
        <v>4</v>
      </c>
      <c r="Q12" s="27">
        <f>[2]胃腸!Q8</f>
        <v>33</v>
      </c>
      <c r="R12" s="25"/>
      <c r="S12" s="25">
        <f t="shared" si="0"/>
        <v>99</v>
      </c>
      <c r="T12" s="25" t="b">
        <f t="shared" si="1"/>
        <v>1</v>
      </c>
    </row>
    <row r="13" spans="2:20">
      <c r="B13" s="17">
        <v>8</v>
      </c>
      <c r="C13" s="17">
        <f>[2]胃腸!C9</f>
        <v>140</v>
      </c>
      <c r="D13" s="17">
        <f>[2]胃腸!D9</f>
        <v>1</v>
      </c>
      <c r="E13" s="17">
        <f>[2]胃腸!E9</f>
        <v>6</v>
      </c>
      <c r="F13" s="17">
        <f>[2]胃腸!F9</f>
        <v>12</v>
      </c>
      <c r="G13" s="17">
        <f>[2]胃腸!G9</f>
        <v>8</v>
      </c>
      <c r="H13" s="17">
        <f>[2]胃腸!H9</f>
        <v>5</v>
      </c>
      <c r="I13" s="17">
        <f>[2]胃腸!I9</f>
        <v>12</v>
      </c>
      <c r="J13" s="17">
        <f>[2]胃腸!J9</f>
        <v>8</v>
      </c>
      <c r="K13" s="17">
        <f>[2]胃腸!K9</f>
        <v>9</v>
      </c>
      <c r="L13" s="17">
        <f>[2]胃腸!L9</f>
        <v>9</v>
      </c>
      <c r="M13" s="17">
        <f>[2]胃腸!M9</f>
        <v>7</v>
      </c>
      <c r="N13" s="17">
        <f>[2]胃腸!N9</f>
        <v>8</v>
      </c>
      <c r="O13" s="17">
        <f>[2]胃腸!O9</f>
        <v>14</v>
      </c>
      <c r="P13" s="17">
        <f>[2]胃腸!P9</f>
        <v>7</v>
      </c>
      <c r="Q13" s="17">
        <f>[2]胃腸!Q9</f>
        <v>34</v>
      </c>
      <c r="S13">
        <f t="shared" si="0"/>
        <v>140</v>
      </c>
      <c r="T13" t="b">
        <f t="shared" si="1"/>
        <v>1</v>
      </c>
    </row>
    <row r="14" spans="2:20">
      <c r="B14" s="18">
        <v>9</v>
      </c>
      <c r="C14" s="27">
        <f>[2]胃腸!C10</f>
        <v>160</v>
      </c>
      <c r="D14" s="27">
        <f>[2]胃腸!D10</f>
        <v>0</v>
      </c>
      <c r="E14" s="27">
        <f>[2]胃腸!E10</f>
        <v>9</v>
      </c>
      <c r="F14" s="27">
        <f>[2]胃腸!F10</f>
        <v>16</v>
      </c>
      <c r="G14" s="27">
        <f>[2]胃腸!G10</f>
        <v>9</v>
      </c>
      <c r="H14" s="27">
        <f>[2]胃腸!H10</f>
        <v>12</v>
      </c>
      <c r="I14" s="27">
        <f>[2]胃腸!I10</f>
        <v>5</v>
      </c>
      <c r="J14" s="27">
        <f>[2]胃腸!J10</f>
        <v>14</v>
      </c>
      <c r="K14" s="27">
        <f>[2]胃腸!K10</f>
        <v>6</v>
      </c>
      <c r="L14" s="27">
        <f>[2]胃腸!L10</f>
        <v>9</v>
      </c>
      <c r="M14" s="27">
        <f>[2]胃腸!M10</f>
        <v>8</v>
      </c>
      <c r="N14" s="27">
        <f>[2]胃腸!N10</f>
        <v>6</v>
      </c>
      <c r="O14" s="27">
        <f>[2]胃腸!O10</f>
        <v>11</v>
      </c>
      <c r="P14" s="27">
        <f>[2]胃腸!P10</f>
        <v>5</v>
      </c>
      <c r="Q14" s="27">
        <f>[2]胃腸!Q10</f>
        <v>50</v>
      </c>
      <c r="R14" s="25"/>
      <c r="S14" s="25">
        <f t="shared" si="0"/>
        <v>160</v>
      </c>
      <c r="T14" s="25" t="b">
        <f t="shared" si="1"/>
        <v>1</v>
      </c>
    </row>
    <row r="15" spans="2:20">
      <c r="B15" s="17">
        <v>10</v>
      </c>
      <c r="C15" s="17">
        <f>[2]胃腸!C11</f>
        <v>114</v>
      </c>
      <c r="D15" s="17">
        <f>[2]胃腸!D11</f>
        <v>1</v>
      </c>
      <c r="E15" s="17">
        <f>[2]胃腸!E11</f>
        <v>3</v>
      </c>
      <c r="F15" s="17">
        <f>[2]胃腸!F11</f>
        <v>10</v>
      </c>
      <c r="G15" s="17">
        <f>[2]胃腸!G11</f>
        <v>8</v>
      </c>
      <c r="H15" s="17">
        <f>[2]胃腸!H11</f>
        <v>8</v>
      </c>
      <c r="I15" s="17">
        <f>[2]胃腸!I11</f>
        <v>6</v>
      </c>
      <c r="J15" s="17">
        <f>[2]胃腸!J11</f>
        <v>3</v>
      </c>
      <c r="K15" s="17">
        <f>[2]胃腸!K11</f>
        <v>9</v>
      </c>
      <c r="L15" s="17">
        <f>[2]胃腸!L11</f>
        <v>2</v>
      </c>
      <c r="M15" s="17">
        <f>[2]胃腸!M11</f>
        <v>1</v>
      </c>
      <c r="N15" s="17">
        <f>[2]胃腸!N11</f>
        <v>13</v>
      </c>
      <c r="O15" s="17">
        <f>[2]胃腸!O11</f>
        <v>7</v>
      </c>
      <c r="P15" s="17">
        <f>[2]胃腸!P11</f>
        <v>7</v>
      </c>
      <c r="Q15" s="17">
        <f>[2]胃腸!Q11</f>
        <v>36</v>
      </c>
      <c r="S15">
        <f t="shared" si="0"/>
        <v>114</v>
      </c>
      <c r="T15" t="b">
        <f t="shared" si="1"/>
        <v>1</v>
      </c>
    </row>
    <row r="16" spans="2:20">
      <c r="B16" s="18">
        <v>11</v>
      </c>
      <c r="C16" s="27">
        <f>[2]胃腸!C12</f>
        <v>132</v>
      </c>
      <c r="D16" s="27">
        <f>[2]胃腸!D12</f>
        <v>1</v>
      </c>
      <c r="E16" s="27">
        <f>[2]胃腸!E12</f>
        <v>4</v>
      </c>
      <c r="F16" s="27">
        <f>[2]胃腸!F12</f>
        <v>12</v>
      </c>
      <c r="G16" s="27">
        <f>[2]胃腸!G12</f>
        <v>8</v>
      </c>
      <c r="H16" s="27">
        <f>[2]胃腸!H12</f>
        <v>6</v>
      </c>
      <c r="I16" s="27">
        <f>[2]胃腸!I12</f>
        <v>5</v>
      </c>
      <c r="J16" s="27">
        <f>[2]胃腸!J12</f>
        <v>12</v>
      </c>
      <c r="K16" s="27">
        <f>[2]胃腸!K12</f>
        <v>10</v>
      </c>
      <c r="L16" s="27">
        <f>[2]胃腸!L12</f>
        <v>7</v>
      </c>
      <c r="M16" s="27">
        <f>[2]胃腸!M12</f>
        <v>5</v>
      </c>
      <c r="N16" s="27">
        <f>[2]胃腸!N12</f>
        <v>10</v>
      </c>
      <c r="O16" s="27">
        <f>[2]胃腸!O12</f>
        <v>11</v>
      </c>
      <c r="P16" s="27">
        <f>[2]胃腸!P12</f>
        <v>3</v>
      </c>
      <c r="Q16" s="27">
        <f>[2]胃腸!Q12</f>
        <v>38</v>
      </c>
      <c r="R16" s="25"/>
      <c r="S16" s="25">
        <f t="shared" si="0"/>
        <v>132</v>
      </c>
      <c r="T16" s="25" t="b">
        <f t="shared" si="1"/>
        <v>1</v>
      </c>
    </row>
    <row r="17" spans="2:20">
      <c r="B17" s="17">
        <v>12</v>
      </c>
      <c r="C17" s="17">
        <f>[2]胃腸!C13</f>
        <v>94</v>
      </c>
      <c r="D17" s="17">
        <f>[2]胃腸!D13</f>
        <v>1</v>
      </c>
      <c r="E17" s="17">
        <f>[2]胃腸!E13</f>
        <v>5</v>
      </c>
      <c r="F17" s="17">
        <f>[2]胃腸!F13</f>
        <v>5</v>
      </c>
      <c r="G17" s="17">
        <f>[2]胃腸!G13</f>
        <v>5</v>
      </c>
      <c r="H17" s="17">
        <f>[2]胃腸!H13</f>
        <v>8</v>
      </c>
      <c r="I17" s="17">
        <f>[2]胃腸!I13</f>
        <v>6</v>
      </c>
      <c r="J17" s="17">
        <f>[2]胃腸!J13</f>
        <v>6</v>
      </c>
      <c r="K17" s="17">
        <f>[2]胃腸!K13</f>
        <v>3</v>
      </c>
      <c r="L17" s="17">
        <f>[2]胃腸!L13</f>
        <v>5</v>
      </c>
      <c r="M17" s="17">
        <f>[2]胃腸!M13</f>
        <v>4</v>
      </c>
      <c r="N17" s="17">
        <f>[2]胃腸!N13</f>
        <v>2</v>
      </c>
      <c r="O17" s="17">
        <f>[2]胃腸!O13</f>
        <v>7</v>
      </c>
      <c r="P17" s="17">
        <f>[2]胃腸!P13</f>
        <v>5</v>
      </c>
      <c r="Q17" s="17">
        <f>[2]胃腸!Q13</f>
        <v>32</v>
      </c>
      <c r="S17">
        <f t="shared" si="0"/>
        <v>94</v>
      </c>
      <c r="T17" t="b">
        <f t="shared" si="1"/>
        <v>1</v>
      </c>
    </row>
    <row r="18" spans="2:20">
      <c r="B18" s="18">
        <v>13</v>
      </c>
      <c r="C18" s="27">
        <f>[2]胃腸!C14</f>
        <v>92</v>
      </c>
      <c r="D18" s="27">
        <f>[2]胃腸!D14</f>
        <v>1</v>
      </c>
      <c r="E18" s="27">
        <f>[2]胃腸!E14</f>
        <v>9</v>
      </c>
      <c r="F18" s="27">
        <f>[2]胃腸!F14</f>
        <v>2</v>
      </c>
      <c r="G18" s="27">
        <f>[2]胃腸!G14</f>
        <v>5</v>
      </c>
      <c r="H18" s="27">
        <f>[2]胃腸!H14</f>
        <v>3</v>
      </c>
      <c r="I18" s="27">
        <f>[2]胃腸!I14</f>
        <v>6</v>
      </c>
      <c r="J18" s="27">
        <f>[2]胃腸!J14</f>
        <v>4</v>
      </c>
      <c r="K18" s="27">
        <f>[2]胃腸!K14</f>
        <v>4</v>
      </c>
      <c r="L18" s="27">
        <f>[2]胃腸!L14</f>
        <v>9</v>
      </c>
      <c r="M18" s="27">
        <f>[2]胃腸!M14</f>
        <v>4</v>
      </c>
      <c r="N18" s="27">
        <f>[2]胃腸!N14</f>
        <v>2</v>
      </c>
      <c r="O18" s="27">
        <f>[2]胃腸!O14</f>
        <v>13</v>
      </c>
      <c r="P18" s="27">
        <f>[2]胃腸!P14</f>
        <v>3</v>
      </c>
      <c r="Q18" s="27">
        <f>[2]胃腸!Q14</f>
        <v>27</v>
      </c>
      <c r="R18" s="25"/>
      <c r="S18" s="25">
        <f t="shared" si="0"/>
        <v>92</v>
      </c>
      <c r="T18" s="25" t="b">
        <f t="shared" si="1"/>
        <v>1</v>
      </c>
    </row>
    <row r="19" spans="2:20">
      <c r="B19" s="17">
        <v>14</v>
      </c>
      <c r="C19" s="17">
        <f>[2]胃腸!C15</f>
        <v>63</v>
      </c>
      <c r="D19" s="17">
        <f>[2]胃腸!D15</f>
        <v>2</v>
      </c>
      <c r="E19" s="17">
        <f>[2]胃腸!E15</f>
        <v>1</v>
      </c>
      <c r="F19" s="17">
        <f>[2]胃腸!F15</f>
        <v>4</v>
      </c>
      <c r="G19" s="17">
        <f>[2]胃腸!G15</f>
        <v>0</v>
      </c>
      <c r="H19" s="17">
        <f>[2]胃腸!H15</f>
        <v>7</v>
      </c>
      <c r="I19" s="17">
        <f>[2]胃腸!I15</f>
        <v>4</v>
      </c>
      <c r="J19" s="17">
        <f>[2]胃腸!J15</f>
        <v>7</v>
      </c>
      <c r="K19" s="17">
        <f>[2]胃腸!K15</f>
        <v>5</v>
      </c>
      <c r="L19" s="17">
        <f>[2]胃腸!L15</f>
        <v>2</v>
      </c>
      <c r="M19" s="17">
        <f>[2]胃腸!M15</f>
        <v>0</v>
      </c>
      <c r="N19" s="17">
        <f>[2]胃腸!N15</f>
        <v>3</v>
      </c>
      <c r="O19" s="17">
        <f>[2]胃腸!O15</f>
        <v>6</v>
      </c>
      <c r="P19" s="17">
        <f>[2]胃腸!P15</f>
        <v>1</v>
      </c>
      <c r="Q19" s="17">
        <f>[2]胃腸!Q15</f>
        <v>21</v>
      </c>
      <c r="S19">
        <f t="shared" si="0"/>
        <v>63</v>
      </c>
      <c r="T19" t="b">
        <f t="shared" si="1"/>
        <v>1</v>
      </c>
    </row>
    <row r="20" spans="2:20">
      <c r="B20" s="18">
        <v>15</v>
      </c>
      <c r="C20" s="27">
        <f>[2]胃腸!C16</f>
        <v>73</v>
      </c>
      <c r="D20" s="27">
        <f>[2]胃腸!D16</f>
        <v>0</v>
      </c>
      <c r="E20" s="27">
        <f>[2]胃腸!E16</f>
        <v>6</v>
      </c>
      <c r="F20" s="27">
        <f>[2]胃腸!F16</f>
        <v>2</v>
      </c>
      <c r="G20" s="27">
        <f>[2]胃腸!G16</f>
        <v>5</v>
      </c>
      <c r="H20" s="27">
        <f>[2]胃腸!H16</f>
        <v>1</v>
      </c>
      <c r="I20" s="27">
        <f>[2]胃腸!I16</f>
        <v>3</v>
      </c>
      <c r="J20" s="27">
        <f>[2]胃腸!J16</f>
        <v>4</v>
      </c>
      <c r="K20" s="27">
        <f>[2]胃腸!K16</f>
        <v>4</v>
      </c>
      <c r="L20" s="27">
        <f>[2]胃腸!L16</f>
        <v>9</v>
      </c>
      <c r="M20" s="27">
        <f>[2]胃腸!M16</f>
        <v>7</v>
      </c>
      <c r="N20" s="27">
        <f>[2]胃腸!N16</f>
        <v>0</v>
      </c>
      <c r="O20" s="27">
        <f>[2]胃腸!O16</f>
        <v>7</v>
      </c>
      <c r="P20" s="27">
        <f>[2]胃腸!P16</f>
        <v>3</v>
      </c>
      <c r="Q20" s="27">
        <f>[2]胃腸!Q16</f>
        <v>22</v>
      </c>
      <c r="R20" s="25"/>
      <c r="S20" s="25">
        <f t="shared" si="0"/>
        <v>73</v>
      </c>
      <c r="T20" s="25" t="b">
        <f t="shared" si="1"/>
        <v>1</v>
      </c>
    </row>
    <row r="21" spans="2:20">
      <c r="B21" s="17">
        <v>16</v>
      </c>
      <c r="C21" s="17">
        <f>[2]胃腸!C17</f>
        <v>70</v>
      </c>
      <c r="D21" s="17">
        <f>[2]胃腸!D17</f>
        <v>1</v>
      </c>
      <c r="E21" s="17">
        <f>[2]胃腸!E17</f>
        <v>6</v>
      </c>
      <c r="F21" s="17">
        <f>[2]胃腸!F17</f>
        <v>13</v>
      </c>
      <c r="G21" s="17">
        <f>[2]胃腸!G17</f>
        <v>2</v>
      </c>
      <c r="H21" s="17">
        <f>[2]胃腸!H17</f>
        <v>2</v>
      </c>
      <c r="I21" s="17">
        <f>[2]胃腸!I17</f>
        <v>2</v>
      </c>
      <c r="J21" s="17">
        <f>[2]胃腸!J17</f>
        <v>2</v>
      </c>
      <c r="K21" s="17">
        <f>[2]胃腸!K17</f>
        <v>3</v>
      </c>
      <c r="L21" s="17">
        <f>[2]胃腸!L17</f>
        <v>3</v>
      </c>
      <c r="M21" s="17">
        <f>[2]胃腸!M17</f>
        <v>4</v>
      </c>
      <c r="N21" s="17">
        <f>[2]胃腸!N17</f>
        <v>3</v>
      </c>
      <c r="O21" s="17">
        <f>[2]胃腸!O17</f>
        <v>9</v>
      </c>
      <c r="P21" s="17">
        <f>[2]胃腸!P17</f>
        <v>4</v>
      </c>
      <c r="Q21" s="17">
        <f>[2]胃腸!Q17</f>
        <v>16</v>
      </c>
      <c r="S21">
        <f t="shared" si="0"/>
        <v>70</v>
      </c>
      <c r="T21" t="b">
        <f t="shared" si="1"/>
        <v>1</v>
      </c>
    </row>
    <row r="22" spans="2:20">
      <c r="B22" s="18">
        <v>17</v>
      </c>
      <c r="C22" s="27">
        <f>[2]胃腸!C18</f>
        <v>100</v>
      </c>
      <c r="D22" s="27">
        <f>[2]胃腸!D18</f>
        <v>2</v>
      </c>
      <c r="E22" s="27">
        <f>[2]胃腸!E18</f>
        <v>25</v>
      </c>
      <c r="F22" s="27">
        <f>[2]胃腸!F18</f>
        <v>13</v>
      </c>
      <c r="G22" s="27">
        <f>[2]胃腸!G18</f>
        <v>8</v>
      </c>
      <c r="H22" s="27">
        <f>[2]胃腸!H18</f>
        <v>6</v>
      </c>
      <c r="I22" s="27">
        <f>[2]胃腸!I18</f>
        <v>7</v>
      </c>
      <c r="J22" s="27">
        <f>[2]胃腸!J18</f>
        <v>6</v>
      </c>
      <c r="K22" s="27">
        <f>[2]胃腸!K18</f>
        <v>4</v>
      </c>
      <c r="L22" s="27">
        <f>[2]胃腸!L18</f>
        <v>6</v>
      </c>
      <c r="M22" s="27">
        <f>[2]胃腸!M18</f>
        <v>3</v>
      </c>
      <c r="N22" s="27">
        <f>[2]胃腸!N18</f>
        <v>0</v>
      </c>
      <c r="O22" s="27">
        <f>[2]胃腸!O18</f>
        <v>5</v>
      </c>
      <c r="P22" s="27">
        <f>[2]胃腸!P18</f>
        <v>2</v>
      </c>
      <c r="Q22" s="27">
        <f>[2]胃腸!Q18</f>
        <v>13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[2]胃腸!C19</f>
        <v>96</v>
      </c>
      <c r="D23" s="17">
        <f>[2]胃腸!D19</f>
        <v>0</v>
      </c>
      <c r="E23" s="17">
        <f>[2]胃腸!E19</f>
        <v>13</v>
      </c>
      <c r="F23" s="17">
        <f>[2]胃腸!F19</f>
        <v>17</v>
      </c>
      <c r="G23" s="17">
        <f>[2]胃腸!G19</f>
        <v>10</v>
      </c>
      <c r="H23" s="17">
        <f>[2]胃腸!H19</f>
        <v>10</v>
      </c>
      <c r="I23" s="17">
        <f>[2]胃腸!I19</f>
        <v>4</v>
      </c>
      <c r="J23" s="17">
        <f>[2]胃腸!J19</f>
        <v>2</v>
      </c>
      <c r="K23" s="17">
        <f>[2]胃腸!K19</f>
        <v>8</v>
      </c>
      <c r="L23" s="17">
        <f>[2]胃腸!L19</f>
        <v>2</v>
      </c>
      <c r="M23" s="17">
        <f>[2]胃腸!M19</f>
        <v>6</v>
      </c>
      <c r="N23" s="17">
        <f>[2]胃腸!N19</f>
        <v>4</v>
      </c>
      <c r="O23" s="17">
        <f>[2]胃腸!O19</f>
        <v>7</v>
      </c>
      <c r="P23" s="17">
        <f>[2]胃腸!P19</f>
        <v>1</v>
      </c>
      <c r="Q23" s="17">
        <f>[2]胃腸!Q19</f>
        <v>12</v>
      </c>
      <c r="S23">
        <f t="shared" si="0"/>
        <v>96</v>
      </c>
      <c r="T23" t="b">
        <f t="shared" si="1"/>
        <v>1</v>
      </c>
    </row>
    <row r="24" spans="2:20">
      <c r="B24" s="18">
        <v>19</v>
      </c>
      <c r="C24" s="27">
        <f>[2]胃腸!C20</f>
        <v>99</v>
      </c>
      <c r="D24" s="27">
        <f>[2]胃腸!D20</f>
        <v>0</v>
      </c>
      <c r="E24" s="27">
        <f>[2]胃腸!E20</f>
        <v>8</v>
      </c>
      <c r="F24" s="27">
        <f>[2]胃腸!F20</f>
        <v>12</v>
      </c>
      <c r="G24" s="27">
        <f>[2]胃腸!G20</f>
        <v>5</v>
      </c>
      <c r="H24" s="27">
        <f>[2]胃腸!H20</f>
        <v>11</v>
      </c>
      <c r="I24" s="27">
        <f>[2]胃腸!I20</f>
        <v>8</v>
      </c>
      <c r="J24" s="27">
        <f>[2]胃腸!J20</f>
        <v>4</v>
      </c>
      <c r="K24" s="27">
        <f>[2]胃腸!K20</f>
        <v>7</v>
      </c>
      <c r="L24" s="27">
        <f>[2]胃腸!L20</f>
        <v>2</v>
      </c>
      <c r="M24" s="27">
        <f>[2]胃腸!M20</f>
        <v>3</v>
      </c>
      <c r="N24" s="27">
        <f>[2]胃腸!N20</f>
        <v>4</v>
      </c>
      <c r="O24" s="27">
        <f>[2]胃腸!O20</f>
        <v>8</v>
      </c>
      <c r="P24" s="27">
        <f>[2]胃腸!P20</f>
        <v>1</v>
      </c>
      <c r="Q24" s="27">
        <f>[2]胃腸!Q20</f>
        <v>26</v>
      </c>
      <c r="R24" s="25"/>
      <c r="S24" s="25">
        <f t="shared" si="0"/>
        <v>99</v>
      </c>
      <c r="T24" s="25" t="b">
        <f t="shared" si="1"/>
        <v>1</v>
      </c>
    </row>
    <row r="25" spans="2:20">
      <c r="B25" s="17">
        <v>20</v>
      </c>
      <c r="C25" s="17">
        <f>[2]胃腸!C21</f>
        <v>127</v>
      </c>
      <c r="D25" s="17">
        <f>[2]胃腸!D21</f>
        <v>4</v>
      </c>
      <c r="E25" s="17">
        <f>[2]胃腸!E21</f>
        <v>23</v>
      </c>
      <c r="F25" s="17">
        <f>[2]胃腸!F21</f>
        <v>23</v>
      </c>
      <c r="G25" s="17">
        <f>[2]胃腸!G21</f>
        <v>8</v>
      </c>
      <c r="H25" s="17">
        <f>[2]胃腸!H21</f>
        <v>9</v>
      </c>
      <c r="I25" s="17">
        <f>[2]胃腸!I21</f>
        <v>5</v>
      </c>
      <c r="J25" s="17">
        <f>[2]胃腸!J21</f>
        <v>8</v>
      </c>
      <c r="K25" s="17">
        <f>[2]胃腸!K21</f>
        <v>4</v>
      </c>
      <c r="L25" s="17">
        <f>[2]胃腸!L21</f>
        <v>9</v>
      </c>
      <c r="M25" s="17">
        <f>[2]胃腸!M21</f>
        <v>5</v>
      </c>
      <c r="N25" s="17">
        <f>[2]胃腸!N21</f>
        <v>2</v>
      </c>
      <c r="O25" s="17">
        <f>[2]胃腸!O21</f>
        <v>4</v>
      </c>
      <c r="P25" s="17">
        <f>[2]胃腸!P21</f>
        <v>2</v>
      </c>
      <c r="Q25" s="17">
        <f>[2]胃腸!Q21</f>
        <v>21</v>
      </c>
      <c r="S25">
        <f t="shared" si="0"/>
        <v>127</v>
      </c>
      <c r="T25" t="b">
        <f t="shared" si="1"/>
        <v>1</v>
      </c>
    </row>
    <row r="26" spans="2:20">
      <c r="B26" s="18">
        <v>21</v>
      </c>
      <c r="C26" s="27">
        <f>[2]胃腸!C22</f>
        <v>99</v>
      </c>
      <c r="D26" s="27">
        <f>[2]胃腸!D22</f>
        <v>1</v>
      </c>
      <c r="E26" s="27">
        <f>[2]胃腸!E22</f>
        <v>13</v>
      </c>
      <c r="F26" s="27">
        <f>[2]胃腸!F22</f>
        <v>19</v>
      </c>
      <c r="G26" s="27">
        <f>[2]胃腸!G22</f>
        <v>3</v>
      </c>
      <c r="H26" s="27">
        <f>[2]胃腸!H22</f>
        <v>8</v>
      </c>
      <c r="I26" s="27">
        <f>[2]胃腸!I22</f>
        <v>4</v>
      </c>
      <c r="J26" s="27">
        <f>[2]胃腸!J22</f>
        <v>6</v>
      </c>
      <c r="K26" s="27">
        <f>[2]胃腸!K22</f>
        <v>7</v>
      </c>
      <c r="L26" s="27">
        <f>[2]胃腸!L22</f>
        <v>2</v>
      </c>
      <c r="M26" s="27">
        <f>[2]胃腸!M22</f>
        <v>6</v>
      </c>
      <c r="N26" s="27">
        <f>[2]胃腸!N22</f>
        <v>5</v>
      </c>
      <c r="O26" s="27">
        <f>[2]胃腸!O22</f>
        <v>8</v>
      </c>
      <c r="P26" s="27">
        <f>[2]胃腸!P22</f>
        <v>1</v>
      </c>
      <c r="Q26" s="27">
        <f>[2]胃腸!Q22</f>
        <v>16</v>
      </c>
      <c r="R26" s="25"/>
      <c r="S26" s="25">
        <f t="shared" si="0"/>
        <v>99</v>
      </c>
      <c r="T26" s="25" t="b">
        <f t="shared" si="1"/>
        <v>1</v>
      </c>
    </row>
    <row r="27" spans="2:20">
      <c r="B27" s="17">
        <v>22</v>
      </c>
      <c r="C27" s="17">
        <f>[2]胃腸!C23</f>
        <v>110</v>
      </c>
      <c r="D27" s="17">
        <f>[2]胃腸!D23</f>
        <v>3</v>
      </c>
      <c r="E27" s="17">
        <f>[2]胃腸!E23</f>
        <v>17</v>
      </c>
      <c r="F27" s="17">
        <f>[2]胃腸!F23</f>
        <v>22</v>
      </c>
      <c r="G27" s="17">
        <f>[2]胃腸!G23</f>
        <v>4</v>
      </c>
      <c r="H27" s="17">
        <f>[2]胃腸!H23</f>
        <v>14</v>
      </c>
      <c r="I27" s="17">
        <f>[2]胃腸!I23</f>
        <v>3</v>
      </c>
      <c r="J27" s="17">
        <f>[2]胃腸!J23</f>
        <v>8</v>
      </c>
      <c r="K27" s="17">
        <f>[2]胃腸!K23</f>
        <v>5</v>
      </c>
      <c r="L27" s="17">
        <f>[2]胃腸!L23</f>
        <v>4</v>
      </c>
      <c r="M27" s="17">
        <f>[2]胃腸!M23</f>
        <v>6</v>
      </c>
      <c r="N27" s="17">
        <f>[2]胃腸!N23</f>
        <v>4</v>
      </c>
      <c r="O27" s="17">
        <f>[2]胃腸!O23</f>
        <v>6</v>
      </c>
      <c r="P27" s="17">
        <f>[2]胃腸!P23</f>
        <v>3</v>
      </c>
      <c r="Q27" s="17">
        <f>[2]胃腸!Q23</f>
        <v>11</v>
      </c>
      <c r="S27">
        <f t="shared" si="0"/>
        <v>110</v>
      </c>
      <c r="T27" t="b">
        <f t="shared" si="1"/>
        <v>1</v>
      </c>
    </row>
    <row r="28" spans="2:20">
      <c r="B28" s="18">
        <v>23</v>
      </c>
      <c r="C28" s="27">
        <f>[2]胃腸!C24</f>
        <v>71</v>
      </c>
      <c r="D28" s="27">
        <f>[2]胃腸!D24</f>
        <v>1</v>
      </c>
      <c r="E28" s="27">
        <f>[2]胃腸!E24</f>
        <v>10</v>
      </c>
      <c r="F28" s="27">
        <f>[2]胃腸!F24</f>
        <v>10</v>
      </c>
      <c r="G28" s="27">
        <f>[2]胃腸!G24</f>
        <v>8</v>
      </c>
      <c r="H28" s="27">
        <f>[2]胃腸!H24</f>
        <v>5</v>
      </c>
      <c r="I28" s="27">
        <f>[2]胃腸!I24</f>
        <v>6</v>
      </c>
      <c r="J28" s="27">
        <f>[2]胃腸!J24</f>
        <v>4</v>
      </c>
      <c r="K28" s="27">
        <f>[2]胃腸!K24</f>
        <v>5</v>
      </c>
      <c r="L28" s="27">
        <f>[2]胃腸!L24</f>
        <v>0</v>
      </c>
      <c r="M28" s="27">
        <f>[2]胃腸!M24</f>
        <v>4</v>
      </c>
      <c r="N28" s="27">
        <f>[2]胃腸!N24</f>
        <v>2</v>
      </c>
      <c r="O28" s="27">
        <f>[2]胃腸!O24</f>
        <v>6</v>
      </c>
      <c r="P28" s="27">
        <f>[2]胃腸!P24</f>
        <v>2</v>
      </c>
      <c r="Q28" s="27">
        <f>[2]胃腸!Q24</f>
        <v>8</v>
      </c>
      <c r="R28" s="25"/>
      <c r="S28" s="25">
        <f t="shared" si="0"/>
        <v>71</v>
      </c>
      <c r="T28" s="25" t="b">
        <f t="shared" si="1"/>
        <v>1</v>
      </c>
    </row>
    <row r="29" spans="2:20">
      <c r="B29" s="17">
        <v>24</v>
      </c>
      <c r="C29" s="17">
        <f>[2]胃腸!C25</f>
        <v>112</v>
      </c>
      <c r="D29" s="17">
        <f>[2]胃腸!D25</f>
        <v>2</v>
      </c>
      <c r="E29" s="17">
        <f>[2]胃腸!E25</f>
        <v>27</v>
      </c>
      <c r="F29" s="17">
        <f>[2]胃腸!F25</f>
        <v>30</v>
      </c>
      <c r="G29" s="17">
        <f>[2]胃腸!G25</f>
        <v>10</v>
      </c>
      <c r="H29" s="17">
        <f>[2]胃腸!H25</f>
        <v>7</v>
      </c>
      <c r="I29" s="17">
        <f>[2]胃腸!I25</f>
        <v>8</v>
      </c>
      <c r="J29" s="17">
        <f>[2]胃腸!J25</f>
        <v>2</v>
      </c>
      <c r="K29" s="17">
        <f>[2]胃腸!K25</f>
        <v>5</v>
      </c>
      <c r="L29" s="17">
        <f>[2]胃腸!L25</f>
        <v>3</v>
      </c>
      <c r="M29" s="17">
        <f>[2]胃腸!M25</f>
        <v>2</v>
      </c>
      <c r="N29" s="17">
        <f>[2]胃腸!N25</f>
        <v>3</v>
      </c>
      <c r="O29" s="17">
        <f>[2]胃腸!O25</f>
        <v>6</v>
      </c>
      <c r="P29" s="17">
        <f>[2]胃腸!P25</f>
        <v>0</v>
      </c>
      <c r="Q29" s="17">
        <f>[2]胃腸!Q25</f>
        <v>7</v>
      </c>
      <c r="S29">
        <f t="shared" si="0"/>
        <v>112</v>
      </c>
      <c r="T29" t="b">
        <f t="shared" si="1"/>
        <v>1</v>
      </c>
    </row>
    <row r="30" spans="2:20">
      <c r="B30" s="18">
        <v>25</v>
      </c>
      <c r="C30" s="27">
        <f>[2]胃腸!C26</f>
        <v>98</v>
      </c>
      <c r="D30" s="27">
        <f>[2]胃腸!D26</f>
        <v>2</v>
      </c>
      <c r="E30" s="27">
        <f>[2]胃腸!E26</f>
        <v>16</v>
      </c>
      <c r="F30" s="27">
        <f>[2]胃腸!F26</f>
        <v>20</v>
      </c>
      <c r="G30" s="27">
        <f>[2]胃腸!G26</f>
        <v>6</v>
      </c>
      <c r="H30" s="27">
        <f>[2]胃腸!H26</f>
        <v>5</v>
      </c>
      <c r="I30" s="27">
        <f>[2]胃腸!I26</f>
        <v>4</v>
      </c>
      <c r="J30" s="27">
        <f>[2]胃腸!J26</f>
        <v>6</v>
      </c>
      <c r="K30" s="27">
        <f>[2]胃腸!K26</f>
        <v>4</v>
      </c>
      <c r="L30" s="27">
        <f>[2]胃腸!L26</f>
        <v>2</v>
      </c>
      <c r="M30" s="27">
        <f>[2]胃腸!M26</f>
        <v>6</v>
      </c>
      <c r="N30" s="27">
        <f>[2]胃腸!N26</f>
        <v>1</v>
      </c>
      <c r="O30" s="27">
        <f>[2]胃腸!O26</f>
        <v>8</v>
      </c>
      <c r="P30" s="27">
        <f>[2]胃腸!P26</f>
        <v>1</v>
      </c>
      <c r="Q30" s="27">
        <f>[2]胃腸!Q26</f>
        <v>17</v>
      </c>
      <c r="R30" s="25"/>
      <c r="S30" s="25">
        <f>SUM(D30:Q30)</f>
        <v>98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86</v>
      </c>
      <c r="D31" s="17">
        <f>[2]胃腸!D27</f>
        <v>1</v>
      </c>
      <c r="E31" s="17">
        <f>[2]胃腸!E27</f>
        <v>10</v>
      </c>
      <c r="F31" s="17">
        <f>[2]胃腸!F27</f>
        <v>14</v>
      </c>
      <c r="G31" s="17">
        <f>[2]胃腸!G27</f>
        <v>10</v>
      </c>
      <c r="H31" s="17">
        <f>[2]胃腸!H27</f>
        <v>4</v>
      </c>
      <c r="I31" s="17">
        <f>[2]胃腸!I27</f>
        <v>2</v>
      </c>
      <c r="J31" s="17">
        <f>[2]胃腸!J27</f>
        <v>2</v>
      </c>
      <c r="K31" s="17">
        <f>[2]胃腸!K27</f>
        <v>5</v>
      </c>
      <c r="L31" s="17">
        <f>[2]胃腸!L27</f>
        <v>5</v>
      </c>
      <c r="M31" s="17">
        <f>[2]胃腸!M27</f>
        <v>3</v>
      </c>
      <c r="N31" s="17">
        <f>[2]胃腸!N27</f>
        <v>4</v>
      </c>
      <c r="O31" s="17">
        <f>[2]胃腸!O27</f>
        <v>9</v>
      </c>
      <c r="P31" s="17">
        <f>[2]胃腸!P27</f>
        <v>1</v>
      </c>
      <c r="Q31" s="17">
        <f>[2]胃腸!Q27</f>
        <v>16</v>
      </c>
      <c r="S31">
        <f>SUM(D31:Q31)</f>
        <v>86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102</v>
      </c>
      <c r="D32" s="27">
        <f>[2]胃腸!D28</f>
        <v>3</v>
      </c>
      <c r="E32" s="27">
        <f>[2]胃腸!E28</f>
        <v>16</v>
      </c>
      <c r="F32" s="27">
        <f>[2]胃腸!F28</f>
        <v>17</v>
      </c>
      <c r="G32" s="27">
        <f>[2]胃腸!G28</f>
        <v>15</v>
      </c>
      <c r="H32" s="27">
        <f>[2]胃腸!H28</f>
        <v>7</v>
      </c>
      <c r="I32" s="27">
        <f>[2]胃腸!I28</f>
        <v>5</v>
      </c>
      <c r="J32" s="27">
        <f>[2]胃腸!J28</f>
        <v>6</v>
      </c>
      <c r="K32" s="27">
        <f>[2]胃腸!K28</f>
        <v>5</v>
      </c>
      <c r="L32" s="27">
        <f>[2]胃腸!L28</f>
        <v>3</v>
      </c>
      <c r="M32" s="27">
        <f>[2]胃腸!M28</f>
        <v>2</v>
      </c>
      <c r="N32" s="27">
        <f>[2]胃腸!N28</f>
        <v>5</v>
      </c>
      <c r="O32" s="27">
        <f>[2]胃腸!O28</f>
        <v>2</v>
      </c>
      <c r="P32" s="27">
        <f>[2]胃腸!P28</f>
        <v>1</v>
      </c>
      <c r="Q32" s="27">
        <f>[2]胃腸!Q28</f>
        <v>15</v>
      </c>
      <c r="R32" s="25"/>
      <c r="S32" s="25">
        <f t="shared" ref="S32:S58" si="2">SUM(D32:Q32)</f>
        <v>102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97</v>
      </c>
      <c r="D33" s="17">
        <f>[2]胃腸!D29</f>
        <v>3</v>
      </c>
      <c r="E33" s="17">
        <f>[2]胃腸!E29</f>
        <v>16</v>
      </c>
      <c r="F33" s="17">
        <f>[2]胃腸!F29</f>
        <v>15</v>
      </c>
      <c r="G33" s="17">
        <f>[2]胃腸!G29</f>
        <v>13</v>
      </c>
      <c r="H33" s="17">
        <f>[2]胃腸!H29</f>
        <v>4</v>
      </c>
      <c r="I33" s="17">
        <f>[2]胃腸!I29</f>
        <v>5</v>
      </c>
      <c r="J33" s="17">
        <f>[2]胃腸!J29</f>
        <v>5</v>
      </c>
      <c r="K33" s="17">
        <f>[2]胃腸!K29</f>
        <v>6</v>
      </c>
      <c r="L33" s="17">
        <f>[2]胃腸!L29</f>
        <v>3</v>
      </c>
      <c r="M33" s="17">
        <f>[2]胃腸!M29</f>
        <v>2</v>
      </c>
      <c r="N33" s="17">
        <f>[2]胃腸!N29</f>
        <v>4</v>
      </c>
      <c r="O33" s="17">
        <f>[2]胃腸!O29</f>
        <v>8</v>
      </c>
      <c r="P33" s="17">
        <f>[2]胃腸!P29</f>
        <v>0</v>
      </c>
      <c r="Q33" s="17">
        <f>[2]胃腸!Q29</f>
        <v>13</v>
      </c>
      <c r="S33">
        <f t="shared" si="2"/>
        <v>97</v>
      </c>
      <c r="T33" t="b">
        <f t="shared" si="3"/>
        <v>1</v>
      </c>
    </row>
    <row r="34" spans="2:20">
      <c r="B34" s="18">
        <v>29</v>
      </c>
      <c r="C34" s="27">
        <f>[2]胃腸!C30</f>
        <v>115</v>
      </c>
      <c r="D34" s="27">
        <f>[2]胃腸!D30</f>
        <v>2</v>
      </c>
      <c r="E34" s="27">
        <f>[2]胃腸!E30</f>
        <v>16</v>
      </c>
      <c r="F34" s="27">
        <f>[2]胃腸!F30</f>
        <v>33</v>
      </c>
      <c r="G34" s="27">
        <f>[2]胃腸!G30</f>
        <v>6</v>
      </c>
      <c r="H34" s="27">
        <f>[2]胃腸!H30</f>
        <v>7</v>
      </c>
      <c r="I34" s="27">
        <f>[2]胃腸!I30</f>
        <v>7</v>
      </c>
      <c r="J34" s="27">
        <f>[2]胃腸!J30</f>
        <v>7</v>
      </c>
      <c r="K34" s="27">
        <f>[2]胃腸!K30</f>
        <v>4</v>
      </c>
      <c r="L34" s="27">
        <f>[2]胃腸!L30</f>
        <v>4</v>
      </c>
      <c r="M34" s="27">
        <f>[2]胃腸!M30</f>
        <v>2</v>
      </c>
      <c r="N34" s="27">
        <f>[2]胃腸!N30</f>
        <v>1</v>
      </c>
      <c r="O34" s="27">
        <f>[2]胃腸!O30</f>
        <v>6</v>
      </c>
      <c r="P34" s="27">
        <f>[2]胃腸!P30</f>
        <v>1</v>
      </c>
      <c r="Q34" s="27">
        <f>[2]胃腸!Q30</f>
        <v>19</v>
      </c>
      <c r="R34" s="25"/>
      <c r="S34" s="25">
        <f t="shared" si="2"/>
        <v>115</v>
      </c>
      <c r="T34" s="25" t="b">
        <f t="shared" si="3"/>
        <v>1</v>
      </c>
    </row>
    <row r="35" spans="2:20">
      <c r="B35" s="17">
        <v>30</v>
      </c>
      <c r="C35" s="17">
        <f>[2]胃腸!C31</f>
        <v>96</v>
      </c>
      <c r="D35" s="17">
        <f>[2]胃腸!D31</f>
        <v>2</v>
      </c>
      <c r="E35" s="17">
        <f>[2]胃腸!E31</f>
        <v>14</v>
      </c>
      <c r="F35" s="17">
        <f>[2]胃腸!F31</f>
        <v>21</v>
      </c>
      <c r="G35" s="17">
        <f>[2]胃腸!G31</f>
        <v>12</v>
      </c>
      <c r="H35" s="17">
        <f>[2]胃腸!H31</f>
        <v>4</v>
      </c>
      <c r="I35" s="17">
        <f>[2]胃腸!I31</f>
        <v>6</v>
      </c>
      <c r="J35" s="17">
        <f>[2]胃腸!J31</f>
        <v>1</v>
      </c>
      <c r="K35" s="17">
        <f>[2]胃腸!K31</f>
        <v>4</v>
      </c>
      <c r="L35" s="17">
        <f>[2]胃腸!L31</f>
        <v>1</v>
      </c>
      <c r="M35" s="17">
        <f>[2]胃腸!M31</f>
        <v>2</v>
      </c>
      <c r="N35" s="17">
        <f>[2]胃腸!N31</f>
        <v>4</v>
      </c>
      <c r="O35" s="17">
        <f>[2]胃腸!O31</f>
        <v>3</v>
      </c>
      <c r="P35" s="17">
        <f>[2]胃腸!P31</f>
        <v>2</v>
      </c>
      <c r="Q35" s="17">
        <f>[2]胃腸!Q31</f>
        <v>20</v>
      </c>
      <c r="S35">
        <f t="shared" si="2"/>
        <v>96</v>
      </c>
      <c r="T35" t="b">
        <f t="shared" si="3"/>
        <v>1</v>
      </c>
    </row>
    <row r="36" spans="2:20">
      <c r="B36" s="18">
        <v>31</v>
      </c>
      <c r="C36" s="27">
        <f>[2]胃腸!C32</f>
        <v>103</v>
      </c>
      <c r="D36" s="27">
        <f>[2]胃腸!D32</f>
        <v>1</v>
      </c>
      <c r="E36" s="27">
        <f>[2]胃腸!E32</f>
        <v>11</v>
      </c>
      <c r="F36" s="27">
        <f>[2]胃腸!F32</f>
        <v>26</v>
      </c>
      <c r="G36" s="27">
        <f>[2]胃腸!G32</f>
        <v>5</v>
      </c>
      <c r="H36" s="27">
        <f>[2]胃腸!H32</f>
        <v>15</v>
      </c>
      <c r="I36" s="27">
        <f>[2]胃腸!I32</f>
        <v>5</v>
      </c>
      <c r="J36" s="27">
        <f>[2]胃腸!J32</f>
        <v>4</v>
      </c>
      <c r="K36" s="27">
        <f>[2]胃腸!K32</f>
        <v>6</v>
      </c>
      <c r="L36" s="27">
        <f>[2]胃腸!L32</f>
        <v>1</v>
      </c>
      <c r="M36" s="27">
        <f>[2]胃腸!M32</f>
        <v>2</v>
      </c>
      <c r="N36" s="27">
        <f>[2]胃腸!N32</f>
        <v>3</v>
      </c>
      <c r="O36" s="27">
        <f>[2]胃腸!O32</f>
        <v>6</v>
      </c>
      <c r="P36" s="27">
        <f>[2]胃腸!P32</f>
        <v>0</v>
      </c>
      <c r="Q36" s="27">
        <f>[2]胃腸!Q32</f>
        <v>18</v>
      </c>
      <c r="R36" s="25"/>
      <c r="S36" s="25">
        <f t="shared" si="2"/>
        <v>103</v>
      </c>
      <c r="T36" s="25" t="b">
        <f t="shared" si="3"/>
        <v>1</v>
      </c>
    </row>
    <row r="37" spans="2:20">
      <c r="B37" s="17">
        <v>32</v>
      </c>
      <c r="C37" s="17">
        <f>[2]胃腸!C33</f>
        <v>121</v>
      </c>
      <c r="D37" s="17">
        <f>[2]胃腸!D33</f>
        <v>6</v>
      </c>
      <c r="E37" s="17">
        <f>[2]胃腸!E33</f>
        <v>21</v>
      </c>
      <c r="F37" s="17">
        <f>[2]胃腸!F33</f>
        <v>26</v>
      </c>
      <c r="G37" s="17">
        <f>[2]胃腸!G33</f>
        <v>15</v>
      </c>
      <c r="H37" s="17">
        <f>[2]胃腸!H33</f>
        <v>9</v>
      </c>
      <c r="I37" s="17">
        <f>[2]胃腸!I33</f>
        <v>3</v>
      </c>
      <c r="J37" s="17">
        <f>[2]胃腸!J33</f>
        <v>5</v>
      </c>
      <c r="K37" s="17">
        <f>[2]胃腸!K33</f>
        <v>5</v>
      </c>
      <c r="L37" s="17">
        <f>[2]胃腸!L33</f>
        <v>3</v>
      </c>
      <c r="M37" s="17">
        <f>[2]胃腸!M33</f>
        <v>6</v>
      </c>
      <c r="N37" s="17">
        <f>[2]胃腸!N33</f>
        <v>1</v>
      </c>
      <c r="O37" s="17">
        <f>[2]胃腸!O33</f>
        <v>6</v>
      </c>
      <c r="P37" s="17">
        <f>[2]胃腸!P33</f>
        <v>0</v>
      </c>
      <c r="Q37" s="17">
        <f>[2]胃腸!Q33</f>
        <v>15</v>
      </c>
      <c r="S37">
        <f t="shared" si="2"/>
        <v>121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1</v>
      </c>
      <c r="E38" s="27">
        <f>[2]胃腸!E34</f>
        <v>9</v>
      </c>
      <c r="F38" s="27">
        <f>[2]胃腸!F34</f>
        <v>14</v>
      </c>
      <c r="G38" s="27">
        <f>[2]胃腸!G34</f>
        <v>8</v>
      </c>
      <c r="H38" s="27">
        <f>[2]胃腸!H34</f>
        <v>0</v>
      </c>
      <c r="I38" s="27">
        <f>[2]胃腸!I34</f>
        <v>2</v>
      </c>
      <c r="J38" s="27">
        <f>[2]胃腸!J34</f>
        <v>3</v>
      </c>
      <c r="K38" s="27">
        <f>[2]胃腸!K34</f>
        <v>3</v>
      </c>
      <c r="L38" s="27">
        <f>[2]胃腸!L34</f>
        <v>3</v>
      </c>
      <c r="M38" s="27">
        <f>[2]胃腸!M34</f>
        <v>2</v>
      </c>
      <c r="N38" s="27">
        <f>[2]胃腸!N34</f>
        <v>1</v>
      </c>
      <c r="O38" s="27">
        <f>[2]胃腸!O34</f>
        <v>3</v>
      </c>
      <c r="P38" s="27">
        <f>[2]胃腸!P34</f>
        <v>3</v>
      </c>
      <c r="Q38" s="27">
        <f>[2]胃腸!Q34</f>
        <v>17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119</v>
      </c>
      <c r="D39" s="17">
        <f>[2]胃腸!D35</f>
        <v>2</v>
      </c>
      <c r="E39" s="17">
        <f>[2]胃腸!E35</f>
        <v>16</v>
      </c>
      <c r="F39" s="17">
        <f>[2]胃腸!F35</f>
        <v>34</v>
      </c>
      <c r="G39" s="17">
        <f>[2]胃腸!G35</f>
        <v>17</v>
      </c>
      <c r="H39" s="17">
        <f>[2]胃腸!H35</f>
        <v>9</v>
      </c>
      <c r="I39" s="17">
        <f>[2]胃腸!I35</f>
        <v>9</v>
      </c>
      <c r="J39" s="17">
        <f>[2]胃腸!J35</f>
        <v>4</v>
      </c>
      <c r="K39" s="17">
        <f>[2]胃腸!K35</f>
        <v>3</v>
      </c>
      <c r="L39" s="17">
        <f>[2]胃腸!L35</f>
        <v>3</v>
      </c>
      <c r="M39" s="17">
        <f>[2]胃腸!M35</f>
        <v>1</v>
      </c>
      <c r="N39" s="17">
        <f>[2]胃腸!N35</f>
        <v>2</v>
      </c>
      <c r="O39" s="17">
        <f>[2]胃腸!O35</f>
        <v>7</v>
      </c>
      <c r="P39" s="17">
        <f>[2]胃腸!P35</f>
        <v>0</v>
      </c>
      <c r="Q39" s="17">
        <f>[2]胃腸!Q35</f>
        <v>12</v>
      </c>
      <c r="S39">
        <f t="shared" si="2"/>
        <v>119</v>
      </c>
      <c r="T39" t="b">
        <f t="shared" si="3"/>
        <v>1</v>
      </c>
    </row>
    <row r="40" spans="2:20">
      <c r="B40" s="18">
        <v>35</v>
      </c>
      <c r="C40" s="27">
        <f>[2]胃腸!C36</f>
        <v>94</v>
      </c>
      <c r="D40" s="27">
        <f>[2]胃腸!D36</f>
        <v>1</v>
      </c>
      <c r="E40" s="27">
        <f>[2]胃腸!E36</f>
        <v>13</v>
      </c>
      <c r="F40" s="27">
        <f>[2]胃腸!F36</f>
        <v>23</v>
      </c>
      <c r="G40" s="27">
        <f>[2]胃腸!G36</f>
        <v>17</v>
      </c>
      <c r="H40" s="27">
        <f>[2]胃腸!H36</f>
        <v>4</v>
      </c>
      <c r="I40" s="27">
        <f>[2]胃腸!I36</f>
        <v>5</v>
      </c>
      <c r="J40" s="27">
        <f>[2]胃腸!J36</f>
        <v>1</v>
      </c>
      <c r="K40" s="27">
        <f>[2]胃腸!K36</f>
        <v>1</v>
      </c>
      <c r="L40" s="27">
        <f>[2]胃腸!L36</f>
        <v>4</v>
      </c>
      <c r="M40" s="27">
        <f>[2]胃腸!M36</f>
        <v>1</v>
      </c>
      <c r="N40" s="27">
        <f>[2]胃腸!N36</f>
        <v>0</v>
      </c>
      <c r="O40" s="27">
        <f>[2]胃腸!O36</f>
        <v>5</v>
      </c>
      <c r="P40" s="27">
        <f>[2]胃腸!P36</f>
        <v>0</v>
      </c>
      <c r="Q40" s="27">
        <f>[2]胃腸!Q36</f>
        <v>19</v>
      </c>
      <c r="R40" s="25"/>
      <c r="S40" s="25">
        <f t="shared" si="2"/>
        <v>94</v>
      </c>
      <c r="T40" s="25" t="b">
        <f t="shared" si="3"/>
        <v>1</v>
      </c>
    </row>
    <row r="41" spans="2:20">
      <c r="B41" s="17">
        <v>36</v>
      </c>
      <c r="C41" s="17">
        <f>[2]胃腸!C37</f>
        <v>107</v>
      </c>
      <c r="D41" s="17">
        <f>[2]胃腸!D37</f>
        <v>5</v>
      </c>
      <c r="E41" s="17">
        <f>[2]胃腸!E37</f>
        <v>12</v>
      </c>
      <c r="F41" s="17">
        <f>[2]胃腸!F37</f>
        <v>24</v>
      </c>
      <c r="G41" s="17">
        <f>[2]胃腸!G37</f>
        <v>11</v>
      </c>
      <c r="H41" s="17">
        <f>[2]胃腸!H37</f>
        <v>7</v>
      </c>
      <c r="I41" s="17">
        <f>[2]胃腸!I37</f>
        <v>4</v>
      </c>
      <c r="J41" s="17">
        <f>[2]胃腸!J37</f>
        <v>5</v>
      </c>
      <c r="K41" s="17">
        <f>[2]胃腸!K37</f>
        <v>5</v>
      </c>
      <c r="L41" s="17">
        <f>[2]胃腸!L37</f>
        <v>2</v>
      </c>
      <c r="M41" s="17">
        <f>[2]胃腸!M37</f>
        <v>3</v>
      </c>
      <c r="N41" s="17">
        <f>[2]胃腸!N37</f>
        <v>2</v>
      </c>
      <c r="O41" s="17">
        <f>[2]胃腸!O37</f>
        <v>6</v>
      </c>
      <c r="P41" s="17">
        <f>[2]胃腸!P37</f>
        <v>2</v>
      </c>
      <c r="Q41" s="17">
        <f>[2]胃腸!Q37</f>
        <v>19</v>
      </c>
      <c r="S41">
        <f t="shared" si="2"/>
        <v>107</v>
      </c>
      <c r="T41" t="b">
        <f t="shared" si="3"/>
        <v>1</v>
      </c>
    </row>
    <row r="42" spans="2:20">
      <c r="B42" s="18">
        <v>37</v>
      </c>
      <c r="C42" s="27">
        <f>[2]胃腸!C38</f>
        <v>118</v>
      </c>
      <c r="D42" s="27">
        <f>[2]胃腸!D38</f>
        <v>1</v>
      </c>
      <c r="E42" s="27">
        <f>[2]胃腸!E38</f>
        <v>15</v>
      </c>
      <c r="F42" s="27">
        <f>[2]胃腸!F38</f>
        <v>21</v>
      </c>
      <c r="G42" s="27">
        <f>[2]胃腸!G38</f>
        <v>16</v>
      </c>
      <c r="H42" s="27">
        <f>[2]胃腸!H38</f>
        <v>7</v>
      </c>
      <c r="I42" s="27">
        <f>[2]胃腸!I38</f>
        <v>5</v>
      </c>
      <c r="J42" s="27">
        <f>[2]胃腸!J38</f>
        <v>8</v>
      </c>
      <c r="K42" s="27">
        <f>[2]胃腸!K38</f>
        <v>5</v>
      </c>
      <c r="L42" s="27">
        <f>[2]胃腸!L38</f>
        <v>5</v>
      </c>
      <c r="M42" s="27">
        <f>[2]胃腸!M38</f>
        <v>2</v>
      </c>
      <c r="N42" s="27">
        <f>[2]胃腸!N38</f>
        <v>2</v>
      </c>
      <c r="O42" s="27">
        <f>[2]胃腸!O38</f>
        <v>10</v>
      </c>
      <c r="P42" s="27">
        <f>[2]胃腸!P38</f>
        <v>2</v>
      </c>
      <c r="Q42" s="27">
        <f>[2]胃腸!Q38</f>
        <v>19</v>
      </c>
      <c r="R42" s="25"/>
      <c r="S42" s="25">
        <f t="shared" si="2"/>
        <v>118</v>
      </c>
      <c r="T42" s="25" t="b">
        <f t="shared" si="3"/>
        <v>1</v>
      </c>
    </row>
    <row r="43" spans="2:20">
      <c r="B43" s="17">
        <v>38</v>
      </c>
      <c r="C43" s="17">
        <f>[2]胃腸!C39</f>
        <v>79</v>
      </c>
      <c r="D43" s="17">
        <f>[2]胃腸!D39</f>
        <v>0</v>
      </c>
      <c r="E43" s="17">
        <f>[2]胃腸!E39</f>
        <v>11</v>
      </c>
      <c r="F43" s="17">
        <f>[2]胃腸!F39</f>
        <v>17</v>
      </c>
      <c r="G43" s="17">
        <f>[2]胃腸!G39</f>
        <v>9</v>
      </c>
      <c r="H43" s="17">
        <f>[2]胃腸!H39</f>
        <v>4</v>
      </c>
      <c r="I43" s="17">
        <f>[2]胃腸!I39</f>
        <v>4</v>
      </c>
      <c r="J43" s="17">
        <f>[2]胃腸!J39</f>
        <v>7</v>
      </c>
      <c r="K43" s="17">
        <f>[2]胃腸!K39</f>
        <v>1</v>
      </c>
      <c r="L43" s="17">
        <f>[2]胃腸!L39</f>
        <v>0</v>
      </c>
      <c r="M43" s="17">
        <f>[2]胃腸!M39</f>
        <v>4</v>
      </c>
      <c r="N43" s="17">
        <f>[2]胃腸!N39</f>
        <v>3</v>
      </c>
      <c r="O43" s="17">
        <f>[2]胃腸!O39</f>
        <v>3</v>
      </c>
      <c r="P43" s="17">
        <f>[2]胃腸!P39</f>
        <v>4</v>
      </c>
      <c r="Q43" s="17">
        <f>[2]胃腸!Q39</f>
        <v>12</v>
      </c>
      <c r="S43">
        <f t="shared" si="2"/>
        <v>79</v>
      </c>
      <c r="T43" t="b">
        <f t="shared" si="3"/>
        <v>1</v>
      </c>
    </row>
    <row r="44" spans="2:20">
      <c r="B44" s="18">
        <v>39</v>
      </c>
      <c r="C44" s="27">
        <f>[2]胃腸!C40</f>
        <v>90</v>
      </c>
      <c r="D44" s="27">
        <f>[2]胃腸!D40</f>
        <v>3</v>
      </c>
      <c r="E44" s="27">
        <f>[2]胃腸!E40</f>
        <v>13</v>
      </c>
      <c r="F44" s="27">
        <f>[2]胃腸!F40</f>
        <v>17</v>
      </c>
      <c r="G44" s="27">
        <f>[2]胃腸!G40</f>
        <v>6</v>
      </c>
      <c r="H44" s="27">
        <f>[2]胃腸!H40</f>
        <v>8</v>
      </c>
      <c r="I44" s="27">
        <f>[2]胃腸!I40</f>
        <v>4</v>
      </c>
      <c r="J44" s="27">
        <f>[2]胃腸!J40</f>
        <v>4</v>
      </c>
      <c r="K44" s="27">
        <f>[2]胃腸!K40</f>
        <v>5</v>
      </c>
      <c r="L44" s="27">
        <f>[2]胃腸!L40</f>
        <v>2</v>
      </c>
      <c r="M44" s="27">
        <f>[2]胃腸!M40</f>
        <v>3</v>
      </c>
      <c r="N44" s="27">
        <f>[2]胃腸!N40</f>
        <v>4</v>
      </c>
      <c r="O44" s="27">
        <f>[2]胃腸!O40</f>
        <v>6</v>
      </c>
      <c r="P44" s="27">
        <f>[2]胃腸!P40</f>
        <v>3</v>
      </c>
      <c r="Q44" s="27">
        <f>[2]胃腸!Q40</f>
        <v>12</v>
      </c>
      <c r="R44" s="25"/>
      <c r="S44" s="25">
        <f t="shared" si="2"/>
        <v>90</v>
      </c>
      <c r="T44" s="25" t="b">
        <f t="shared" si="3"/>
        <v>1</v>
      </c>
    </row>
    <row r="45" spans="2:20">
      <c r="B45" s="17">
        <v>40</v>
      </c>
      <c r="C45" s="17">
        <f>[2]胃腸!C41</f>
        <v>79</v>
      </c>
      <c r="D45" s="17">
        <f>[2]胃腸!D41</f>
        <v>1</v>
      </c>
      <c r="E45" s="17">
        <f>[2]胃腸!E41</f>
        <v>7</v>
      </c>
      <c r="F45" s="17">
        <f>[2]胃腸!F41</f>
        <v>10</v>
      </c>
      <c r="G45" s="17">
        <f>[2]胃腸!G41</f>
        <v>13</v>
      </c>
      <c r="H45" s="17">
        <f>[2]胃腸!H41</f>
        <v>6</v>
      </c>
      <c r="I45" s="17">
        <f>[2]胃腸!I41</f>
        <v>5</v>
      </c>
      <c r="J45" s="17">
        <f>[2]胃腸!J41</f>
        <v>2</v>
      </c>
      <c r="K45" s="17">
        <f>[2]胃腸!K41</f>
        <v>3</v>
      </c>
      <c r="L45" s="17">
        <f>[2]胃腸!L41</f>
        <v>2</v>
      </c>
      <c r="M45" s="17">
        <f>[2]胃腸!M41</f>
        <v>2</v>
      </c>
      <c r="N45" s="17">
        <f>[2]胃腸!N41</f>
        <v>5</v>
      </c>
      <c r="O45" s="17">
        <f>[2]胃腸!O41</f>
        <v>6</v>
      </c>
      <c r="P45" s="17">
        <f>[2]胃腸!P41</f>
        <v>2</v>
      </c>
      <c r="Q45" s="17">
        <f>[2]胃腸!Q41</f>
        <v>15</v>
      </c>
      <c r="S45">
        <f t="shared" si="2"/>
        <v>79</v>
      </c>
      <c r="T45" t="b">
        <f t="shared" si="3"/>
        <v>1</v>
      </c>
    </row>
    <row r="46" spans="2:20">
      <c r="B46" s="18">
        <v>41</v>
      </c>
      <c r="C46" s="27" t="e">
        <f>[2]胃腸!C42</f>
        <v>#N/A</v>
      </c>
      <c r="D46" s="27" t="e">
        <f>[2]胃腸!D42</f>
        <v>#N/A</v>
      </c>
      <c r="E46" s="27" t="e">
        <f>[2]胃腸!E42</f>
        <v>#N/A</v>
      </c>
      <c r="F46" s="27" t="e">
        <f>[2]胃腸!F42</f>
        <v>#N/A</v>
      </c>
      <c r="G46" s="27" t="e">
        <f>[2]胃腸!G42</f>
        <v>#N/A</v>
      </c>
      <c r="H46" s="27" t="e">
        <f>[2]胃腸!H42</f>
        <v>#N/A</v>
      </c>
      <c r="I46" s="27" t="e">
        <f>[2]胃腸!I42</f>
        <v>#N/A</v>
      </c>
      <c r="J46" s="27" t="e">
        <f>[2]胃腸!J42</f>
        <v>#N/A</v>
      </c>
      <c r="K46" s="27" t="e">
        <f>[2]胃腸!K42</f>
        <v>#N/A</v>
      </c>
      <c r="L46" s="27" t="e">
        <f>[2]胃腸!L42</f>
        <v>#N/A</v>
      </c>
      <c r="M46" s="27" t="e">
        <f>[2]胃腸!M42</f>
        <v>#N/A</v>
      </c>
      <c r="N46" s="27" t="e">
        <f>[2]胃腸!N42</f>
        <v>#N/A</v>
      </c>
      <c r="O46" s="27" t="e">
        <f>[2]胃腸!O42</f>
        <v>#N/A</v>
      </c>
      <c r="P46" s="27" t="e">
        <f>[2]胃腸!P42</f>
        <v>#N/A</v>
      </c>
      <c r="Q46" s="27" t="e">
        <f>[2]胃腸!Q42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[2]胃腸!C43</f>
        <v>#N/A</v>
      </c>
      <c r="D47" s="17" t="e">
        <f>[2]胃腸!D43</f>
        <v>#N/A</v>
      </c>
      <c r="E47" s="17" t="e">
        <f>[2]胃腸!E43</f>
        <v>#N/A</v>
      </c>
      <c r="F47" s="17" t="e">
        <f>[2]胃腸!F43</f>
        <v>#N/A</v>
      </c>
      <c r="G47" s="17" t="e">
        <f>[2]胃腸!G43</f>
        <v>#N/A</v>
      </c>
      <c r="H47" s="17" t="e">
        <f>[2]胃腸!H43</f>
        <v>#N/A</v>
      </c>
      <c r="I47" s="17" t="e">
        <f>[2]胃腸!I43</f>
        <v>#N/A</v>
      </c>
      <c r="J47" s="17" t="e">
        <f>[2]胃腸!J43</f>
        <v>#N/A</v>
      </c>
      <c r="K47" s="17" t="e">
        <f>[2]胃腸!K43</f>
        <v>#N/A</v>
      </c>
      <c r="L47" s="17" t="e">
        <f>[2]胃腸!L43</f>
        <v>#N/A</v>
      </c>
      <c r="M47" s="17" t="e">
        <f>[2]胃腸!M43</f>
        <v>#N/A</v>
      </c>
      <c r="N47" s="17" t="e">
        <f>[2]胃腸!N43</f>
        <v>#N/A</v>
      </c>
      <c r="O47" s="17" t="e">
        <f>[2]胃腸!O43</f>
        <v>#N/A</v>
      </c>
      <c r="P47" s="17" t="e">
        <f>[2]胃腸!P43</f>
        <v>#N/A</v>
      </c>
      <c r="Q47" s="17" t="e">
        <f>[2]胃腸!Q43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[2]胃腸!C44</f>
        <v>#N/A</v>
      </c>
      <c r="D48" s="27" t="e">
        <f>[2]胃腸!D44</f>
        <v>#N/A</v>
      </c>
      <c r="E48" s="27" t="e">
        <f>[2]胃腸!E44</f>
        <v>#N/A</v>
      </c>
      <c r="F48" s="27" t="e">
        <f>[2]胃腸!F44</f>
        <v>#N/A</v>
      </c>
      <c r="G48" s="27" t="e">
        <f>[2]胃腸!G44</f>
        <v>#N/A</v>
      </c>
      <c r="H48" s="27" t="e">
        <f>[2]胃腸!H44</f>
        <v>#N/A</v>
      </c>
      <c r="I48" s="27" t="e">
        <f>[2]胃腸!I44</f>
        <v>#N/A</v>
      </c>
      <c r="J48" s="27" t="e">
        <f>[2]胃腸!J44</f>
        <v>#N/A</v>
      </c>
      <c r="K48" s="27" t="e">
        <f>[2]胃腸!K44</f>
        <v>#N/A</v>
      </c>
      <c r="L48" s="27" t="e">
        <f>[2]胃腸!L44</f>
        <v>#N/A</v>
      </c>
      <c r="M48" s="27" t="e">
        <f>[2]胃腸!M44</f>
        <v>#N/A</v>
      </c>
      <c r="N48" s="27" t="e">
        <f>[2]胃腸!N44</f>
        <v>#N/A</v>
      </c>
      <c r="O48" s="27" t="e">
        <f>[2]胃腸!O44</f>
        <v>#N/A</v>
      </c>
      <c r="P48" s="27" t="e">
        <f>[2]胃腸!P44</f>
        <v>#N/A</v>
      </c>
      <c r="Q48" s="27" t="e">
        <f>[2]胃腸!Q44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[2]胃腸!C45</f>
        <v>#N/A</v>
      </c>
      <c r="D49" s="17" t="e">
        <f>[2]胃腸!D45</f>
        <v>#N/A</v>
      </c>
      <c r="E49" s="17" t="e">
        <f>[2]胃腸!E45</f>
        <v>#N/A</v>
      </c>
      <c r="F49" s="17" t="e">
        <f>[2]胃腸!F45</f>
        <v>#N/A</v>
      </c>
      <c r="G49" s="17" t="e">
        <f>[2]胃腸!G45</f>
        <v>#N/A</v>
      </c>
      <c r="H49" s="17" t="e">
        <f>[2]胃腸!H45</f>
        <v>#N/A</v>
      </c>
      <c r="I49" s="17" t="e">
        <f>[2]胃腸!I45</f>
        <v>#N/A</v>
      </c>
      <c r="J49" s="17" t="e">
        <f>[2]胃腸!J45</f>
        <v>#N/A</v>
      </c>
      <c r="K49" s="17" t="e">
        <f>[2]胃腸!K45</f>
        <v>#N/A</v>
      </c>
      <c r="L49" s="17" t="e">
        <f>[2]胃腸!L45</f>
        <v>#N/A</v>
      </c>
      <c r="M49" s="17" t="e">
        <f>[2]胃腸!M45</f>
        <v>#N/A</v>
      </c>
      <c r="N49" s="17" t="e">
        <f>[2]胃腸!N45</f>
        <v>#N/A</v>
      </c>
      <c r="O49" s="17" t="e">
        <f>[2]胃腸!O45</f>
        <v>#N/A</v>
      </c>
      <c r="P49" s="17" t="e">
        <f>[2]胃腸!P45</f>
        <v>#N/A</v>
      </c>
      <c r="Q49" s="17" t="e">
        <f>[2]胃腸!Q45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[2]胃腸!C46</f>
        <v>#N/A</v>
      </c>
      <c r="D50" s="27" t="e">
        <f>[2]胃腸!D46</f>
        <v>#N/A</v>
      </c>
      <c r="E50" s="27" t="e">
        <f>[2]胃腸!E46</f>
        <v>#N/A</v>
      </c>
      <c r="F50" s="27" t="e">
        <f>[2]胃腸!F46</f>
        <v>#N/A</v>
      </c>
      <c r="G50" s="27" t="e">
        <f>[2]胃腸!G46</f>
        <v>#N/A</v>
      </c>
      <c r="H50" s="27" t="e">
        <f>[2]胃腸!H46</f>
        <v>#N/A</v>
      </c>
      <c r="I50" s="27" t="e">
        <f>[2]胃腸!I46</f>
        <v>#N/A</v>
      </c>
      <c r="J50" s="27" t="e">
        <f>[2]胃腸!J46</f>
        <v>#N/A</v>
      </c>
      <c r="K50" s="27" t="e">
        <f>[2]胃腸!K46</f>
        <v>#N/A</v>
      </c>
      <c r="L50" s="27" t="e">
        <f>[2]胃腸!L46</f>
        <v>#N/A</v>
      </c>
      <c r="M50" s="27" t="e">
        <f>[2]胃腸!M46</f>
        <v>#N/A</v>
      </c>
      <c r="N50" s="27" t="e">
        <f>[2]胃腸!N46</f>
        <v>#N/A</v>
      </c>
      <c r="O50" s="27" t="e">
        <f>[2]胃腸!O46</f>
        <v>#N/A</v>
      </c>
      <c r="P50" s="27" t="e">
        <f>[2]胃腸!P46</f>
        <v>#N/A</v>
      </c>
      <c r="Q50" s="27" t="e">
        <f>[2]胃腸!Q46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[2]胃腸!C47</f>
        <v>#N/A</v>
      </c>
      <c r="D51" s="17" t="e">
        <f>[2]胃腸!D47</f>
        <v>#N/A</v>
      </c>
      <c r="E51" s="17" t="e">
        <f>[2]胃腸!E47</f>
        <v>#N/A</v>
      </c>
      <c r="F51" s="17" t="e">
        <f>[2]胃腸!F47</f>
        <v>#N/A</v>
      </c>
      <c r="G51" s="17" t="e">
        <f>[2]胃腸!G47</f>
        <v>#N/A</v>
      </c>
      <c r="H51" s="17" t="e">
        <f>[2]胃腸!H47</f>
        <v>#N/A</v>
      </c>
      <c r="I51" s="17" t="e">
        <f>[2]胃腸!I47</f>
        <v>#N/A</v>
      </c>
      <c r="J51" s="17" t="e">
        <f>[2]胃腸!J47</f>
        <v>#N/A</v>
      </c>
      <c r="K51" s="17" t="e">
        <f>[2]胃腸!K47</f>
        <v>#N/A</v>
      </c>
      <c r="L51" s="17" t="e">
        <f>[2]胃腸!L47</f>
        <v>#N/A</v>
      </c>
      <c r="M51" s="17" t="e">
        <f>[2]胃腸!M47</f>
        <v>#N/A</v>
      </c>
      <c r="N51" s="17" t="e">
        <f>[2]胃腸!N47</f>
        <v>#N/A</v>
      </c>
      <c r="O51" s="17" t="e">
        <f>[2]胃腸!O47</f>
        <v>#N/A</v>
      </c>
      <c r="P51" s="17" t="e">
        <f>[2]胃腸!P47</f>
        <v>#N/A</v>
      </c>
      <c r="Q51" s="17" t="e">
        <f>[2]胃腸!Q47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[2]胃腸!C48</f>
        <v>#N/A</v>
      </c>
      <c r="D52" s="27" t="e">
        <f>[2]胃腸!D48</f>
        <v>#N/A</v>
      </c>
      <c r="E52" s="27" t="e">
        <f>[2]胃腸!E48</f>
        <v>#N/A</v>
      </c>
      <c r="F52" s="27" t="e">
        <f>[2]胃腸!F48</f>
        <v>#N/A</v>
      </c>
      <c r="G52" s="27" t="e">
        <f>[2]胃腸!G48</f>
        <v>#N/A</v>
      </c>
      <c r="H52" s="27" t="e">
        <f>[2]胃腸!H48</f>
        <v>#N/A</v>
      </c>
      <c r="I52" s="27" t="e">
        <f>[2]胃腸!I48</f>
        <v>#N/A</v>
      </c>
      <c r="J52" s="27" t="e">
        <f>[2]胃腸!J48</f>
        <v>#N/A</v>
      </c>
      <c r="K52" s="27" t="e">
        <f>[2]胃腸!K48</f>
        <v>#N/A</v>
      </c>
      <c r="L52" s="27" t="e">
        <f>[2]胃腸!L48</f>
        <v>#N/A</v>
      </c>
      <c r="M52" s="27" t="e">
        <f>[2]胃腸!M48</f>
        <v>#N/A</v>
      </c>
      <c r="N52" s="27" t="e">
        <f>[2]胃腸!N48</f>
        <v>#N/A</v>
      </c>
      <c r="O52" s="27" t="e">
        <f>[2]胃腸!O48</f>
        <v>#N/A</v>
      </c>
      <c r="P52" s="27" t="e">
        <f>[2]胃腸!P48</f>
        <v>#N/A</v>
      </c>
      <c r="Q52" s="27" t="e">
        <f>[2]胃腸!Q48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[2]胃腸!C49</f>
        <v>#N/A</v>
      </c>
      <c r="D53" s="17" t="e">
        <f>[2]胃腸!D49</f>
        <v>#N/A</v>
      </c>
      <c r="E53" s="17" t="e">
        <f>[2]胃腸!E49</f>
        <v>#N/A</v>
      </c>
      <c r="F53" s="17" t="e">
        <f>[2]胃腸!F49</f>
        <v>#N/A</v>
      </c>
      <c r="G53" s="17" t="e">
        <f>[2]胃腸!G49</f>
        <v>#N/A</v>
      </c>
      <c r="H53" s="17" t="e">
        <f>[2]胃腸!H49</f>
        <v>#N/A</v>
      </c>
      <c r="I53" s="17" t="e">
        <f>[2]胃腸!I49</f>
        <v>#N/A</v>
      </c>
      <c r="J53" s="17" t="e">
        <f>[2]胃腸!J49</f>
        <v>#N/A</v>
      </c>
      <c r="K53" s="17" t="e">
        <f>[2]胃腸!K49</f>
        <v>#N/A</v>
      </c>
      <c r="L53" s="17" t="e">
        <f>[2]胃腸!L49</f>
        <v>#N/A</v>
      </c>
      <c r="M53" s="17" t="e">
        <f>[2]胃腸!M49</f>
        <v>#N/A</v>
      </c>
      <c r="N53" s="17" t="e">
        <f>[2]胃腸!N49</f>
        <v>#N/A</v>
      </c>
      <c r="O53" s="17" t="e">
        <f>[2]胃腸!O49</f>
        <v>#N/A</v>
      </c>
      <c r="P53" s="17" t="e">
        <f>[2]胃腸!P49</f>
        <v>#N/A</v>
      </c>
      <c r="Q53" s="17" t="e">
        <f>[2]胃腸!Q49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[2]胃腸!C50</f>
        <v>#N/A</v>
      </c>
      <c r="D54" s="27" t="e">
        <f>[2]胃腸!D50</f>
        <v>#N/A</v>
      </c>
      <c r="E54" s="27" t="e">
        <f>[2]胃腸!E50</f>
        <v>#N/A</v>
      </c>
      <c r="F54" s="27" t="e">
        <f>[2]胃腸!F50</f>
        <v>#N/A</v>
      </c>
      <c r="G54" s="27" t="e">
        <f>[2]胃腸!G50</f>
        <v>#N/A</v>
      </c>
      <c r="H54" s="27" t="e">
        <f>[2]胃腸!H50</f>
        <v>#N/A</v>
      </c>
      <c r="I54" s="27" t="e">
        <f>[2]胃腸!I50</f>
        <v>#N/A</v>
      </c>
      <c r="J54" s="27" t="e">
        <f>[2]胃腸!J50</f>
        <v>#N/A</v>
      </c>
      <c r="K54" s="27" t="e">
        <f>[2]胃腸!K50</f>
        <v>#N/A</v>
      </c>
      <c r="L54" s="27" t="e">
        <f>[2]胃腸!L50</f>
        <v>#N/A</v>
      </c>
      <c r="M54" s="27" t="e">
        <f>[2]胃腸!M50</f>
        <v>#N/A</v>
      </c>
      <c r="N54" s="27" t="e">
        <f>[2]胃腸!N50</f>
        <v>#N/A</v>
      </c>
      <c r="O54" s="27" t="e">
        <f>[2]胃腸!O50</f>
        <v>#N/A</v>
      </c>
      <c r="P54" s="27" t="e">
        <f>[2]胃腸!P50</f>
        <v>#N/A</v>
      </c>
      <c r="Q54" s="27" t="e">
        <f>[2]胃腸!Q50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[2]胃腸!C51</f>
        <v>#N/A</v>
      </c>
      <c r="D55" s="17" t="e">
        <f>[2]胃腸!D51</f>
        <v>#N/A</v>
      </c>
      <c r="E55" s="17" t="e">
        <f>[2]胃腸!E51</f>
        <v>#N/A</v>
      </c>
      <c r="F55" s="17" t="e">
        <f>[2]胃腸!F51</f>
        <v>#N/A</v>
      </c>
      <c r="G55" s="17" t="e">
        <f>[2]胃腸!G51</f>
        <v>#N/A</v>
      </c>
      <c r="H55" s="17" t="e">
        <f>[2]胃腸!H51</f>
        <v>#N/A</v>
      </c>
      <c r="I55" s="17" t="e">
        <f>[2]胃腸!I51</f>
        <v>#N/A</v>
      </c>
      <c r="J55" s="17" t="e">
        <f>[2]胃腸!J51</f>
        <v>#N/A</v>
      </c>
      <c r="K55" s="17" t="e">
        <f>[2]胃腸!K51</f>
        <v>#N/A</v>
      </c>
      <c r="L55" s="17" t="e">
        <f>[2]胃腸!L51</f>
        <v>#N/A</v>
      </c>
      <c r="M55" s="17" t="e">
        <f>[2]胃腸!M51</f>
        <v>#N/A</v>
      </c>
      <c r="N55" s="17" t="e">
        <f>[2]胃腸!N51</f>
        <v>#N/A</v>
      </c>
      <c r="O55" s="17" t="e">
        <f>[2]胃腸!O51</f>
        <v>#N/A</v>
      </c>
      <c r="P55" s="17" t="e">
        <f>[2]胃腸!P51</f>
        <v>#N/A</v>
      </c>
      <c r="Q55" s="17" t="e">
        <f>[2]胃腸!Q51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[2]胃腸!C52</f>
        <v>#N/A</v>
      </c>
      <c r="D56" s="27" t="e">
        <f>[2]胃腸!D52</f>
        <v>#N/A</v>
      </c>
      <c r="E56" s="27" t="e">
        <f>[2]胃腸!E52</f>
        <v>#N/A</v>
      </c>
      <c r="F56" s="27" t="e">
        <f>[2]胃腸!F52</f>
        <v>#N/A</v>
      </c>
      <c r="G56" s="27" t="e">
        <f>[2]胃腸!G52</f>
        <v>#N/A</v>
      </c>
      <c r="H56" s="27" t="e">
        <f>[2]胃腸!H52</f>
        <v>#N/A</v>
      </c>
      <c r="I56" s="27" t="e">
        <f>[2]胃腸!I52</f>
        <v>#N/A</v>
      </c>
      <c r="J56" s="27" t="e">
        <f>[2]胃腸!J52</f>
        <v>#N/A</v>
      </c>
      <c r="K56" s="27" t="e">
        <f>[2]胃腸!K52</f>
        <v>#N/A</v>
      </c>
      <c r="L56" s="27" t="e">
        <f>[2]胃腸!L52</f>
        <v>#N/A</v>
      </c>
      <c r="M56" s="27" t="e">
        <f>[2]胃腸!M52</f>
        <v>#N/A</v>
      </c>
      <c r="N56" s="27" t="e">
        <f>[2]胃腸!N52</f>
        <v>#N/A</v>
      </c>
      <c r="O56" s="27" t="e">
        <f>[2]胃腸!O52</f>
        <v>#N/A</v>
      </c>
      <c r="P56" s="27" t="e">
        <f>[2]胃腸!P52</f>
        <v>#N/A</v>
      </c>
      <c r="Q56" s="27" t="e">
        <f>[2]胃腸!Q52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[2]胃腸!C53</f>
        <v>#N/A</v>
      </c>
      <c r="D57" s="17" t="e">
        <f>[2]胃腸!D53</f>
        <v>#N/A</v>
      </c>
      <c r="E57" s="17" t="e">
        <f>[2]胃腸!E53</f>
        <v>#N/A</v>
      </c>
      <c r="F57" s="17" t="e">
        <f>[2]胃腸!F53</f>
        <v>#N/A</v>
      </c>
      <c r="G57" s="17" t="e">
        <f>[2]胃腸!G53</f>
        <v>#N/A</v>
      </c>
      <c r="H57" s="17" t="e">
        <f>[2]胃腸!H53</f>
        <v>#N/A</v>
      </c>
      <c r="I57" s="17" t="e">
        <f>[2]胃腸!I53</f>
        <v>#N/A</v>
      </c>
      <c r="J57" s="17" t="e">
        <f>[2]胃腸!J53</f>
        <v>#N/A</v>
      </c>
      <c r="K57" s="17" t="e">
        <f>[2]胃腸!K53</f>
        <v>#N/A</v>
      </c>
      <c r="L57" s="17" t="e">
        <f>[2]胃腸!L53</f>
        <v>#N/A</v>
      </c>
      <c r="M57" s="17" t="e">
        <f>[2]胃腸!M53</f>
        <v>#N/A</v>
      </c>
      <c r="N57" s="17" t="e">
        <f>[2]胃腸!N53</f>
        <v>#N/A</v>
      </c>
      <c r="O57" s="17" t="e">
        <f>[2]胃腸!O53</f>
        <v>#N/A</v>
      </c>
      <c r="P57" s="17" t="e">
        <f>[2]胃腸!P53</f>
        <v>#N/A</v>
      </c>
      <c r="Q57" s="17" t="e">
        <f>[2]胃腸!Q53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3914</v>
      </c>
      <c r="D60" s="2">
        <f t="array" ref="D60">+SUM(IF(NOT(ISERROR(D6:D57)),D6:D57))</f>
        <v>62</v>
      </c>
      <c r="E60" s="2">
        <f t="array" ref="E60">+SUM(IF(NOT(ISERROR(E6:E57)),E6:E57))</f>
        <v>437</v>
      </c>
      <c r="F60" s="2">
        <f t="array" ref="F60">+SUM(IF(NOT(ISERROR(F6:F57)),F6:F57))</f>
        <v>608</v>
      </c>
      <c r="G60" s="2">
        <f t="array" ref="G60">+SUM(IF(NOT(ISERROR(G6:G57)),G6:G57))</f>
        <v>318</v>
      </c>
      <c r="H60" s="2">
        <f t="array" ref="H60">+SUM(IF(NOT(ISERROR(H6:H57)),H6:H57))</f>
        <v>261</v>
      </c>
      <c r="I60" s="2">
        <f t="array" ref="I60">+SUM(IF(NOT(ISERROR(I6:I57)),I6:I57))</f>
        <v>206</v>
      </c>
      <c r="J60" s="2">
        <f t="array" ref="J60">+SUM(IF(NOT(ISERROR(J6:J57)),J6:J57))</f>
        <v>208</v>
      </c>
      <c r="K60" s="2">
        <f t="array" ref="K60">+SUM(IF(NOT(ISERROR(K6:K57)),K6:K57))</f>
        <v>204</v>
      </c>
      <c r="L60" s="2">
        <f t="array" ref="L60">+SUM(IF(NOT(ISERROR(L6:L57)),L6:L57))</f>
        <v>159</v>
      </c>
      <c r="M60" s="2">
        <f t="array" ref="M60">+SUM(IF(NOT(ISERROR(M6:M57)),M6:M57))</f>
        <v>153</v>
      </c>
      <c r="N60" s="2">
        <f t="array" ref="N60">+SUM(IF(NOT(ISERROR(N6:N57)),N6:N57))</f>
        <v>147</v>
      </c>
      <c r="O60" s="2">
        <f t="array" ref="O60">+SUM(IF(NOT(ISERROR(O6:O57)),O6:O57))</f>
        <v>284</v>
      </c>
      <c r="P60" s="2">
        <f t="array" ref="P60">+SUM(IF(NOT(ISERROR(P6:P57)),P6:P57))</f>
        <v>83</v>
      </c>
      <c r="Q60" s="2">
        <f t="array" ref="Q60">+SUM(IF(NOT(ISERROR(Q6:Q57)),Q6:Q57))</f>
        <v>784</v>
      </c>
      <c r="R60" s="2"/>
      <c r="S60" s="2">
        <f>SUM(D60:Q60)</f>
        <v>3914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1.5840572304547778</v>
      </c>
      <c r="E61" s="4">
        <f t="shared" si="4"/>
        <v>11.165048543689322</v>
      </c>
      <c r="F61" s="4">
        <f t="shared" si="4"/>
        <v>15.53398058252427</v>
      </c>
      <c r="G61" s="4">
        <f t="shared" si="4"/>
        <v>8.1246806336228925</v>
      </c>
      <c r="H61" s="4">
        <f t="shared" si="4"/>
        <v>6.6683699540112409</v>
      </c>
      <c r="I61" s="4">
        <f t="shared" si="4"/>
        <v>5.2631578947368416</v>
      </c>
      <c r="J61" s="4">
        <f t="shared" si="4"/>
        <v>5.314256515074093</v>
      </c>
      <c r="K61" s="4">
        <f t="shared" si="4"/>
        <v>5.212059274399591</v>
      </c>
      <c r="L61" s="4">
        <f t="shared" si="4"/>
        <v>4.0623403168114463</v>
      </c>
      <c r="M61" s="4">
        <f t="shared" si="4"/>
        <v>3.9090444557996937</v>
      </c>
      <c r="N61" s="4">
        <f t="shared" si="4"/>
        <v>3.7557485947879408</v>
      </c>
      <c r="O61" s="4">
        <f t="shared" si="4"/>
        <v>7.256004087889627</v>
      </c>
      <c r="P61" s="4">
        <f t="shared" si="4"/>
        <v>2.1205927439959122</v>
      </c>
      <c r="Q61" s="4">
        <f t="shared" si="4"/>
        <v>20.030659172202352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3914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zoomScale="55" zoomScaleNormal="55" workbookViewId="0">
      <selection activeCell="X48" sqref="X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11</v>
      </c>
      <c r="D6" s="16">
        <f>[2]水痘!D2</f>
        <v>0</v>
      </c>
      <c r="E6" s="16">
        <f>[2]水痘!E2</f>
        <v>0</v>
      </c>
      <c r="F6" s="16">
        <f>[2]水痘!F2</f>
        <v>1</v>
      </c>
      <c r="G6" s="16">
        <f>[2]水痘!G2</f>
        <v>1</v>
      </c>
      <c r="H6" s="16">
        <f>[2]水痘!H2</f>
        <v>1</v>
      </c>
      <c r="I6" s="16">
        <f>[2]水痘!I2</f>
        <v>0</v>
      </c>
      <c r="J6" s="16">
        <f>[2]水痘!J2</f>
        <v>0</v>
      </c>
      <c r="K6" s="16">
        <f>[2]水痘!K2</f>
        <v>1</v>
      </c>
      <c r="L6" s="16">
        <f>[2]水痘!L2</f>
        <v>1</v>
      </c>
      <c r="M6" s="16">
        <f>[2]水痘!M2</f>
        <v>1</v>
      </c>
      <c r="N6" s="16">
        <f>[2]水痘!N2</f>
        <v>1</v>
      </c>
      <c r="O6" s="16">
        <f>[2]水痘!O2</f>
        <v>4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26</v>
      </c>
      <c r="D7" s="17">
        <f>[2]水痘!D3</f>
        <v>0</v>
      </c>
      <c r="E7" s="17">
        <f>[2]水痘!E3</f>
        <v>1</v>
      </c>
      <c r="F7" s="17">
        <f>[2]水痘!F3</f>
        <v>2</v>
      </c>
      <c r="G7" s="17">
        <f>[2]水痘!G3</f>
        <v>5</v>
      </c>
      <c r="H7" s="17">
        <f>[2]水痘!H3</f>
        <v>3</v>
      </c>
      <c r="I7" s="17">
        <f>[2]水痘!I3</f>
        <v>6</v>
      </c>
      <c r="J7" s="17">
        <f>[2]水痘!J3</f>
        <v>4</v>
      </c>
      <c r="K7" s="17">
        <f>[2]水痘!K3</f>
        <v>2</v>
      </c>
      <c r="L7" s="17">
        <f>[2]水痘!L3</f>
        <v>0</v>
      </c>
      <c r="M7" s="17">
        <f>[2]水痘!M3</f>
        <v>1</v>
      </c>
      <c r="N7" s="17">
        <f>[2]水痘!N3</f>
        <v>1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26</v>
      </c>
      <c r="T7" t="b">
        <f t="shared" si="1"/>
        <v>1</v>
      </c>
    </row>
    <row r="8" spans="2:20">
      <c r="B8" s="18">
        <v>3</v>
      </c>
      <c r="C8" s="27">
        <f>[2]水痘!C4</f>
        <v>12</v>
      </c>
      <c r="D8" s="27">
        <f>[2]水痘!D4</f>
        <v>0</v>
      </c>
      <c r="E8" s="27">
        <f>[2]水痘!E4</f>
        <v>0</v>
      </c>
      <c r="F8" s="27">
        <f>[2]水痘!F4</f>
        <v>1</v>
      </c>
      <c r="G8" s="27">
        <f>[2]水痘!G4</f>
        <v>1</v>
      </c>
      <c r="H8" s="27">
        <f>[2]水痘!H4</f>
        <v>4</v>
      </c>
      <c r="I8" s="27">
        <f>[2]水痘!I4</f>
        <v>2</v>
      </c>
      <c r="J8" s="27">
        <f>[2]水痘!J4</f>
        <v>0</v>
      </c>
      <c r="K8" s="27">
        <f>[2]水痘!K4</f>
        <v>2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1</v>
      </c>
      <c r="P8" s="27">
        <f>[2]水痘!P4</f>
        <v>0</v>
      </c>
      <c r="Q8" s="27">
        <f>[2]水痘!Q4</f>
        <v>0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[2]水痘!C5</f>
        <v>20</v>
      </c>
      <c r="D9" s="17">
        <f>[2]水痘!D5</f>
        <v>0</v>
      </c>
      <c r="E9" s="17">
        <f>[2]水痘!E5</f>
        <v>0</v>
      </c>
      <c r="F9" s="17">
        <f>[2]水痘!F5</f>
        <v>2</v>
      </c>
      <c r="G9" s="17">
        <f>[2]水痘!G5</f>
        <v>5</v>
      </c>
      <c r="H9" s="17">
        <f>[2]水痘!H5</f>
        <v>1</v>
      </c>
      <c r="I9" s="17">
        <f>[2]水痘!I5</f>
        <v>2</v>
      </c>
      <c r="J9" s="17">
        <f>[2]水痘!J5</f>
        <v>3</v>
      </c>
      <c r="K9" s="17">
        <f>[2]水痘!K5</f>
        <v>2</v>
      </c>
      <c r="L9" s="17">
        <f>[2]水痘!L5</f>
        <v>3</v>
      </c>
      <c r="M9" s="17">
        <f>[2]水痘!M5</f>
        <v>0</v>
      </c>
      <c r="N9" s="17">
        <f>[2]水痘!N5</f>
        <v>0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20</v>
      </c>
      <c r="T9" t="b">
        <f t="shared" si="1"/>
        <v>1</v>
      </c>
    </row>
    <row r="10" spans="2:20">
      <c r="B10" s="18">
        <v>5</v>
      </c>
      <c r="C10" s="27">
        <f>[2]水痘!C6</f>
        <v>11</v>
      </c>
      <c r="D10" s="27">
        <f>[2]水痘!D6</f>
        <v>1</v>
      </c>
      <c r="E10" s="27">
        <f>[2]水痘!E6</f>
        <v>0</v>
      </c>
      <c r="F10" s="27">
        <f>[2]水痘!F6</f>
        <v>1</v>
      </c>
      <c r="G10" s="27">
        <f>[2]水痘!G6</f>
        <v>0</v>
      </c>
      <c r="H10" s="27">
        <f>[2]水痘!H6</f>
        <v>1</v>
      </c>
      <c r="I10" s="27">
        <f>[2]水痘!I6</f>
        <v>0</v>
      </c>
      <c r="J10" s="27">
        <f>[2]水痘!J6</f>
        <v>2</v>
      </c>
      <c r="K10" s="27">
        <f>[2]水痘!K6</f>
        <v>0</v>
      </c>
      <c r="L10" s="27">
        <f>[2]水痘!L6</f>
        <v>1</v>
      </c>
      <c r="M10" s="27">
        <f>[2]水痘!M6</f>
        <v>1</v>
      </c>
      <c r="N10" s="27">
        <f>[2]水痘!N6</f>
        <v>1</v>
      </c>
      <c r="O10" s="27">
        <f>[2]水痘!O6</f>
        <v>3</v>
      </c>
      <c r="P10" s="27">
        <f>[2]水痘!P6</f>
        <v>0</v>
      </c>
      <c r="Q10" s="27">
        <f>[2]水痘!Q6</f>
        <v>0</v>
      </c>
      <c r="R10" s="25"/>
      <c r="S10" s="25">
        <f t="shared" si="0"/>
        <v>11</v>
      </c>
      <c r="T10" s="25" t="b">
        <f t="shared" si="1"/>
        <v>1</v>
      </c>
    </row>
    <row r="11" spans="2:20">
      <c r="B11" s="17">
        <v>6</v>
      </c>
      <c r="C11" s="17">
        <f>[2]水痘!C7</f>
        <v>17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1</v>
      </c>
      <c r="I11" s="17">
        <f>[2]水痘!I7</f>
        <v>2</v>
      </c>
      <c r="J11" s="17">
        <f>[2]水痘!J7</f>
        <v>3</v>
      </c>
      <c r="K11" s="17">
        <f>[2]水痘!K7</f>
        <v>2</v>
      </c>
      <c r="L11" s="17">
        <f>[2]水痘!L7</f>
        <v>0</v>
      </c>
      <c r="M11" s="17">
        <f>[2]水痘!M7</f>
        <v>2</v>
      </c>
      <c r="N11" s="17">
        <f>[2]水痘!N7</f>
        <v>2</v>
      </c>
      <c r="O11" s="17">
        <f>[2]水痘!O7</f>
        <v>2</v>
      </c>
      <c r="P11" s="17">
        <f>[2]水痘!P7</f>
        <v>0</v>
      </c>
      <c r="Q11" s="17">
        <f>[2]水痘!Q7</f>
        <v>1</v>
      </c>
      <c r="S11">
        <f t="shared" si="0"/>
        <v>17</v>
      </c>
      <c r="T11" t="b">
        <f t="shared" si="1"/>
        <v>1</v>
      </c>
    </row>
    <row r="12" spans="2:20">
      <c r="B12" s="18">
        <v>7</v>
      </c>
      <c r="C12" s="27">
        <f>[2]水痘!C8</f>
        <v>29</v>
      </c>
      <c r="D12" s="27">
        <f>[2]水痘!D8</f>
        <v>0</v>
      </c>
      <c r="E12" s="27">
        <f>[2]水痘!E8</f>
        <v>1</v>
      </c>
      <c r="F12" s="27">
        <f>[2]水痘!F8</f>
        <v>2</v>
      </c>
      <c r="G12" s="27">
        <f>[2]水痘!G8</f>
        <v>3</v>
      </c>
      <c r="H12" s="27">
        <f>[2]水痘!H8</f>
        <v>4</v>
      </c>
      <c r="I12" s="27">
        <f>[2]水痘!I8</f>
        <v>1</v>
      </c>
      <c r="J12" s="27">
        <f>[2]水痘!J8</f>
        <v>1</v>
      </c>
      <c r="K12" s="27">
        <f>[2]水痘!K8</f>
        <v>0</v>
      </c>
      <c r="L12" s="27">
        <f>[2]水痘!L8</f>
        <v>1</v>
      </c>
      <c r="M12" s="27">
        <f>[2]水痘!M8</f>
        <v>4</v>
      </c>
      <c r="N12" s="27">
        <f>[2]水痘!N8</f>
        <v>8</v>
      </c>
      <c r="O12" s="27">
        <f>[2]水痘!O8</f>
        <v>4</v>
      </c>
      <c r="P12" s="27">
        <f>[2]水痘!P8</f>
        <v>0</v>
      </c>
      <c r="Q12" s="27">
        <f>[2]水痘!Q8</f>
        <v>0</v>
      </c>
      <c r="R12" s="25"/>
      <c r="S12" s="25">
        <f t="shared" si="0"/>
        <v>29</v>
      </c>
      <c r="T12" s="25" t="b">
        <f t="shared" si="1"/>
        <v>1</v>
      </c>
    </row>
    <row r="13" spans="2:20">
      <c r="B13" s="17">
        <v>8</v>
      </c>
      <c r="C13" s="17">
        <f>[2]水痘!C9</f>
        <v>26</v>
      </c>
      <c r="D13" s="17">
        <f>[2]水痘!D9</f>
        <v>0</v>
      </c>
      <c r="E13" s="17">
        <f>[2]水痘!E9</f>
        <v>0</v>
      </c>
      <c r="F13" s="17">
        <f>[2]水痘!F9</f>
        <v>5</v>
      </c>
      <c r="G13" s="17">
        <f>[2]水痘!G9</f>
        <v>0</v>
      </c>
      <c r="H13" s="17">
        <f>[2]水痘!H9</f>
        <v>4</v>
      </c>
      <c r="I13" s="17">
        <f>[2]水痘!I9</f>
        <v>1</v>
      </c>
      <c r="J13" s="17">
        <f>[2]水痘!J9</f>
        <v>1</v>
      </c>
      <c r="K13" s="17">
        <f>[2]水痘!K9</f>
        <v>4</v>
      </c>
      <c r="L13" s="17">
        <f>[2]水痘!L9</f>
        <v>1</v>
      </c>
      <c r="M13" s="17">
        <f>[2]水痘!M9</f>
        <v>3</v>
      </c>
      <c r="N13" s="17">
        <f>[2]水痘!N9</f>
        <v>1</v>
      </c>
      <c r="O13" s="17">
        <f>[2]水痘!O9</f>
        <v>6</v>
      </c>
      <c r="P13" s="17">
        <f>[2]水痘!P9</f>
        <v>0</v>
      </c>
      <c r="Q13" s="17">
        <f>[2]水痘!Q9</f>
        <v>0</v>
      </c>
      <c r="S13">
        <f t="shared" si="0"/>
        <v>26</v>
      </c>
      <c r="T13" t="b">
        <f t="shared" si="1"/>
        <v>1</v>
      </c>
    </row>
    <row r="14" spans="2:20">
      <c r="B14" s="18">
        <v>9</v>
      </c>
      <c r="C14" s="27">
        <f>[2]水痘!C10</f>
        <v>41</v>
      </c>
      <c r="D14" s="27">
        <f>[2]水痘!D10</f>
        <v>0</v>
      </c>
      <c r="E14" s="27">
        <f>[2]水痘!E10</f>
        <v>2</v>
      </c>
      <c r="F14" s="27">
        <f>[2]水痘!F10</f>
        <v>2</v>
      </c>
      <c r="G14" s="27">
        <f>[2]水痘!G10</f>
        <v>6</v>
      </c>
      <c r="H14" s="27">
        <f>[2]水痘!H10</f>
        <v>2</v>
      </c>
      <c r="I14" s="27">
        <f>[2]水痘!I10</f>
        <v>6</v>
      </c>
      <c r="J14" s="27">
        <f>[2]水痘!J10</f>
        <v>5</v>
      </c>
      <c r="K14" s="27">
        <f>[2]水痘!K10</f>
        <v>5</v>
      </c>
      <c r="L14" s="27">
        <f>[2]水痘!L10</f>
        <v>2</v>
      </c>
      <c r="M14" s="27">
        <f>[2]水痘!M10</f>
        <v>1</v>
      </c>
      <c r="N14" s="27">
        <f>[2]水痘!N10</f>
        <v>2</v>
      </c>
      <c r="O14" s="27">
        <f>[2]水痘!O10</f>
        <v>8</v>
      </c>
      <c r="P14" s="27">
        <f>[2]水痘!P10</f>
        <v>0</v>
      </c>
      <c r="Q14" s="27">
        <f>[2]水痘!Q10</f>
        <v>0</v>
      </c>
      <c r="R14" s="25"/>
      <c r="S14" s="25">
        <f t="shared" si="0"/>
        <v>41</v>
      </c>
      <c r="T14" s="25" t="b">
        <f t="shared" si="1"/>
        <v>1</v>
      </c>
    </row>
    <row r="15" spans="2:20">
      <c r="B15" s="17">
        <v>10</v>
      </c>
      <c r="C15" s="17">
        <f>[2]水痘!C11</f>
        <v>18</v>
      </c>
      <c r="D15" s="17">
        <f>[2]水痘!D11</f>
        <v>0</v>
      </c>
      <c r="E15" s="17">
        <f>[2]水痘!E11</f>
        <v>0</v>
      </c>
      <c r="F15" s="17">
        <f>[2]水痘!F11</f>
        <v>3</v>
      </c>
      <c r="G15" s="17">
        <f>[2]水痘!G11</f>
        <v>1</v>
      </c>
      <c r="H15" s="17">
        <f>[2]水痘!H11</f>
        <v>3</v>
      </c>
      <c r="I15" s="17">
        <f>[2]水痘!I11</f>
        <v>0</v>
      </c>
      <c r="J15" s="17">
        <f>[2]水痘!J11</f>
        <v>2</v>
      </c>
      <c r="K15" s="17">
        <f>[2]水痘!K11</f>
        <v>4</v>
      </c>
      <c r="L15" s="17">
        <f>[2]水痘!L11</f>
        <v>2</v>
      </c>
      <c r="M15" s="17">
        <f>[2]水痘!M11</f>
        <v>0</v>
      </c>
      <c r="N15" s="17">
        <f>[2]水痘!N11</f>
        <v>1</v>
      </c>
      <c r="O15" s="17">
        <f>[2]水痘!O11</f>
        <v>2</v>
      </c>
      <c r="P15" s="17">
        <f>[2]水痘!P11</f>
        <v>0</v>
      </c>
      <c r="Q15" s="17">
        <f>[2]水痘!Q11</f>
        <v>0</v>
      </c>
      <c r="S15">
        <f t="shared" si="0"/>
        <v>18</v>
      </c>
      <c r="T15" t="b">
        <f t="shared" si="1"/>
        <v>1</v>
      </c>
    </row>
    <row r="16" spans="2:20">
      <c r="B16" s="18">
        <v>11</v>
      </c>
      <c r="C16" s="27">
        <f>[2]水痘!C12</f>
        <v>31</v>
      </c>
      <c r="D16" s="27">
        <f>[2]水痘!D12</f>
        <v>0</v>
      </c>
      <c r="E16" s="27">
        <f>[2]水痘!E12</f>
        <v>1</v>
      </c>
      <c r="F16" s="27">
        <f>[2]水痘!F12</f>
        <v>5</v>
      </c>
      <c r="G16" s="27">
        <f>[2]水痘!G12</f>
        <v>4</v>
      </c>
      <c r="H16" s="27">
        <f>[2]水痘!H12</f>
        <v>7</v>
      </c>
      <c r="I16" s="27">
        <f>[2]水痘!I12</f>
        <v>1</v>
      </c>
      <c r="J16" s="27">
        <f>[2]水痘!J12</f>
        <v>1</v>
      </c>
      <c r="K16" s="27">
        <f>[2]水痘!K12</f>
        <v>3</v>
      </c>
      <c r="L16" s="27">
        <f>[2]水痘!L12</f>
        <v>2</v>
      </c>
      <c r="M16" s="27">
        <f>[2]水痘!M12</f>
        <v>4</v>
      </c>
      <c r="N16" s="27">
        <f>[2]水痘!N12</f>
        <v>1</v>
      </c>
      <c r="O16" s="27">
        <f>[2]水痘!O12</f>
        <v>2</v>
      </c>
      <c r="P16" s="27">
        <f>[2]水痘!P12</f>
        <v>0</v>
      </c>
      <c r="Q16" s="27">
        <f>[2]水痘!Q12</f>
        <v>0</v>
      </c>
      <c r="R16" s="25"/>
      <c r="S16" s="25">
        <f t="shared" si="0"/>
        <v>31</v>
      </c>
      <c r="T16" s="25" t="b">
        <f t="shared" si="1"/>
        <v>1</v>
      </c>
    </row>
    <row r="17" spans="2:20">
      <c r="B17" s="17">
        <v>12</v>
      </c>
      <c r="C17" s="17">
        <f>[2]水痘!C13</f>
        <v>23</v>
      </c>
      <c r="D17" s="17">
        <f>[2]水痘!D13</f>
        <v>0</v>
      </c>
      <c r="E17" s="17">
        <f>[2]水痘!E13</f>
        <v>0</v>
      </c>
      <c r="F17" s="17">
        <f>[2]水痘!F13</f>
        <v>3</v>
      </c>
      <c r="G17" s="17">
        <f>[2]水痘!G13</f>
        <v>4</v>
      </c>
      <c r="H17" s="17">
        <f>[2]水痘!H13</f>
        <v>1</v>
      </c>
      <c r="I17" s="17">
        <f>[2]水痘!I13</f>
        <v>2</v>
      </c>
      <c r="J17" s="17">
        <f>[2]水痘!J13</f>
        <v>2</v>
      </c>
      <c r="K17" s="17">
        <f>[2]水痘!K13</f>
        <v>4</v>
      </c>
      <c r="L17" s="17">
        <f>[2]水痘!L13</f>
        <v>0</v>
      </c>
      <c r="M17" s="17">
        <f>[2]水痘!M13</f>
        <v>2</v>
      </c>
      <c r="N17" s="17">
        <f>[2]水痘!N13</f>
        <v>1</v>
      </c>
      <c r="O17" s="17">
        <f>[2]水痘!O13</f>
        <v>3</v>
      </c>
      <c r="P17" s="17">
        <f>[2]水痘!P13</f>
        <v>1</v>
      </c>
      <c r="Q17" s="17">
        <f>[2]水痘!Q13</f>
        <v>0</v>
      </c>
      <c r="S17">
        <f t="shared" si="0"/>
        <v>23</v>
      </c>
      <c r="T17" t="b">
        <f t="shared" si="1"/>
        <v>1</v>
      </c>
    </row>
    <row r="18" spans="2:20">
      <c r="B18" s="18">
        <v>13</v>
      </c>
      <c r="C18" s="27">
        <f>[2]水痘!C14</f>
        <v>34</v>
      </c>
      <c r="D18" s="27">
        <f>[2]水痘!D14</f>
        <v>0</v>
      </c>
      <c r="E18" s="27">
        <f>[2]水痘!E14</f>
        <v>1</v>
      </c>
      <c r="F18" s="27">
        <f>[2]水痘!F14</f>
        <v>0</v>
      </c>
      <c r="G18" s="27">
        <f>[2]水痘!G14</f>
        <v>2</v>
      </c>
      <c r="H18" s="27">
        <f>[2]水痘!H14</f>
        <v>2</v>
      </c>
      <c r="I18" s="27">
        <f>[2]水痘!I14</f>
        <v>3</v>
      </c>
      <c r="J18" s="27">
        <f>[2]水痘!J14</f>
        <v>6</v>
      </c>
      <c r="K18" s="27">
        <f>[2]水痘!K14</f>
        <v>5</v>
      </c>
      <c r="L18" s="27">
        <f>[2]水痘!L14</f>
        <v>6</v>
      </c>
      <c r="M18" s="27">
        <f>[2]水痘!M14</f>
        <v>4</v>
      </c>
      <c r="N18" s="27">
        <f>[2]水痘!N14</f>
        <v>0</v>
      </c>
      <c r="O18" s="27">
        <f>[2]水痘!O14</f>
        <v>5</v>
      </c>
      <c r="P18" s="27">
        <f>[2]水痘!P14</f>
        <v>0</v>
      </c>
      <c r="Q18" s="27">
        <f>[2]水痘!Q14</f>
        <v>0</v>
      </c>
      <c r="R18" s="25"/>
      <c r="S18" s="25">
        <f t="shared" si="0"/>
        <v>34</v>
      </c>
      <c r="T18" s="25" t="b">
        <f t="shared" si="1"/>
        <v>1</v>
      </c>
    </row>
    <row r="19" spans="2:20">
      <c r="B19" s="17">
        <v>14</v>
      </c>
      <c r="C19" s="17">
        <f>[2]水痘!C15</f>
        <v>18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3</v>
      </c>
      <c r="H19" s="17">
        <f>[2]水痘!H15</f>
        <v>4</v>
      </c>
      <c r="I19" s="17">
        <f>[2]水痘!I15</f>
        <v>1</v>
      </c>
      <c r="J19" s="17">
        <f>[2]水痘!J15</f>
        <v>3</v>
      </c>
      <c r="K19" s="17">
        <f>[2]水痘!K15</f>
        <v>2</v>
      </c>
      <c r="L19" s="17">
        <f>[2]水痘!L15</f>
        <v>0</v>
      </c>
      <c r="M19" s="17">
        <f>[2]水痘!M15</f>
        <v>1</v>
      </c>
      <c r="N19" s="17">
        <f>[2]水痘!N15</f>
        <v>2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18</v>
      </c>
      <c r="T19" t="b">
        <f t="shared" si="1"/>
        <v>1</v>
      </c>
    </row>
    <row r="20" spans="2:20">
      <c r="B20" s="18">
        <v>15</v>
      </c>
      <c r="C20" s="27">
        <f>[2]水痘!C16</f>
        <v>19</v>
      </c>
      <c r="D20" s="27">
        <f>[2]水痘!D16</f>
        <v>0</v>
      </c>
      <c r="E20" s="27">
        <f>[2]水痘!E16</f>
        <v>2</v>
      </c>
      <c r="F20" s="27">
        <f>[2]水痘!F16</f>
        <v>4</v>
      </c>
      <c r="G20" s="27">
        <f>[2]水痘!G16</f>
        <v>1</v>
      </c>
      <c r="H20" s="27">
        <f>[2]水痘!H16</f>
        <v>3</v>
      </c>
      <c r="I20" s="27">
        <f>[2]水痘!I16</f>
        <v>1</v>
      </c>
      <c r="J20" s="27">
        <f>[2]水痘!J16</f>
        <v>2</v>
      </c>
      <c r="K20" s="27">
        <f>[2]水痘!K16</f>
        <v>0</v>
      </c>
      <c r="L20" s="27">
        <f>[2]水痘!L16</f>
        <v>0</v>
      </c>
      <c r="M20" s="27">
        <f>[2]水痘!M16</f>
        <v>0</v>
      </c>
      <c r="N20" s="27">
        <f>[2]水痘!N16</f>
        <v>1</v>
      </c>
      <c r="O20" s="27">
        <f>[2]水痘!O16</f>
        <v>5</v>
      </c>
      <c r="P20" s="27">
        <f>[2]水痘!P16</f>
        <v>0</v>
      </c>
      <c r="Q20" s="27">
        <f>[2]水痘!Q16</f>
        <v>0</v>
      </c>
      <c r="R20" s="25"/>
      <c r="S20" s="25">
        <f t="shared" si="0"/>
        <v>19</v>
      </c>
      <c r="T20" s="25" t="b">
        <f t="shared" si="1"/>
        <v>1</v>
      </c>
    </row>
    <row r="21" spans="2:20">
      <c r="B21" s="17">
        <v>16</v>
      </c>
      <c r="C21" s="17">
        <f>[2]水痘!C17</f>
        <v>30</v>
      </c>
      <c r="D21" s="17">
        <f>[2]水痘!D17</f>
        <v>0</v>
      </c>
      <c r="E21" s="17">
        <f>[2]水痘!E17</f>
        <v>3</v>
      </c>
      <c r="F21" s="17">
        <f>[2]水痘!F17</f>
        <v>4</v>
      </c>
      <c r="G21" s="17">
        <f>[2]水痘!G17</f>
        <v>2</v>
      </c>
      <c r="H21" s="17">
        <f>[2]水痘!H17</f>
        <v>3</v>
      </c>
      <c r="I21" s="17">
        <f>[2]水痘!I17</f>
        <v>4</v>
      </c>
      <c r="J21" s="17">
        <f>[2]水痘!J17</f>
        <v>0</v>
      </c>
      <c r="K21" s="17">
        <f>[2]水痘!K17</f>
        <v>4</v>
      </c>
      <c r="L21" s="17">
        <f>[2]水痘!L17</f>
        <v>3</v>
      </c>
      <c r="M21" s="17">
        <f>[2]水痘!M17</f>
        <v>3</v>
      </c>
      <c r="N21" s="17">
        <f>[2]水痘!N17</f>
        <v>1</v>
      </c>
      <c r="O21" s="17">
        <f>[2]水痘!O17</f>
        <v>2</v>
      </c>
      <c r="P21" s="17">
        <f>[2]水痘!P17</f>
        <v>0</v>
      </c>
      <c r="Q21" s="17">
        <f>[2]水痘!Q17</f>
        <v>1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[2]水痘!C18</f>
        <v>22</v>
      </c>
      <c r="D22" s="27">
        <f>[2]水痘!D18</f>
        <v>0</v>
      </c>
      <c r="E22" s="27">
        <f>[2]水痘!E18</f>
        <v>0</v>
      </c>
      <c r="F22" s="27">
        <f>[2]水痘!F18</f>
        <v>4</v>
      </c>
      <c r="G22" s="27">
        <f>[2]水痘!G18</f>
        <v>4</v>
      </c>
      <c r="H22" s="27">
        <f>[2]水痘!H18</f>
        <v>1</v>
      </c>
      <c r="I22" s="27">
        <f>[2]水痘!I18</f>
        <v>2</v>
      </c>
      <c r="J22" s="27">
        <f>[2]水痘!J18</f>
        <v>1</v>
      </c>
      <c r="K22" s="27">
        <f>[2]水痘!K18</f>
        <v>1</v>
      </c>
      <c r="L22" s="27">
        <f>[2]水痘!L18</f>
        <v>3</v>
      </c>
      <c r="M22" s="27">
        <f>[2]水痘!M18</f>
        <v>2</v>
      </c>
      <c r="N22" s="27">
        <f>[2]水痘!N18</f>
        <v>1</v>
      </c>
      <c r="O22" s="27">
        <f>[2]水痘!O18</f>
        <v>2</v>
      </c>
      <c r="P22" s="27">
        <f>[2]水痘!P18</f>
        <v>1</v>
      </c>
      <c r="Q22" s="27">
        <f>[2]水痘!Q18</f>
        <v>0</v>
      </c>
      <c r="R22" s="25"/>
      <c r="S22" s="25">
        <f t="shared" si="0"/>
        <v>22</v>
      </c>
      <c r="T22" s="25" t="b">
        <f t="shared" si="1"/>
        <v>1</v>
      </c>
    </row>
    <row r="23" spans="2:20">
      <c r="B23" s="17">
        <v>18</v>
      </c>
      <c r="C23" s="17">
        <f>[2]水痘!C19</f>
        <v>19</v>
      </c>
      <c r="D23" s="17">
        <f>[2]水痘!D19</f>
        <v>0</v>
      </c>
      <c r="E23" s="17">
        <f>[2]水痘!E19</f>
        <v>1</v>
      </c>
      <c r="F23" s="17">
        <f>[2]水痘!F19</f>
        <v>1</v>
      </c>
      <c r="G23" s="17">
        <f>[2]水痘!G19</f>
        <v>3</v>
      </c>
      <c r="H23" s="17">
        <f>[2]水痘!H19</f>
        <v>1</v>
      </c>
      <c r="I23" s="17">
        <f>[2]水痘!I19</f>
        <v>3</v>
      </c>
      <c r="J23" s="17">
        <f>[2]水痘!J19</f>
        <v>0</v>
      </c>
      <c r="K23" s="17">
        <f>[2]水痘!K19</f>
        <v>0</v>
      </c>
      <c r="L23" s="17">
        <f>[2]水痘!L19</f>
        <v>4</v>
      </c>
      <c r="M23" s="17">
        <f>[2]水痘!M19</f>
        <v>2</v>
      </c>
      <c r="N23" s="17">
        <f>[2]水痘!N19</f>
        <v>2</v>
      </c>
      <c r="O23" s="17">
        <f>[2]水痘!O19</f>
        <v>1</v>
      </c>
      <c r="P23" s="17">
        <f>[2]水痘!P19</f>
        <v>0</v>
      </c>
      <c r="Q23" s="17">
        <f>[2]水痘!Q19</f>
        <v>1</v>
      </c>
      <c r="S23">
        <f t="shared" si="0"/>
        <v>19</v>
      </c>
      <c r="T23" t="b">
        <f t="shared" si="1"/>
        <v>1</v>
      </c>
    </row>
    <row r="24" spans="2:20">
      <c r="B24" s="18">
        <v>19</v>
      </c>
      <c r="C24" s="27">
        <f>[2]水痘!C20</f>
        <v>20</v>
      </c>
      <c r="D24" s="27">
        <f>[2]水痘!D20</f>
        <v>1</v>
      </c>
      <c r="E24" s="27">
        <f>[2]水痘!E20</f>
        <v>0</v>
      </c>
      <c r="F24" s="27">
        <f>[2]水痘!F20</f>
        <v>2</v>
      </c>
      <c r="G24" s="27">
        <f>[2]水痘!G20</f>
        <v>1</v>
      </c>
      <c r="H24" s="27">
        <f>[2]水痘!H20</f>
        <v>1</v>
      </c>
      <c r="I24" s="27">
        <f>[2]水痘!I20</f>
        <v>2</v>
      </c>
      <c r="J24" s="27">
        <f>[2]水痘!J20</f>
        <v>0</v>
      </c>
      <c r="K24" s="27">
        <f>[2]水痘!K20</f>
        <v>3</v>
      </c>
      <c r="L24" s="27">
        <f>[2]水痘!L20</f>
        <v>1</v>
      </c>
      <c r="M24" s="27">
        <f>[2]水痘!M20</f>
        <v>3</v>
      </c>
      <c r="N24" s="27">
        <f>[2]水痘!N20</f>
        <v>2</v>
      </c>
      <c r="O24" s="27">
        <f>[2]水痘!O20</f>
        <v>4</v>
      </c>
      <c r="P24" s="27">
        <f>[2]水痘!P20</f>
        <v>0</v>
      </c>
      <c r="Q24" s="27">
        <f>[2]水痘!Q20</f>
        <v>0</v>
      </c>
      <c r="R24" s="25"/>
      <c r="S24" s="25">
        <f t="shared" si="0"/>
        <v>20</v>
      </c>
      <c r="T24" s="25" t="b">
        <f t="shared" si="1"/>
        <v>1</v>
      </c>
    </row>
    <row r="25" spans="2:20">
      <c r="B25" s="17">
        <v>20</v>
      </c>
      <c r="C25" s="17">
        <f>[2]水痘!C21</f>
        <v>18</v>
      </c>
      <c r="D25" s="17">
        <f>[2]水痘!D21</f>
        <v>0</v>
      </c>
      <c r="E25" s="17">
        <f>[2]水痘!E21</f>
        <v>0</v>
      </c>
      <c r="F25" s="17">
        <f>[2]水痘!F21</f>
        <v>2</v>
      </c>
      <c r="G25" s="17">
        <f>[2]水痘!G21</f>
        <v>2</v>
      </c>
      <c r="H25" s="17">
        <f>[2]水痘!H21</f>
        <v>1</v>
      </c>
      <c r="I25" s="17">
        <f>[2]水痘!I21</f>
        <v>2</v>
      </c>
      <c r="J25" s="17">
        <f>[2]水痘!J21</f>
        <v>0</v>
      </c>
      <c r="K25" s="17">
        <f>[2]水痘!K21</f>
        <v>3</v>
      </c>
      <c r="L25" s="17">
        <f>[2]水痘!L21</f>
        <v>1</v>
      </c>
      <c r="M25" s="17">
        <f>[2]水痘!M21</f>
        <v>2</v>
      </c>
      <c r="N25" s="17">
        <f>[2]水痘!N21</f>
        <v>1</v>
      </c>
      <c r="O25" s="17">
        <f>[2]水痘!O21</f>
        <v>4</v>
      </c>
      <c r="P25" s="17">
        <f>[2]水痘!P21</f>
        <v>0</v>
      </c>
      <c r="Q25" s="17">
        <f>[2]水痘!Q21</f>
        <v>0</v>
      </c>
      <c r="S25">
        <f t="shared" si="0"/>
        <v>18</v>
      </c>
      <c r="T25" t="b">
        <f t="shared" si="1"/>
        <v>1</v>
      </c>
    </row>
    <row r="26" spans="2:20">
      <c r="B26" s="18">
        <v>21</v>
      </c>
      <c r="C26" s="27">
        <f>[2]水痘!C22</f>
        <v>21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0</v>
      </c>
      <c r="H26" s="27">
        <f>[2]水痘!H22</f>
        <v>3</v>
      </c>
      <c r="I26" s="27">
        <f>[2]水痘!I22</f>
        <v>2</v>
      </c>
      <c r="J26" s="27">
        <f>[2]水痘!J22</f>
        <v>2</v>
      </c>
      <c r="K26" s="27">
        <f>[2]水痘!K22</f>
        <v>1</v>
      </c>
      <c r="L26" s="27">
        <f>[2]水痘!L22</f>
        <v>5</v>
      </c>
      <c r="M26" s="27">
        <f>[2]水痘!M22</f>
        <v>3</v>
      </c>
      <c r="N26" s="27">
        <f>[2]水痘!N22</f>
        <v>1</v>
      </c>
      <c r="O26" s="27">
        <f>[2]水痘!O22</f>
        <v>3</v>
      </c>
      <c r="P26" s="27">
        <f>[2]水痘!P22</f>
        <v>0</v>
      </c>
      <c r="Q26" s="27">
        <f>[2]水痘!Q22</f>
        <v>0</v>
      </c>
      <c r="R26" s="25"/>
      <c r="S26" s="25">
        <f t="shared" si="0"/>
        <v>21</v>
      </c>
      <c r="T26" s="25" t="b">
        <f t="shared" si="1"/>
        <v>1</v>
      </c>
    </row>
    <row r="27" spans="2:20">
      <c r="B27" s="17">
        <v>22</v>
      </c>
      <c r="C27" s="17">
        <f>[2]水痘!C23</f>
        <v>18</v>
      </c>
      <c r="D27" s="17">
        <f>[2]水痘!D23</f>
        <v>0</v>
      </c>
      <c r="E27" s="17">
        <f>[2]水痘!E23</f>
        <v>2</v>
      </c>
      <c r="F27" s="17">
        <f>[2]水痘!F23</f>
        <v>0</v>
      </c>
      <c r="G27" s="17">
        <f>[2]水痘!G23</f>
        <v>1</v>
      </c>
      <c r="H27" s="17">
        <f>[2]水痘!H23</f>
        <v>1</v>
      </c>
      <c r="I27" s="17">
        <f>[2]水痘!I23</f>
        <v>1</v>
      </c>
      <c r="J27" s="17">
        <f>[2]水痘!J23</f>
        <v>0</v>
      </c>
      <c r="K27" s="17">
        <f>[2]水痘!K23</f>
        <v>3</v>
      </c>
      <c r="L27" s="17">
        <f>[2]水痘!L23</f>
        <v>4</v>
      </c>
      <c r="M27" s="17">
        <f>[2]水痘!M23</f>
        <v>0</v>
      </c>
      <c r="N27" s="17">
        <f>[2]水痘!N23</f>
        <v>2</v>
      </c>
      <c r="O27" s="17">
        <f>[2]水痘!O23</f>
        <v>4</v>
      </c>
      <c r="P27" s="17">
        <f>[2]水痘!P23</f>
        <v>0</v>
      </c>
      <c r="Q27" s="17">
        <f>[2]水痘!Q23</f>
        <v>0</v>
      </c>
      <c r="S27">
        <f t="shared" si="0"/>
        <v>18</v>
      </c>
      <c r="T27" t="b">
        <f t="shared" si="1"/>
        <v>1</v>
      </c>
    </row>
    <row r="28" spans="2:20">
      <c r="B28" s="18">
        <v>23</v>
      </c>
      <c r="C28" s="27">
        <f>[2]水痘!C24</f>
        <v>21</v>
      </c>
      <c r="D28" s="27">
        <f>[2]水痘!D24</f>
        <v>0</v>
      </c>
      <c r="E28" s="27">
        <f>[2]水痘!E24</f>
        <v>0</v>
      </c>
      <c r="F28" s="27">
        <f>[2]水痘!F24</f>
        <v>3</v>
      </c>
      <c r="G28" s="27">
        <f>[2]水痘!G24</f>
        <v>2</v>
      </c>
      <c r="H28" s="27">
        <f>[2]水痘!H24</f>
        <v>1</v>
      </c>
      <c r="I28" s="27">
        <f>[2]水痘!I24</f>
        <v>1</v>
      </c>
      <c r="J28" s="27">
        <f>[2]水痘!J24</f>
        <v>2</v>
      </c>
      <c r="K28" s="27">
        <f>[2]水痘!K24</f>
        <v>2</v>
      </c>
      <c r="L28" s="27">
        <f>[2]水痘!L24</f>
        <v>2</v>
      </c>
      <c r="M28" s="27">
        <f>[2]水痘!M24</f>
        <v>3</v>
      </c>
      <c r="N28" s="27">
        <f>[2]水痘!N24</f>
        <v>3</v>
      </c>
      <c r="O28" s="27">
        <f>[2]水痘!O24</f>
        <v>2</v>
      </c>
      <c r="P28" s="27">
        <f>[2]水痘!P24</f>
        <v>0</v>
      </c>
      <c r="Q28" s="27">
        <f>[2]水痘!Q24</f>
        <v>0</v>
      </c>
      <c r="R28" s="25"/>
      <c r="S28" s="25">
        <f t="shared" si="0"/>
        <v>21</v>
      </c>
      <c r="T28" s="25" t="b">
        <f t="shared" si="1"/>
        <v>1</v>
      </c>
    </row>
    <row r="29" spans="2:20">
      <c r="B29" s="17">
        <v>24</v>
      </c>
      <c r="C29" s="17">
        <f>[2]水痘!C25</f>
        <v>19</v>
      </c>
      <c r="D29" s="17">
        <f>[2]水痘!D25</f>
        <v>0</v>
      </c>
      <c r="E29" s="17">
        <f>[2]水痘!E25</f>
        <v>2</v>
      </c>
      <c r="F29" s="17">
        <f>[2]水痘!F25</f>
        <v>3</v>
      </c>
      <c r="G29" s="17">
        <f>[2]水痘!G25</f>
        <v>1</v>
      </c>
      <c r="H29" s="17">
        <f>[2]水痘!H25</f>
        <v>2</v>
      </c>
      <c r="I29" s="17">
        <f>[2]水痘!I25</f>
        <v>2</v>
      </c>
      <c r="J29" s="17">
        <f>[2]水痘!J25</f>
        <v>1</v>
      </c>
      <c r="K29" s="17">
        <f>[2]水痘!K25</f>
        <v>2</v>
      </c>
      <c r="L29" s="17">
        <f>[2]水痘!L25</f>
        <v>2</v>
      </c>
      <c r="M29" s="17">
        <f>[2]水痘!M25</f>
        <v>1</v>
      </c>
      <c r="N29" s="17">
        <f>[2]水痘!N25</f>
        <v>0</v>
      </c>
      <c r="O29" s="17">
        <f>[2]水痘!O25</f>
        <v>2</v>
      </c>
      <c r="P29" s="17">
        <f>[2]水痘!P25</f>
        <v>1</v>
      </c>
      <c r="Q29" s="17">
        <f>[2]水痘!Q25</f>
        <v>0</v>
      </c>
      <c r="S29">
        <f t="shared" si="0"/>
        <v>19</v>
      </c>
      <c r="T29" t="b">
        <f t="shared" si="1"/>
        <v>1</v>
      </c>
    </row>
    <row r="30" spans="2:20">
      <c r="B30" s="18">
        <v>25</v>
      </c>
      <c r="C30" s="27">
        <f>[2]水痘!C26</f>
        <v>30</v>
      </c>
      <c r="D30" s="27">
        <f>[2]水痘!D26</f>
        <v>2</v>
      </c>
      <c r="E30" s="27">
        <f>[2]水痘!E26</f>
        <v>2</v>
      </c>
      <c r="F30" s="27">
        <f>[2]水痘!F26</f>
        <v>3</v>
      </c>
      <c r="G30" s="27">
        <f>[2]水痘!G26</f>
        <v>1</v>
      </c>
      <c r="H30" s="27">
        <f>[2]水痘!H26</f>
        <v>1</v>
      </c>
      <c r="I30" s="27">
        <f>[2]水痘!I26</f>
        <v>2</v>
      </c>
      <c r="J30" s="27">
        <f>[2]水痘!J26</f>
        <v>1</v>
      </c>
      <c r="K30" s="27">
        <f>[2]水痘!K26</f>
        <v>5</v>
      </c>
      <c r="L30" s="27">
        <f>[2]水痘!L26</f>
        <v>3</v>
      </c>
      <c r="M30" s="27">
        <f>[2]水痘!M26</f>
        <v>1</v>
      </c>
      <c r="N30" s="27">
        <f>[2]水痘!N26</f>
        <v>3</v>
      </c>
      <c r="O30" s="27">
        <f>[2]水痘!O26</f>
        <v>5</v>
      </c>
      <c r="P30" s="27">
        <f>[2]水痘!P26</f>
        <v>0</v>
      </c>
      <c r="Q30" s="27">
        <f>[2]水痘!Q26</f>
        <v>1</v>
      </c>
      <c r="R30" s="25"/>
      <c r="S30" s="25">
        <f>SUM(D30:Q30)</f>
        <v>30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13</v>
      </c>
      <c r="D31" s="17">
        <f>[2]水痘!D27</f>
        <v>0</v>
      </c>
      <c r="E31" s="17">
        <f>[2]水痘!E27</f>
        <v>0</v>
      </c>
      <c r="F31" s="17">
        <f>[2]水痘!F27</f>
        <v>3</v>
      </c>
      <c r="G31" s="17">
        <f>[2]水痘!G27</f>
        <v>0</v>
      </c>
      <c r="H31" s="17">
        <f>[2]水痘!H27</f>
        <v>2</v>
      </c>
      <c r="I31" s="17">
        <f>[2]水痘!I27</f>
        <v>3</v>
      </c>
      <c r="J31" s="17">
        <f>[2]水痘!J27</f>
        <v>0</v>
      </c>
      <c r="K31" s="17">
        <f>[2]水痘!K27</f>
        <v>1</v>
      </c>
      <c r="L31" s="17">
        <f>[2]水痘!L27</f>
        <v>1</v>
      </c>
      <c r="M31" s="17">
        <f>[2]水痘!M27</f>
        <v>1</v>
      </c>
      <c r="N31" s="17">
        <f>[2]水痘!N27</f>
        <v>1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11</v>
      </c>
      <c r="D32" s="27">
        <f>[2]水痘!D28</f>
        <v>0</v>
      </c>
      <c r="E32" s="27">
        <f>[2]水痘!E28</f>
        <v>0</v>
      </c>
      <c r="F32" s="27">
        <f>[2]水痘!F28</f>
        <v>0</v>
      </c>
      <c r="G32" s="27">
        <f>[2]水痘!G28</f>
        <v>0</v>
      </c>
      <c r="H32" s="27">
        <f>[2]水痘!H28</f>
        <v>0</v>
      </c>
      <c r="I32" s="27">
        <f>[2]水痘!I28</f>
        <v>2</v>
      </c>
      <c r="J32" s="27">
        <f>[2]水痘!J28</f>
        <v>2</v>
      </c>
      <c r="K32" s="27">
        <f>[2]水痘!K28</f>
        <v>1</v>
      </c>
      <c r="L32" s="27">
        <f>[2]水痘!L28</f>
        <v>1</v>
      </c>
      <c r="M32" s="27">
        <f>[2]水痘!M28</f>
        <v>2</v>
      </c>
      <c r="N32" s="27">
        <f>[2]水痘!N28</f>
        <v>2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6</v>
      </c>
      <c r="D33" s="17">
        <f>[2]水痘!D29</f>
        <v>0</v>
      </c>
      <c r="E33" s="17">
        <f>[2]水痘!E29</f>
        <v>1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1</v>
      </c>
      <c r="J33" s="17">
        <f>[2]水痘!J29</f>
        <v>1</v>
      </c>
      <c r="K33" s="17">
        <f>[2]水痘!K29</f>
        <v>1</v>
      </c>
      <c r="L33" s="17">
        <f>[2]水痘!L29</f>
        <v>1</v>
      </c>
      <c r="M33" s="17">
        <f>[2]水痘!M29</f>
        <v>0</v>
      </c>
      <c r="N33" s="17">
        <f>[2]水痘!N29</f>
        <v>0</v>
      </c>
      <c r="O33" s="17">
        <f>[2]水痘!O29</f>
        <v>1</v>
      </c>
      <c r="P33" s="17">
        <f>[2]水痘!P29</f>
        <v>0</v>
      </c>
      <c r="Q33" s="17">
        <f>[2]水痘!Q29</f>
        <v>0</v>
      </c>
      <c r="S33">
        <f t="shared" si="2"/>
        <v>6</v>
      </c>
      <c r="T33" t="b">
        <f t="shared" si="3"/>
        <v>1</v>
      </c>
    </row>
    <row r="34" spans="2:20">
      <c r="B34" s="18">
        <v>29</v>
      </c>
      <c r="C34" s="27">
        <f>[2]水痘!C30</f>
        <v>5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1</v>
      </c>
      <c r="H34" s="27">
        <f>[2]水痘!H30</f>
        <v>0</v>
      </c>
      <c r="I34" s="27">
        <f>[2]水痘!I30</f>
        <v>0</v>
      </c>
      <c r="J34" s="27">
        <f>[2]水痘!J30</f>
        <v>1</v>
      </c>
      <c r="K34" s="27">
        <f>[2]水痘!K30</f>
        <v>1</v>
      </c>
      <c r="L34" s="27">
        <f>[2]水痘!L30</f>
        <v>0</v>
      </c>
      <c r="M34" s="27">
        <f>[2]水痘!M30</f>
        <v>0</v>
      </c>
      <c r="N34" s="27">
        <f>[2]水痘!N30</f>
        <v>1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[2]水痘!C31</f>
        <v>10</v>
      </c>
      <c r="D35" s="17">
        <f>[2]水痘!D31</f>
        <v>0</v>
      </c>
      <c r="E35" s="17">
        <f>[2]水痘!E31</f>
        <v>0</v>
      </c>
      <c r="F35" s="17">
        <f>[2]水痘!F31</f>
        <v>3</v>
      </c>
      <c r="G35" s="17">
        <f>[2]水痘!G31</f>
        <v>0</v>
      </c>
      <c r="H35" s="17">
        <f>[2]水痘!H31</f>
        <v>1</v>
      </c>
      <c r="I35" s="17">
        <f>[2]水痘!I31</f>
        <v>2</v>
      </c>
      <c r="J35" s="17">
        <f>[2]水痘!J31</f>
        <v>0</v>
      </c>
      <c r="K35" s="17">
        <f>[2]水痘!K31</f>
        <v>1</v>
      </c>
      <c r="L35" s="17">
        <f>[2]水痘!L31</f>
        <v>0</v>
      </c>
      <c r="M35" s="17">
        <f>[2]水痘!M31</f>
        <v>2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10</v>
      </c>
      <c r="T35" t="b">
        <f t="shared" si="3"/>
        <v>1</v>
      </c>
    </row>
    <row r="36" spans="2:20">
      <c r="B36" s="18">
        <v>31</v>
      </c>
      <c r="C36" s="27">
        <f>[2]水痘!C32</f>
        <v>6</v>
      </c>
      <c r="D36" s="27">
        <f>[2]水痘!D32</f>
        <v>0</v>
      </c>
      <c r="E36" s="27">
        <f>[2]水痘!E32</f>
        <v>1</v>
      </c>
      <c r="F36" s="27">
        <f>[2]水痘!F32</f>
        <v>0</v>
      </c>
      <c r="G36" s="27">
        <f>[2]水痘!G32</f>
        <v>1</v>
      </c>
      <c r="H36" s="27">
        <f>[2]水痘!H32</f>
        <v>0</v>
      </c>
      <c r="I36" s="27">
        <f>[2]水痘!I32</f>
        <v>1</v>
      </c>
      <c r="J36" s="27">
        <f>[2]水痘!J32</f>
        <v>2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1</v>
      </c>
      <c r="P36" s="27">
        <f>[2]水痘!P32</f>
        <v>0</v>
      </c>
      <c r="Q36" s="27">
        <f>[2]水痘!Q32</f>
        <v>0</v>
      </c>
      <c r="R36" s="25"/>
      <c r="S36" s="25">
        <f t="shared" si="2"/>
        <v>6</v>
      </c>
      <c r="T36" s="25" t="b">
        <f t="shared" si="3"/>
        <v>1</v>
      </c>
    </row>
    <row r="37" spans="2:20">
      <c r="B37" s="17">
        <v>32</v>
      </c>
      <c r="C37" s="17">
        <f>[2]水痘!C33</f>
        <v>3</v>
      </c>
      <c r="D37" s="17">
        <f>[2]水痘!D33</f>
        <v>1</v>
      </c>
      <c r="E37" s="17">
        <f>[2]水痘!E33</f>
        <v>0</v>
      </c>
      <c r="F37" s="17">
        <f>[2]水痘!F33</f>
        <v>1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3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0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1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0</v>
      </c>
      <c r="P38" s="27">
        <f>[2]水痘!P34</f>
        <v>1</v>
      </c>
      <c r="Q38" s="27">
        <f>[2]水痘!Q34</f>
        <v>1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11</v>
      </c>
      <c r="D39" s="17">
        <f>[2]水痘!D35</f>
        <v>1</v>
      </c>
      <c r="E39" s="17">
        <f>[2]水痘!E35</f>
        <v>1</v>
      </c>
      <c r="F39" s="17">
        <f>[2]水痘!F35</f>
        <v>4</v>
      </c>
      <c r="G39" s="17">
        <f>[2]水痘!G35</f>
        <v>1</v>
      </c>
      <c r="H39" s="17">
        <f>[2]水痘!H35</f>
        <v>1</v>
      </c>
      <c r="I39" s="17">
        <f>[2]水痘!I35</f>
        <v>0</v>
      </c>
      <c r="J39" s="17">
        <f>[2]水痘!J35</f>
        <v>1</v>
      </c>
      <c r="K39" s="17">
        <f>[2]水痘!K35</f>
        <v>1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1</v>
      </c>
      <c r="P39" s="17">
        <f>[2]水痘!P35</f>
        <v>0</v>
      </c>
      <c r="Q39" s="17">
        <f>[2]水痘!Q35</f>
        <v>0</v>
      </c>
      <c r="S39">
        <f t="shared" si="2"/>
        <v>11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1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0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5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1</v>
      </c>
      <c r="L41" s="17">
        <f>[2]水痘!L37</f>
        <v>3</v>
      </c>
      <c r="M41" s="17">
        <f>[2]水痘!M37</f>
        <v>1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5</v>
      </c>
      <c r="T41" t="b">
        <f t="shared" si="3"/>
        <v>1</v>
      </c>
    </row>
    <row r="42" spans="2:20">
      <c r="B42" s="18">
        <v>37</v>
      </c>
      <c r="C42" s="27">
        <f>[2]水痘!C38</f>
        <v>8</v>
      </c>
      <c r="D42" s="27">
        <f>[2]水痘!D38</f>
        <v>0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0</v>
      </c>
      <c r="K42" s="27">
        <f>[2]水痘!K38</f>
        <v>2</v>
      </c>
      <c r="L42" s="27">
        <f>[2]水痘!L38</f>
        <v>1</v>
      </c>
      <c r="M42" s="27">
        <f>[2]水痘!M38</f>
        <v>0</v>
      </c>
      <c r="N42" s="27">
        <f>[2]水痘!N38</f>
        <v>3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[2]水痘!C39</f>
        <v>10</v>
      </c>
      <c r="D43" s="17">
        <f>[2]水痘!D39</f>
        <v>0</v>
      </c>
      <c r="E43" s="17">
        <f>[2]水痘!E39</f>
        <v>2</v>
      </c>
      <c r="F43" s="17">
        <f>[2]水痘!F39</f>
        <v>1</v>
      </c>
      <c r="G43" s="17">
        <f>[2]水痘!G39</f>
        <v>1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3</v>
      </c>
      <c r="M43" s="17">
        <f>[2]水痘!M39</f>
        <v>0</v>
      </c>
      <c r="N43" s="17">
        <f>[2]水痘!N39</f>
        <v>1</v>
      </c>
      <c r="O43" s="17">
        <f>[2]水痘!O39</f>
        <v>0</v>
      </c>
      <c r="P43" s="17">
        <f>[2]水痘!P39</f>
        <v>0</v>
      </c>
      <c r="Q43" s="17">
        <f>[2]水痘!Q39</f>
        <v>2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>
        <f>[2]水痘!C40</f>
        <v>7</v>
      </c>
      <c r="D44" s="27">
        <f>[2]水痘!D40</f>
        <v>0</v>
      </c>
      <c r="E44" s="27">
        <f>[2]水痘!E40</f>
        <v>0</v>
      </c>
      <c r="F44" s="27">
        <f>[2]水痘!F40</f>
        <v>1</v>
      </c>
      <c r="G44" s="27">
        <f>[2]水痘!G40</f>
        <v>2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1</v>
      </c>
      <c r="M44" s="27">
        <f>[2]水痘!M40</f>
        <v>0</v>
      </c>
      <c r="N44" s="27">
        <f>[2]水痘!N40</f>
        <v>1</v>
      </c>
      <c r="O44" s="27">
        <f>[2]水痘!O40</f>
        <v>2</v>
      </c>
      <c r="P44" s="27">
        <f>[2]水痘!P40</f>
        <v>0</v>
      </c>
      <c r="Q44" s="27">
        <f>[2]水痘!Q40</f>
        <v>0</v>
      </c>
      <c r="R44" s="25"/>
      <c r="S44" s="25">
        <f t="shared" si="2"/>
        <v>7</v>
      </c>
      <c r="T44" s="25" t="b">
        <f t="shared" si="3"/>
        <v>1</v>
      </c>
    </row>
    <row r="45" spans="2:20">
      <c r="B45" s="17">
        <v>40</v>
      </c>
      <c r="C45" s="17">
        <f>[2]水痘!C41</f>
        <v>9</v>
      </c>
      <c r="D45" s="17">
        <f>[2]水痘!D41</f>
        <v>0</v>
      </c>
      <c r="E45" s="17">
        <f>[2]水痘!E41</f>
        <v>0</v>
      </c>
      <c r="F45" s="17">
        <f>[2]水痘!F41</f>
        <v>2</v>
      </c>
      <c r="G45" s="17">
        <f>[2]水痘!G41</f>
        <v>1</v>
      </c>
      <c r="H45" s="17">
        <f>[2]水痘!H41</f>
        <v>0</v>
      </c>
      <c r="I45" s="17">
        <f>[2]水痘!I41</f>
        <v>1</v>
      </c>
      <c r="J45" s="17">
        <f>[2]水痘!J41</f>
        <v>2</v>
      </c>
      <c r="K45" s="17">
        <f>[2]水痘!K41</f>
        <v>0</v>
      </c>
      <c r="L45" s="17">
        <f>[2]水痘!L41</f>
        <v>1</v>
      </c>
      <c r="M45" s="17">
        <f>[2]水痘!M41</f>
        <v>2</v>
      </c>
      <c r="N45" s="17">
        <f>[2]水痘!N41</f>
        <v>0</v>
      </c>
      <c r="O45" s="17">
        <f>[2]水痘!O41</f>
        <v>0</v>
      </c>
      <c r="P45" s="17">
        <f>[2]水痘!P41</f>
        <v>0</v>
      </c>
      <c r="Q45" s="17">
        <f>[2]水痘!Q41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 t="e">
        <f>[2]水痘!C42</f>
        <v>#N/A</v>
      </c>
      <c r="D46" s="27" t="e">
        <f>[2]水痘!D42</f>
        <v>#N/A</v>
      </c>
      <c r="E46" s="27" t="e">
        <f>[2]水痘!E42</f>
        <v>#N/A</v>
      </c>
      <c r="F46" s="27" t="e">
        <f>[2]水痘!F42</f>
        <v>#N/A</v>
      </c>
      <c r="G46" s="27" t="e">
        <f>[2]水痘!G42</f>
        <v>#N/A</v>
      </c>
      <c r="H46" s="27" t="e">
        <f>[2]水痘!H42</f>
        <v>#N/A</v>
      </c>
      <c r="I46" s="27" t="e">
        <f>[2]水痘!I42</f>
        <v>#N/A</v>
      </c>
      <c r="J46" s="27" t="e">
        <f>[2]水痘!J42</f>
        <v>#N/A</v>
      </c>
      <c r="K46" s="27" t="e">
        <f>[2]水痘!K42</f>
        <v>#N/A</v>
      </c>
      <c r="L46" s="27" t="e">
        <f>[2]水痘!L42</f>
        <v>#N/A</v>
      </c>
      <c r="M46" s="27" t="e">
        <f>[2]水痘!M42</f>
        <v>#N/A</v>
      </c>
      <c r="N46" s="27" t="e">
        <f>[2]水痘!N42</f>
        <v>#N/A</v>
      </c>
      <c r="O46" s="27" t="e">
        <f>[2]水痘!O42</f>
        <v>#N/A</v>
      </c>
      <c r="P46" s="27" t="e">
        <f>[2]水痘!P42</f>
        <v>#N/A</v>
      </c>
      <c r="Q46" s="27" t="e">
        <f>[2]水痘!Q42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[2]水痘!C43</f>
        <v>#N/A</v>
      </c>
      <c r="D47" s="17" t="e">
        <f>[2]水痘!D43</f>
        <v>#N/A</v>
      </c>
      <c r="E47" s="17" t="e">
        <f>[2]水痘!E43</f>
        <v>#N/A</v>
      </c>
      <c r="F47" s="17" t="e">
        <f>[2]水痘!F43</f>
        <v>#N/A</v>
      </c>
      <c r="G47" s="17" t="e">
        <f>[2]水痘!G43</f>
        <v>#N/A</v>
      </c>
      <c r="H47" s="17" t="e">
        <f>[2]水痘!H43</f>
        <v>#N/A</v>
      </c>
      <c r="I47" s="17" t="e">
        <f>[2]水痘!I43</f>
        <v>#N/A</v>
      </c>
      <c r="J47" s="17" t="e">
        <f>[2]水痘!J43</f>
        <v>#N/A</v>
      </c>
      <c r="K47" s="17" t="e">
        <f>[2]水痘!K43</f>
        <v>#N/A</v>
      </c>
      <c r="L47" s="17" t="e">
        <f>[2]水痘!L43</f>
        <v>#N/A</v>
      </c>
      <c r="M47" s="17" t="e">
        <f>[2]水痘!M43</f>
        <v>#N/A</v>
      </c>
      <c r="N47" s="17" t="e">
        <f>[2]水痘!N43</f>
        <v>#N/A</v>
      </c>
      <c r="O47" s="17" t="e">
        <f>[2]水痘!O43</f>
        <v>#N/A</v>
      </c>
      <c r="P47" s="17" t="e">
        <f>[2]水痘!P43</f>
        <v>#N/A</v>
      </c>
      <c r="Q47" s="17" t="e">
        <f>[2]水痘!Q43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[2]水痘!C44</f>
        <v>#N/A</v>
      </c>
      <c r="D48" s="27" t="e">
        <f>[2]水痘!D44</f>
        <v>#N/A</v>
      </c>
      <c r="E48" s="27" t="e">
        <f>[2]水痘!E44</f>
        <v>#N/A</v>
      </c>
      <c r="F48" s="27" t="e">
        <f>[2]水痘!F44</f>
        <v>#N/A</v>
      </c>
      <c r="G48" s="27" t="e">
        <f>[2]水痘!G44</f>
        <v>#N/A</v>
      </c>
      <c r="H48" s="27" t="e">
        <f>[2]水痘!H44</f>
        <v>#N/A</v>
      </c>
      <c r="I48" s="27" t="e">
        <f>[2]水痘!I44</f>
        <v>#N/A</v>
      </c>
      <c r="J48" s="27" t="e">
        <f>[2]水痘!J44</f>
        <v>#N/A</v>
      </c>
      <c r="K48" s="27" t="e">
        <f>[2]水痘!K44</f>
        <v>#N/A</v>
      </c>
      <c r="L48" s="27" t="e">
        <f>[2]水痘!L44</f>
        <v>#N/A</v>
      </c>
      <c r="M48" s="27" t="e">
        <f>[2]水痘!M44</f>
        <v>#N/A</v>
      </c>
      <c r="N48" s="27" t="e">
        <f>[2]水痘!N44</f>
        <v>#N/A</v>
      </c>
      <c r="O48" s="27" t="e">
        <f>[2]水痘!O44</f>
        <v>#N/A</v>
      </c>
      <c r="P48" s="27" t="e">
        <f>[2]水痘!P44</f>
        <v>#N/A</v>
      </c>
      <c r="Q48" s="27" t="e">
        <f>[2]水痘!Q44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[2]水痘!C45</f>
        <v>#N/A</v>
      </c>
      <c r="D49" s="17" t="e">
        <f>[2]水痘!D45</f>
        <v>#N/A</v>
      </c>
      <c r="E49" s="17" t="e">
        <f>[2]水痘!E45</f>
        <v>#N/A</v>
      </c>
      <c r="F49" s="17" t="e">
        <f>[2]水痘!F45</f>
        <v>#N/A</v>
      </c>
      <c r="G49" s="17" t="e">
        <f>[2]水痘!G45</f>
        <v>#N/A</v>
      </c>
      <c r="H49" s="17" t="e">
        <f>[2]水痘!H45</f>
        <v>#N/A</v>
      </c>
      <c r="I49" s="17" t="e">
        <f>[2]水痘!I45</f>
        <v>#N/A</v>
      </c>
      <c r="J49" s="17" t="e">
        <f>[2]水痘!J45</f>
        <v>#N/A</v>
      </c>
      <c r="K49" s="17" t="e">
        <f>[2]水痘!K45</f>
        <v>#N/A</v>
      </c>
      <c r="L49" s="17" t="e">
        <f>[2]水痘!L45</f>
        <v>#N/A</v>
      </c>
      <c r="M49" s="17" t="e">
        <f>[2]水痘!M45</f>
        <v>#N/A</v>
      </c>
      <c r="N49" s="17" t="e">
        <f>[2]水痘!N45</f>
        <v>#N/A</v>
      </c>
      <c r="O49" s="17" t="e">
        <f>[2]水痘!O45</f>
        <v>#N/A</v>
      </c>
      <c r="P49" s="17" t="e">
        <f>[2]水痘!P45</f>
        <v>#N/A</v>
      </c>
      <c r="Q49" s="17" t="e">
        <f>[2]水痘!Q45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[2]水痘!C46</f>
        <v>#N/A</v>
      </c>
      <c r="D50" s="27" t="e">
        <f>[2]水痘!D46</f>
        <v>#N/A</v>
      </c>
      <c r="E50" s="27" t="e">
        <f>[2]水痘!E46</f>
        <v>#N/A</v>
      </c>
      <c r="F50" s="27" t="e">
        <f>[2]水痘!F46</f>
        <v>#N/A</v>
      </c>
      <c r="G50" s="27" t="e">
        <f>[2]水痘!G46</f>
        <v>#N/A</v>
      </c>
      <c r="H50" s="27" t="e">
        <f>[2]水痘!H46</f>
        <v>#N/A</v>
      </c>
      <c r="I50" s="27" t="e">
        <f>[2]水痘!I46</f>
        <v>#N/A</v>
      </c>
      <c r="J50" s="27" t="e">
        <f>[2]水痘!J46</f>
        <v>#N/A</v>
      </c>
      <c r="K50" s="27" t="e">
        <f>[2]水痘!K46</f>
        <v>#N/A</v>
      </c>
      <c r="L50" s="27" t="e">
        <f>[2]水痘!L46</f>
        <v>#N/A</v>
      </c>
      <c r="M50" s="27" t="e">
        <f>[2]水痘!M46</f>
        <v>#N/A</v>
      </c>
      <c r="N50" s="27" t="e">
        <f>[2]水痘!N46</f>
        <v>#N/A</v>
      </c>
      <c r="O50" s="27" t="e">
        <f>[2]水痘!O46</f>
        <v>#N/A</v>
      </c>
      <c r="P50" s="27" t="e">
        <f>[2]水痘!P46</f>
        <v>#N/A</v>
      </c>
      <c r="Q50" s="27" t="e">
        <f>[2]水痘!Q46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[2]水痘!C47</f>
        <v>#N/A</v>
      </c>
      <c r="D51" s="17" t="e">
        <f>[2]水痘!D47</f>
        <v>#N/A</v>
      </c>
      <c r="E51" s="17" t="e">
        <f>[2]水痘!E47</f>
        <v>#N/A</v>
      </c>
      <c r="F51" s="17" t="e">
        <f>[2]水痘!F47</f>
        <v>#N/A</v>
      </c>
      <c r="G51" s="17" t="e">
        <f>[2]水痘!G47</f>
        <v>#N/A</v>
      </c>
      <c r="H51" s="17" t="e">
        <f>[2]水痘!H47</f>
        <v>#N/A</v>
      </c>
      <c r="I51" s="17" t="e">
        <f>[2]水痘!I47</f>
        <v>#N/A</v>
      </c>
      <c r="J51" s="17" t="e">
        <f>[2]水痘!J47</f>
        <v>#N/A</v>
      </c>
      <c r="K51" s="17" t="e">
        <f>[2]水痘!K47</f>
        <v>#N/A</v>
      </c>
      <c r="L51" s="17" t="e">
        <f>[2]水痘!L47</f>
        <v>#N/A</v>
      </c>
      <c r="M51" s="17" t="e">
        <f>[2]水痘!M47</f>
        <v>#N/A</v>
      </c>
      <c r="N51" s="17" t="e">
        <f>[2]水痘!N47</f>
        <v>#N/A</v>
      </c>
      <c r="O51" s="17" t="e">
        <f>[2]水痘!O47</f>
        <v>#N/A</v>
      </c>
      <c r="P51" s="17" t="e">
        <f>[2]水痘!P47</f>
        <v>#N/A</v>
      </c>
      <c r="Q51" s="17" t="e">
        <f>[2]水痘!Q47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[2]水痘!C48</f>
        <v>#N/A</v>
      </c>
      <c r="D52" s="27" t="e">
        <f>[2]水痘!D48</f>
        <v>#N/A</v>
      </c>
      <c r="E52" s="27" t="e">
        <f>[2]水痘!E48</f>
        <v>#N/A</v>
      </c>
      <c r="F52" s="27" t="e">
        <f>[2]水痘!F48</f>
        <v>#N/A</v>
      </c>
      <c r="G52" s="27" t="e">
        <f>[2]水痘!G48</f>
        <v>#N/A</v>
      </c>
      <c r="H52" s="27" t="e">
        <f>[2]水痘!H48</f>
        <v>#N/A</v>
      </c>
      <c r="I52" s="27" t="e">
        <f>[2]水痘!I48</f>
        <v>#N/A</v>
      </c>
      <c r="J52" s="27" t="e">
        <f>[2]水痘!J48</f>
        <v>#N/A</v>
      </c>
      <c r="K52" s="27" t="e">
        <f>[2]水痘!K48</f>
        <v>#N/A</v>
      </c>
      <c r="L52" s="27" t="e">
        <f>[2]水痘!L48</f>
        <v>#N/A</v>
      </c>
      <c r="M52" s="27" t="e">
        <f>[2]水痘!M48</f>
        <v>#N/A</v>
      </c>
      <c r="N52" s="27" t="e">
        <f>[2]水痘!N48</f>
        <v>#N/A</v>
      </c>
      <c r="O52" s="27" t="e">
        <f>[2]水痘!O48</f>
        <v>#N/A</v>
      </c>
      <c r="P52" s="27" t="e">
        <f>[2]水痘!P48</f>
        <v>#N/A</v>
      </c>
      <c r="Q52" s="27" t="e">
        <f>[2]水痘!Q48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[2]水痘!C49</f>
        <v>#N/A</v>
      </c>
      <c r="D53" s="17" t="e">
        <f>[2]水痘!D49</f>
        <v>#N/A</v>
      </c>
      <c r="E53" s="17" t="e">
        <f>[2]水痘!E49</f>
        <v>#N/A</v>
      </c>
      <c r="F53" s="17" t="e">
        <f>[2]水痘!F49</f>
        <v>#N/A</v>
      </c>
      <c r="G53" s="17" t="e">
        <f>[2]水痘!G49</f>
        <v>#N/A</v>
      </c>
      <c r="H53" s="17" t="e">
        <f>[2]水痘!H49</f>
        <v>#N/A</v>
      </c>
      <c r="I53" s="17" t="e">
        <f>[2]水痘!I49</f>
        <v>#N/A</v>
      </c>
      <c r="J53" s="17" t="e">
        <f>[2]水痘!J49</f>
        <v>#N/A</v>
      </c>
      <c r="K53" s="17" t="e">
        <f>[2]水痘!K49</f>
        <v>#N/A</v>
      </c>
      <c r="L53" s="17" t="e">
        <f>[2]水痘!L49</f>
        <v>#N/A</v>
      </c>
      <c r="M53" s="17" t="e">
        <f>[2]水痘!M49</f>
        <v>#N/A</v>
      </c>
      <c r="N53" s="17" t="e">
        <f>[2]水痘!N49</f>
        <v>#N/A</v>
      </c>
      <c r="O53" s="17" t="e">
        <f>[2]水痘!O49</f>
        <v>#N/A</v>
      </c>
      <c r="P53" s="17" t="e">
        <f>[2]水痘!P49</f>
        <v>#N/A</v>
      </c>
      <c r="Q53" s="17" t="e">
        <f>[2]水痘!Q49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[2]水痘!C50</f>
        <v>#N/A</v>
      </c>
      <c r="D54" s="27" t="e">
        <f>[2]水痘!D50</f>
        <v>#N/A</v>
      </c>
      <c r="E54" s="27" t="e">
        <f>[2]水痘!E50</f>
        <v>#N/A</v>
      </c>
      <c r="F54" s="27" t="e">
        <f>[2]水痘!F50</f>
        <v>#N/A</v>
      </c>
      <c r="G54" s="27" t="e">
        <f>[2]水痘!G50</f>
        <v>#N/A</v>
      </c>
      <c r="H54" s="27" t="e">
        <f>[2]水痘!H50</f>
        <v>#N/A</v>
      </c>
      <c r="I54" s="27" t="e">
        <f>[2]水痘!I50</f>
        <v>#N/A</v>
      </c>
      <c r="J54" s="27" t="e">
        <f>[2]水痘!J50</f>
        <v>#N/A</v>
      </c>
      <c r="K54" s="27" t="e">
        <f>[2]水痘!K50</f>
        <v>#N/A</v>
      </c>
      <c r="L54" s="27" t="e">
        <f>[2]水痘!L50</f>
        <v>#N/A</v>
      </c>
      <c r="M54" s="27" t="e">
        <f>[2]水痘!M50</f>
        <v>#N/A</v>
      </c>
      <c r="N54" s="27" t="e">
        <f>[2]水痘!N50</f>
        <v>#N/A</v>
      </c>
      <c r="O54" s="27" t="e">
        <f>[2]水痘!O50</f>
        <v>#N/A</v>
      </c>
      <c r="P54" s="27" t="e">
        <f>[2]水痘!P50</f>
        <v>#N/A</v>
      </c>
      <c r="Q54" s="27" t="e">
        <f>[2]水痘!Q50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[2]水痘!C51</f>
        <v>#N/A</v>
      </c>
      <c r="D55" s="17" t="e">
        <f>[2]水痘!D51</f>
        <v>#N/A</v>
      </c>
      <c r="E55" s="17" t="e">
        <f>[2]水痘!E51</f>
        <v>#N/A</v>
      </c>
      <c r="F55" s="17" t="e">
        <f>[2]水痘!F51</f>
        <v>#N/A</v>
      </c>
      <c r="G55" s="17" t="e">
        <f>[2]水痘!G51</f>
        <v>#N/A</v>
      </c>
      <c r="H55" s="17" t="e">
        <f>[2]水痘!H51</f>
        <v>#N/A</v>
      </c>
      <c r="I55" s="17" t="e">
        <f>[2]水痘!I51</f>
        <v>#N/A</v>
      </c>
      <c r="J55" s="17" t="e">
        <f>[2]水痘!J51</f>
        <v>#N/A</v>
      </c>
      <c r="K55" s="17" t="e">
        <f>[2]水痘!K51</f>
        <v>#N/A</v>
      </c>
      <c r="L55" s="17" t="e">
        <f>[2]水痘!L51</f>
        <v>#N/A</v>
      </c>
      <c r="M55" s="17" t="e">
        <f>[2]水痘!M51</f>
        <v>#N/A</v>
      </c>
      <c r="N55" s="17" t="e">
        <f>[2]水痘!N51</f>
        <v>#N/A</v>
      </c>
      <c r="O55" s="17" t="e">
        <f>[2]水痘!O51</f>
        <v>#N/A</v>
      </c>
      <c r="P55" s="17" t="e">
        <f>[2]水痘!P51</f>
        <v>#N/A</v>
      </c>
      <c r="Q55" s="17" t="e">
        <f>[2]水痘!Q51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[2]水痘!C52</f>
        <v>#N/A</v>
      </c>
      <c r="D56" s="27" t="e">
        <f>[2]水痘!D52</f>
        <v>#N/A</v>
      </c>
      <c r="E56" s="27" t="e">
        <f>[2]水痘!E52</f>
        <v>#N/A</v>
      </c>
      <c r="F56" s="27" t="e">
        <f>[2]水痘!F52</f>
        <v>#N/A</v>
      </c>
      <c r="G56" s="27" t="e">
        <f>[2]水痘!G52</f>
        <v>#N/A</v>
      </c>
      <c r="H56" s="27" t="e">
        <f>[2]水痘!H52</f>
        <v>#N/A</v>
      </c>
      <c r="I56" s="27" t="e">
        <f>[2]水痘!I52</f>
        <v>#N/A</v>
      </c>
      <c r="J56" s="27" t="e">
        <f>[2]水痘!J52</f>
        <v>#N/A</v>
      </c>
      <c r="K56" s="27" t="e">
        <f>[2]水痘!K52</f>
        <v>#N/A</v>
      </c>
      <c r="L56" s="27" t="e">
        <f>[2]水痘!L52</f>
        <v>#N/A</v>
      </c>
      <c r="M56" s="27" t="e">
        <f>[2]水痘!M52</f>
        <v>#N/A</v>
      </c>
      <c r="N56" s="27" t="e">
        <f>[2]水痘!N52</f>
        <v>#N/A</v>
      </c>
      <c r="O56" s="27" t="e">
        <f>[2]水痘!O52</f>
        <v>#N/A</v>
      </c>
      <c r="P56" s="27" t="e">
        <f>[2]水痘!P52</f>
        <v>#N/A</v>
      </c>
      <c r="Q56" s="27" t="e">
        <f>[2]水痘!Q52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[2]水痘!C53</f>
        <v>#N/A</v>
      </c>
      <c r="D57" s="17" t="e">
        <f>[2]水痘!D53</f>
        <v>#N/A</v>
      </c>
      <c r="E57" s="17" t="e">
        <f>[2]水痘!E53</f>
        <v>#N/A</v>
      </c>
      <c r="F57" s="17" t="e">
        <f>[2]水痘!F53</f>
        <v>#N/A</v>
      </c>
      <c r="G57" s="17" t="e">
        <f>[2]水痘!G53</f>
        <v>#N/A</v>
      </c>
      <c r="H57" s="17" t="e">
        <f>[2]水痘!H53</f>
        <v>#N/A</v>
      </c>
      <c r="I57" s="17" t="e">
        <f>[2]水痘!I53</f>
        <v>#N/A</v>
      </c>
      <c r="J57" s="17" t="e">
        <f>[2]水痘!J53</f>
        <v>#N/A</v>
      </c>
      <c r="K57" s="17" t="e">
        <f>[2]水痘!K53</f>
        <v>#N/A</v>
      </c>
      <c r="L57" s="17" t="e">
        <f>[2]水痘!L53</f>
        <v>#N/A</v>
      </c>
      <c r="M57" s="17" t="e">
        <f>[2]水痘!M53</f>
        <v>#N/A</v>
      </c>
      <c r="N57" s="17" t="e">
        <f>[2]水痘!N53</f>
        <v>#N/A</v>
      </c>
      <c r="O57" s="17" t="e">
        <f>[2]水痘!O53</f>
        <v>#N/A</v>
      </c>
      <c r="P57" s="17" t="e">
        <f>[2]水痘!P53</f>
        <v>#N/A</v>
      </c>
      <c r="Q57" s="17" t="e">
        <f>[2]水痘!Q53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664</v>
      </c>
      <c r="D60" s="2">
        <f t="array" ref="D60">+SUM(IF(NOT(ISERROR(D6:D58)),D6:D58))</f>
        <v>6</v>
      </c>
      <c r="E60" s="2">
        <f t="array" ref="E60">+SUM(IF(NOT(ISERROR(E6:E58)),E6:E58))</f>
        <v>24</v>
      </c>
      <c r="F60" s="2">
        <f t="array" ref="F60">+SUM(IF(NOT(ISERROR(F6:F58)),F6:F58))</f>
        <v>70</v>
      </c>
      <c r="G60" s="2">
        <f t="array" ref="G60">+SUM(IF(NOT(ISERROR(G6:G58)),G6:G58))</f>
        <v>62</v>
      </c>
      <c r="H60" s="2">
        <f t="array" ref="H60">+SUM(IF(NOT(ISERROR(H6:H58)),H6:H58))</f>
        <v>61</v>
      </c>
      <c r="I60" s="2">
        <f t="array" ref="I60">+SUM(IF(NOT(ISERROR(I6:I58)),I6:I58))</f>
        <v>61</v>
      </c>
      <c r="J60" s="2">
        <f t="array" ref="J60">+SUM(IF(NOT(ISERROR(J6:J58)),J6:J58))</f>
        <v>51</v>
      </c>
      <c r="K60" s="2">
        <f t="array" ref="K60">+SUM(IF(NOT(ISERROR(K6:K58)),K6:K58))</f>
        <v>70</v>
      </c>
      <c r="L60" s="2">
        <f t="array" ref="L60">+SUM(IF(NOT(ISERROR(L6:L58)),L6:L58))</f>
        <v>60</v>
      </c>
      <c r="M60" s="2">
        <f t="array" ref="M60">+SUM(IF(NOT(ISERROR(M6:M58)),M6:M58))</f>
        <v>53</v>
      </c>
      <c r="N60" s="2">
        <f t="array" ref="N60">+SUM(IF(NOT(ISERROR(N6:N58)),N6:N58))</f>
        <v>48</v>
      </c>
      <c r="O60" s="2">
        <f t="array" ref="O60">+SUM(IF(NOT(ISERROR(O6:O58)),O6:O58))</f>
        <v>87</v>
      </c>
      <c r="P60" s="2">
        <f t="array" ref="P60">+SUM(IF(NOT(ISERROR(P6:P58)),P6:P58))</f>
        <v>4</v>
      </c>
      <c r="Q60" s="2">
        <f t="array" ref="Q60">+SUM(IF(NOT(ISERROR(Q6:Q58)),Q6:Q58))</f>
        <v>7</v>
      </c>
      <c r="R60" s="2"/>
      <c r="S60" s="2">
        <f>SUM(D60:Q60)</f>
        <v>664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0.90361445783132521</v>
      </c>
      <c r="E61" s="4">
        <f t="shared" si="4"/>
        <v>3.6144578313253009</v>
      </c>
      <c r="F61" s="4">
        <f t="shared" si="4"/>
        <v>10.542168674698797</v>
      </c>
      <c r="G61" s="4">
        <f t="shared" si="4"/>
        <v>9.3373493975903603</v>
      </c>
      <c r="H61" s="4">
        <f t="shared" si="4"/>
        <v>9.1867469879518069</v>
      </c>
      <c r="I61" s="4">
        <f t="shared" si="4"/>
        <v>9.1867469879518069</v>
      </c>
      <c r="J61" s="4">
        <f t="shared" si="4"/>
        <v>7.6807228915662646</v>
      </c>
      <c r="K61" s="4">
        <f t="shared" si="4"/>
        <v>10.542168674698797</v>
      </c>
      <c r="L61" s="4">
        <f t="shared" si="4"/>
        <v>9.0361445783132535</v>
      </c>
      <c r="M61" s="4">
        <f t="shared" si="4"/>
        <v>7.9819277108433724</v>
      </c>
      <c r="N61" s="4">
        <f t="shared" si="4"/>
        <v>7.2289156626506017</v>
      </c>
      <c r="O61" s="4">
        <f t="shared" si="4"/>
        <v>13.102409638554215</v>
      </c>
      <c r="P61" s="4">
        <f t="shared" si="4"/>
        <v>0.60240963855421692</v>
      </c>
      <c r="Q61" s="4">
        <f t="shared" si="4"/>
        <v>1.0542168674698795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664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Y24" sqref="Y2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3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1</v>
      </c>
      <c r="H6" s="16">
        <f>[2]手足!H2</f>
        <v>0</v>
      </c>
      <c r="I6" s="16">
        <f>[2]手足!I2</f>
        <v>0</v>
      </c>
      <c r="J6" s="16">
        <f>[2]手足!J2</f>
        <v>0</v>
      </c>
      <c r="K6" s="16">
        <f>[2]手足!K2</f>
        <v>0</v>
      </c>
      <c r="L6" s="16">
        <f>[2]手足!L2</f>
        <v>1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0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[2]手足!C4</f>
        <v>5</v>
      </c>
      <c r="D8" s="27">
        <f>[2]手足!D4</f>
        <v>0</v>
      </c>
      <c r="E8" s="27">
        <f>[2]手足!E4</f>
        <v>2</v>
      </c>
      <c r="F8" s="27">
        <f>[2]手足!F4</f>
        <v>1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2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5</v>
      </c>
      <c r="T8" s="25" t="b">
        <f t="shared" si="1"/>
        <v>1</v>
      </c>
    </row>
    <row r="9" spans="2:20">
      <c r="B9" s="17">
        <v>4</v>
      </c>
      <c r="C9" s="17">
        <f>[2]手足!C5</f>
        <v>6</v>
      </c>
      <c r="D9" s="17">
        <f>[2]手足!D5</f>
        <v>0</v>
      </c>
      <c r="E9" s="17">
        <f>[2]手足!E5</f>
        <v>1</v>
      </c>
      <c r="F9" s="17">
        <f>[2]手足!F5</f>
        <v>1</v>
      </c>
      <c r="G9" s="17">
        <f>[2]手足!G5</f>
        <v>1</v>
      </c>
      <c r="H9" s="17">
        <f>[2]手足!H5</f>
        <v>1</v>
      </c>
      <c r="I9" s="17">
        <f>[2]手足!I5</f>
        <v>0</v>
      </c>
      <c r="J9" s="17">
        <f>[2]手足!J5</f>
        <v>1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1</v>
      </c>
      <c r="P9" s="17">
        <f>[2]手足!P5</f>
        <v>0</v>
      </c>
      <c r="Q9" s="17">
        <f>[2]手足!Q5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[2]手足!C6</f>
        <v>4</v>
      </c>
      <c r="D10" s="27">
        <f>[2]手足!D6</f>
        <v>0</v>
      </c>
      <c r="E10" s="27">
        <f>[2]手足!E6</f>
        <v>0</v>
      </c>
      <c r="F10" s="27">
        <f>[2]手足!F6</f>
        <v>3</v>
      </c>
      <c r="G10" s="27">
        <f>[2]手足!G6</f>
        <v>1</v>
      </c>
      <c r="H10" s="27">
        <f>[2]手足!H6</f>
        <v>0</v>
      </c>
      <c r="I10" s="27">
        <f>[2]手足!I6</f>
        <v>0</v>
      </c>
      <c r="J10" s="27">
        <f>[2]手足!J6</f>
        <v>0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[2]手足!C7</f>
        <v>4</v>
      </c>
      <c r="D11" s="17">
        <f>[2]手足!D7</f>
        <v>0</v>
      </c>
      <c r="E11" s="17">
        <f>[2]手足!E7</f>
        <v>1</v>
      </c>
      <c r="F11" s="17">
        <f>[2]手足!F7</f>
        <v>2</v>
      </c>
      <c r="G11" s="17">
        <f>[2]手足!G7</f>
        <v>0</v>
      </c>
      <c r="H11" s="17">
        <f>[2]手足!H7</f>
        <v>0</v>
      </c>
      <c r="I11" s="17">
        <f>[2]手足!I7</f>
        <v>0</v>
      </c>
      <c r="J11" s="17">
        <f>[2]手足!J7</f>
        <v>0</v>
      </c>
      <c r="K11" s="17">
        <f>[2]手足!K7</f>
        <v>1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[2]手足!C8</f>
        <v>2</v>
      </c>
      <c r="D12" s="27">
        <f>[2]手足!D8</f>
        <v>0</v>
      </c>
      <c r="E12" s="27">
        <f>[2]手足!E8</f>
        <v>0</v>
      </c>
      <c r="F12" s="27">
        <f>[2]手足!F8</f>
        <v>1</v>
      </c>
      <c r="G12" s="27">
        <f>[2]手足!G8</f>
        <v>0</v>
      </c>
      <c r="H12" s="27">
        <f>[2]手足!H8</f>
        <v>1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1</v>
      </c>
      <c r="H13" s="17">
        <f>[2]手足!H9</f>
        <v>0</v>
      </c>
      <c r="I13" s="17">
        <f>[2]手足!I9</f>
        <v>0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6</v>
      </c>
      <c r="D14" s="27">
        <f>[2]手足!D10</f>
        <v>0</v>
      </c>
      <c r="E14" s="27">
        <f>[2]手足!E10</f>
        <v>1</v>
      </c>
      <c r="F14" s="27">
        <f>[2]手足!F10</f>
        <v>3</v>
      </c>
      <c r="G14" s="27">
        <f>[2]手足!G10</f>
        <v>1</v>
      </c>
      <c r="H14" s="27">
        <f>[2]手足!H10</f>
        <v>0</v>
      </c>
      <c r="I14" s="27">
        <f>[2]手足!I10</f>
        <v>0</v>
      </c>
      <c r="J14" s="27">
        <f>[2]手足!J10</f>
        <v>0</v>
      </c>
      <c r="K14" s="27">
        <f>[2]手足!K10</f>
        <v>1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0</v>
      </c>
      <c r="R14" s="25"/>
      <c r="S14" s="25">
        <f t="shared" si="0"/>
        <v>6</v>
      </c>
      <c r="T14" s="25" t="b">
        <f t="shared" si="1"/>
        <v>1</v>
      </c>
    </row>
    <row r="15" spans="2:20">
      <c r="B15" s="17">
        <v>10</v>
      </c>
      <c r="C15" s="17">
        <f>[2]手足!C11</f>
        <v>6</v>
      </c>
      <c r="D15" s="17">
        <f>[2]手足!D11</f>
        <v>0</v>
      </c>
      <c r="E15" s="17">
        <f>[2]手足!E11</f>
        <v>0</v>
      </c>
      <c r="F15" s="17">
        <f>[2]手足!F11</f>
        <v>3</v>
      </c>
      <c r="G15" s="17">
        <f>[2]手足!G11</f>
        <v>3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[2]手足!C12</f>
        <v>5</v>
      </c>
      <c r="D16" s="27">
        <f>[2]手足!D12</f>
        <v>0</v>
      </c>
      <c r="E16" s="27">
        <f>[2]手足!E12</f>
        <v>0</v>
      </c>
      <c r="F16" s="27">
        <f>[2]手足!F12</f>
        <v>2</v>
      </c>
      <c r="G16" s="27">
        <f>[2]手足!G12</f>
        <v>2</v>
      </c>
      <c r="H16" s="27">
        <f>[2]手足!H12</f>
        <v>0</v>
      </c>
      <c r="I16" s="27">
        <f>[2]手足!I12</f>
        <v>0</v>
      </c>
      <c r="J16" s="27">
        <f>[2]手足!J12</f>
        <v>1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[2]手足!C13</f>
        <v>8</v>
      </c>
      <c r="D17" s="17">
        <f>[2]手足!D13</f>
        <v>0</v>
      </c>
      <c r="E17" s="17">
        <f>[2]手足!E13</f>
        <v>1</v>
      </c>
      <c r="F17" s="17">
        <f>[2]手足!F13</f>
        <v>3</v>
      </c>
      <c r="G17" s="17">
        <f>[2]手足!G13</f>
        <v>1</v>
      </c>
      <c r="H17" s="17">
        <f>[2]手足!H13</f>
        <v>1</v>
      </c>
      <c r="I17" s="17">
        <f>[2]手足!I13</f>
        <v>0</v>
      </c>
      <c r="J17" s="17">
        <f>[2]手足!J13</f>
        <v>1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[2]手足!C14</f>
        <v>3</v>
      </c>
      <c r="D18" s="27">
        <f>[2]手足!D14</f>
        <v>0</v>
      </c>
      <c r="E18" s="27">
        <f>[2]手足!E14</f>
        <v>0</v>
      </c>
      <c r="F18" s="27">
        <f>[2]手足!F14</f>
        <v>2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1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[2]手足!C15</f>
        <v>2</v>
      </c>
      <c r="D19" s="17">
        <f>[2]手足!D15</f>
        <v>0</v>
      </c>
      <c r="E19" s="17">
        <f>[2]手足!E15</f>
        <v>0</v>
      </c>
      <c r="F19" s="17">
        <f>[2]手足!F15</f>
        <v>1</v>
      </c>
      <c r="G19" s="17">
        <f>[2]手足!G15</f>
        <v>0</v>
      </c>
      <c r="H19" s="17">
        <f>[2]手足!H15</f>
        <v>1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[2]手足!C16</f>
        <v>2</v>
      </c>
      <c r="D20" s="27">
        <f>[2]手足!D16</f>
        <v>0</v>
      </c>
      <c r="E20" s="27">
        <f>[2]手足!E16</f>
        <v>0</v>
      </c>
      <c r="F20" s="27">
        <f>[2]手足!F16</f>
        <v>2</v>
      </c>
      <c r="G20" s="27">
        <f>[2]手足!G16</f>
        <v>0</v>
      </c>
      <c r="H20" s="27">
        <f>[2]手足!H16</f>
        <v>0</v>
      </c>
      <c r="I20" s="27">
        <f>[2]手足!I16</f>
        <v>0</v>
      </c>
      <c r="J20" s="27">
        <f>[2]手足!J16</f>
        <v>0</v>
      </c>
      <c r="K20" s="27">
        <f>[2]手足!K16</f>
        <v>0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[2]手足!C17</f>
        <v>11</v>
      </c>
      <c r="D21" s="17">
        <f>[2]手足!D17</f>
        <v>0</v>
      </c>
      <c r="E21" s="17">
        <f>[2]手足!E17</f>
        <v>1</v>
      </c>
      <c r="F21" s="17">
        <f>[2]手足!F17</f>
        <v>7</v>
      </c>
      <c r="G21" s="17">
        <f>[2]手足!G17</f>
        <v>0</v>
      </c>
      <c r="H21" s="17">
        <f>[2]手足!H17</f>
        <v>0</v>
      </c>
      <c r="I21" s="17">
        <f>[2]手足!I17</f>
        <v>0</v>
      </c>
      <c r="J21" s="17">
        <f>[2]手足!J17</f>
        <v>1</v>
      </c>
      <c r="K21" s="17">
        <f>[2]手足!K17</f>
        <v>0</v>
      </c>
      <c r="L21" s="17">
        <f>[2]手足!L17</f>
        <v>1</v>
      </c>
      <c r="M21" s="17">
        <f>[2]手足!M17</f>
        <v>1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11</v>
      </c>
      <c r="T21" t="b">
        <f t="shared" si="1"/>
        <v>1</v>
      </c>
    </row>
    <row r="22" spans="2:20">
      <c r="B22" s="18">
        <v>17</v>
      </c>
      <c r="C22" s="27">
        <f>[2]手足!C18</f>
        <v>2</v>
      </c>
      <c r="D22" s="27">
        <f>[2]手足!D18</f>
        <v>0</v>
      </c>
      <c r="E22" s="27">
        <f>[2]手足!E18</f>
        <v>1</v>
      </c>
      <c r="F22" s="27">
        <f>[2]手足!F18</f>
        <v>0</v>
      </c>
      <c r="G22" s="27">
        <f>[2]手足!G18</f>
        <v>1</v>
      </c>
      <c r="H22" s="27">
        <f>[2]手足!H18</f>
        <v>0</v>
      </c>
      <c r="I22" s="27">
        <f>[2]手足!I18</f>
        <v>0</v>
      </c>
      <c r="J22" s="27">
        <f>[2]手足!J18</f>
        <v>0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[2]手足!C19</f>
        <v>5</v>
      </c>
      <c r="D23" s="17">
        <f>[2]手足!D19</f>
        <v>0</v>
      </c>
      <c r="E23" s="17">
        <f>[2]手足!E19</f>
        <v>2</v>
      </c>
      <c r="F23" s="17">
        <f>[2]手足!F19</f>
        <v>2</v>
      </c>
      <c r="G23" s="17">
        <f>[2]手足!G19</f>
        <v>0</v>
      </c>
      <c r="H23" s="17">
        <f>[2]手足!H19</f>
        <v>0</v>
      </c>
      <c r="I23" s="17">
        <f>[2]手足!I19</f>
        <v>0</v>
      </c>
      <c r="J23" s="17">
        <f>[2]手足!J19</f>
        <v>0</v>
      </c>
      <c r="K23" s="17">
        <f>[2]手足!K19</f>
        <v>1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5</v>
      </c>
      <c r="T23" t="b">
        <f t="shared" si="1"/>
        <v>1</v>
      </c>
    </row>
    <row r="24" spans="2:20">
      <c r="B24" s="18">
        <v>19</v>
      </c>
      <c r="C24" s="27">
        <f>[2]手足!C20</f>
        <v>4</v>
      </c>
      <c r="D24" s="27">
        <f>[2]手足!D20</f>
        <v>0</v>
      </c>
      <c r="E24" s="27">
        <f>[2]手足!E20</f>
        <v>2</v>
      </c>
      <c r="F24" s="27">
        <f>[2]手足!F20</f>
        <v>1</v>
      </c>
      <c r="G24" s="27">
        <f>[2]手足!G20</f>
        <v>1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0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0</v>
      </c>
      <c r="R24" s="25"/>
      <c r="S24" s="25">
        <f t="shared" si="0"/>
        <v>4</v>
      </c>
      <c r="T24" s="25" t="b">
        <f t="shared" si="1"/>
        <v>1</v>
      </c>
    </row>
    <row r="25" spans="2:20">
      <c r="B25" s="17">
        <v>20</v>
      </c>
      <c r="C25" s="17">
        <f>[2]手足!C21</f>
        <v>12</v>
      </c>
      <c r="D25" s="17">
        <f>[2]手足!D21</f>
        <v>0</v>
      </c>
      <c r="E25" s="17">
        <f>[2]手足!E21</f>
        <v>3</v>
      </c>
      <c r="F25" s="17">
        <f>[2]手足!F21</f>
        <v>8</v>
      </c>
      <c r="G25" s="17">
        <f>[2]手足!G21</f>
        <v>1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12</v>
      </c>
      <c r="T25" t="b">
        <f t="shared" si="1"/>
        <v>1</v>
      </c>
    </row>
    <row r="26" spans="2:20">
      <c r="B26" s="18">
        <v>21</v>
      </c>
      <c r="C26" s="27">
        <f>[2]手足!C22</f>
        <v>18</v>
      </c>
      <c r="D26" s="27">
        <f>[2]手足!D22</f>
        <v>1</v>
      </c>
      <c r="E26" s="27">
        <f>[2]手足!E22</f>
        <v>2</v>
      </c>
      <c r="F26" s="27">
        <f>[2]手足!F22</f>
        <v>9</v>
      </c>
      <c r="G26" s="27">
        <f>[2]手足!G22</f>
        <v>1</v>
      </c>
      <c r="H26" s="27">
        <f>[2]手足!H22</f>
        <v>1</v>
      </c>
      <c r="I26" s="27">
        <f>[2]手足!I22</f>
        <v>2</v>
      </c>
      <c r="J26" s="27">
        <f>[2]手足!J22</f>
        <v>1</v>
      </c>
      <c r="K26" s="27">
        <f>[2]手足!K22</f>
        <v>0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18</v>
      </c>
      <c r="T26" s="25" t="b">
        <f t="shared" si="1"/>
        <v>1</v>
      </c>
    </row>
    <row r="27" spans="2:20">
      <c r="B27" s="17">
        <v>22</v>
      </c>
      <c r="C27" s="17">
        <f>[2]手足!C23</f>
        <v>13</v>
      </c>
      <c r="D27" s="17">
        <f>[2]手足!D23</f>
        <v>0</v>
      </c>
      <c r="E27" s="17">
        <f>[2]手足!E23</f>
        <v>1</v>
      </c>
      <c r="F27" s="17">
        <f>[2]手足!F23</f>
        <v>8</v>
      </c>
      <c r="G27" s="17">
        <f>[2]手足!G23</f>
        <v>2</v>
      </c>
      <c r="H27" s="17">
        <f>[2]手足!H23</f>
        <v>0</v>
      </c>
      <c r="I27" s="17">
        <f>[2]手足!I23</f>
        <v>0</v>
      </c>
      <c r="J27" s="17">
        <f>[2]手足!J23</f>
        <v>0</v>
      </c>
      <c r="K27" s="17">
        <f>[2]手足!K23</f>
        <v>0</v>
      </c>
      <c r="L27" s="17">
        <f>[2]手足!L23</f>
        <v>0</v>
      </c>
      <c r="M27" s="17">
        <f>[2]手足!M23</f>
        <v>0</v>
      </c>
      <c r="N27" s="17">
        <f>[2]手足!N23</f>
        <v>1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13</v>
      </c>
      <c r="T27" t="b">
        <f t="shared" si="1"/>
        <v>1</v>
      </c>
    </row>
    <row r="28" spans="2:20">
      <c r="B28" s="18">
        <v>23</v>
      </c>
      <c r="C28" s="27">
        <f>[2]手足!C24</f>
        <v>10</v>
      </c>
      <c r="D28" s="27">
        <f>[2]手足!D24</f>
        <v>0</v>
      </c>
      <c r="E28" s="27">
        <f>[2]手足!E24</f>
        <v>3</v>
      </c>
      <c r="F28" s="27">
        <f>[2]手足!F24</f>
        <v>6</v>
      </c>
      <c r="G28" s="27">
        <f>[2]手足!G24</f>
        <v>0</v>
      </c>
      <c r="H28" s="27">
        <f>[2]手足!H24</f>
        <v>1</v>
      </c>
      <c r="I28" s="27">
        <f>[2]手足!I24</f>
        <v>0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10</v>
      </c>
      <c r="T28" s="25" t="b">
        <f t="shared" si="1"/>
        <v>1</v>
      </c>
    </row>
    <row r="29" spans="2:20">
      <c r="B29" s="17">
        <v>24</v>
      </c>
      <c r="C29" s="17">
        <f>[2]手足!C25</f>
        <v>18</v>
      </c>
      <c r="D29" s="17">
        <f>[2]手足!D25</f>
        <v>0</v>
      </c>
      <c r="E29" s="17">
        <f>[2]手足!E25</f>
        <v>4</v>
      </c>
      <c r="F29" s="17">
        <f>[2]手足!F25</f>
        <v>9</v>
      </c>
      <c r="G29" s="17">
        <f>[2]手足!G25</f>
        <v>3</v>
      </c>
      <c r="H29" s="17">
        <f>[2]手足!H25</f>
        <v>1</v>
      </c>
      <c r="I29" s="17">
        <f>[2]手足!I25</f>
        <v>1</v>
      </c>
      <c r="J29" s="17">
        <f>[2]手足!J25</f>
        <v>0</v>
      </c>
      <c r="K29" s="17">
        <f>[2]手足!K25</f>
        <v>0</v>
      </c>
      <c r="L29" s="17">
        <f>[2]手足!L25</f>
        <v>0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18</v>
      </c>
      <c r="T29" t="b">
        <f t="shared" si="1"/>
        <v>1</v>
      </c>
    </row>
    <row r="30" spans="2:20">
      <c r="B30" s="18">
        <v>25</v>
      </c>
      <c r="C30" s="27">
        <f>[2]手足!C26</f>
        <v>9</v>
      </c>
      <c r="D30" s="27">
        <f>[2]手足!D26</f>
        <v>1</v>
      </c>
      <c r="E30" s="27">
        <f>[2]手足!E26</f>
        <v>3</v>
      </c>
      <c r="F30" s="27">
        <f>[2]手足!F26</f>
        <v>5</v>
      </c>
      <c r="G30" s="27">
        <f>[2]手足!G26</f>
        <v>0</v>
      </c>
      <c r="H30" s="27">
        <f>[2]手足!H26</f>
        <v>0</v>
      </c>
      <c r="I30" s="27">
        <f>[2]手足!I26</f>
        <v>0</v>
      </c>
      <c r="J30" s="27">
        <f>[2]手足!J26</f>
        <v>0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10</v>
      </c>
      <c r="D31" s="17">
        <f>[2]手足!D27</f>
        <v>0</v>
      </c>
      <c r="E31" s="17">
        <f>[2]手足!E27</f>
        <v>2</v>
      </c>
      <c r="F31" s="17">
        <f>[2]手足!F27</f>
        <v>6</v>
      </c>
      <c r="G31" s="17">
        <f>[2]手足!G27</f>
        <v>0</v>
      </c>
      <c r="H31" s="17">
        <f>[2]手足!H27</f>
        <v>0</v>
      </c>
      <c r="I31" s="17">
        <f>[2]手足!I27</f>
        <v>0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1</v>
      </c>
      <c r="N31" s="17">
        <f>[2]手足!N27</f>
        <v>0</v>
      </c>
      <c r="O31" s="17">
        <f>[2]手足!O27</f>
        <v>1</v>
      </c>
      <c r="P31" s="17">
        <f>[2]手足!P27</f>
        <v>0</v>
      </c>
      <c r="Q31" s="17">
        <f>[2]手足!Q27</f>
        <v>0</v>
      </c>
      <c r="S31">
        <f>SUM(D31:Q31)</f>
        <v>10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10</v>
      </c>
      <c r="D32" s="27">
        <f>[2]手足!D28</f>
        <v>0</v>
      </c>
      <c r="E32" s="27">
        <f>[2]手足!E28</f>
        <v>2</v>
      </c>
      <c r="F32" s="27">
        <f>[2]手足!F28</f>
        <v>4</v>
      </c>
      <c r="G32" s="27">
        <f>[2]手足!G28</f>
        <v>2</v>
      </c>
      <c r="H32" s="27">
        <f>[2]手足!H28</f>
        <v>0</v>
      </c>
      <c r="I32" s="27">
        <f>[2]手足!I28</f>
        <v>1</v>
      </c>
      <c r="J32" s="27">
        <f>[2]手足!J28</f>
        <v>0</v>
      </c>
      <c r="K32" s="27">
        <f>[2]手足!K28</f>
        <v>1</v>
      </c>
      <c r="L32" s="27">
        <f>[2]手足!L28</f>
        <v>0</v>
      </c>
      <c r="M32" s="27">
        <f>[2]手足!M28</f>
        <v>0</v>
      </c>
      <c r="N32" s="27">
        <f>[2]手足!N28</f>
        <v>0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11</v>
      </c>
      <c r="D33" s="17">
        <f>[2]手足!D29</f>
        <v>0</v>
      </c>
      <c r="E33" s="17">
        <f>[2]手足!E29</f>
        <v>3</v>
      </c>
      <c r="F33" s="17">
        <f>[2]手足!F29</f>
        <v>5</v>
      </c>
      <c r="G33" s="17">
        <f>[2]手足!G29</f>
        <v>1</v>
      </c>
      <c r="H33" s="17">
        <f>[2]手足!H29</f>
        <v>0</v>
      </c>
      <c r="I33" s="17">
        <f>[2]手足!I29</f>
        <v>0</v>
      </c>
      <c r="J33" s="17">
        <f>[2]手足!J29</f>
        <v>0</v>
      </c>
      <c r="K33" s="17">
        <f>[2]手足!K29</f>
        <v>1</v>
      </c>
      <c r="L33" s="17">
        <f>[2]手足!L29</f>
        <v>1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11</v>
      </c>
      <c r="T33" t="b">
        <f t="shared" si="3"/>
        <v>1</v>
      </c>
    </row>
    <row r="34" spans="2:20">
      <c r="B34" s="18">
        <v>29</v>
      </c>
      <c r="C34" s="27">
        <f>[2]手足!C30</f>
        <v>17</v>
      </c>
      <c r="D34" s="27">
        <f>[2]手足!D30</f>
        <v>0</v>
      </c>
      <c r="E34" s="27">
        <f>[2]手足!E30</f>
        <v>4</v>
      </c>
      <c r="F34" s="27">
        <f>[2]手足!F30</f>
        <v>5</v>
      </c>
      <c r="G34" s="27">
        <f>[2]手足!G30</f>
        <v>6</v>
      </c>
      <c r="H34" s="27">
        <f>[2]手足!H30</f>
        <v>0</v>
      </c>
      <c r="I34" s="27">
        <f>[2]手足!I30</f>
        <v>1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0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[2]手足!C31</f>
        <v>22</v>
      </c>
      <c r="D35" s="17">
        <f>[2]手足!D31</f>
        <v>0</v>
      </c>
      <c r="E35" s="17">
        <f>[2]手足!E31</f>
        <v>6</v>
      </c>
      <c r="F35" s="17">
        <f>[2]手足!F31</f>
        <v>12</v>
      </c>
      <c r="G35" s="17">
        <f>[2]手足!G31</f>
        <v>2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0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22</v>
      </c>
      <c r="T35" t="b">
        <f t="shared" si="3"/>
        <v>1</v>
      </c>
    </row>
    <row r="36" spans="2:20">
      <c r="B36" s="18">
        <v>31</v>
      </c>
      <c r="C36" s="27">
        <f>[2]手足!C32</f>
        <v>15</v>
      </c>
      <c r="D36" s="27">
        <f>[2]手足!D32</f>
        <v>1</v>
      </c>
      <c r="E36" s="27">
        <f>[2]手足!E32</f>
        <v>3</v>
      </c>
      <c r="F36" s="27">
        <f>[2]手足!F32</f>
        <v>8</v>
      </c>
      <c r="G36" s="27">
        <f>[2]手足!G32</f>
        <v>3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15</v>
      </c>
      <c r="T36" s="25" t="b">
        <f t="shared" si="3"/>
        <v>1</v>
      </c>
    </row>
    <row r="37" spans="2:20">
      <c r="B37" s="17">
        <v>32</v>
      </c>
      <c r="C37" s="17">
        <f>[2]手足!C33</f>
        <v>23</v>
      </c>
      <c r="D37" s="17">
        <f>[2]手足!D33</f>
        <v>0</v>
      </c>
      <c r="E37" s="17">
        <f>[2]手足!E33</f>
        <v>4</v>
      </c>
      <c r="F37" s="17">
        <f>[2]手足!F33</f>
        <v>10</v>
      </c>
      <c r="G37" s="17">
        <f>[2]手足!G33</f>
        <v>2</v>
      </c>
      <c r="H37" s="17">
        <f>[2]手足!H33</f>
        <v>1</v>
      </c>
      <c r="I37" s="17">
        <f>[2]手足!I33</f>
        <v>3</v>
      </c>
      <c r="J37" s="17">
        <f>[2]手足!J33</f>
        <v>2</v>
      </c>
      <c r="K37" s="17">
        <f>[2]手足!K33</f>
        <v>0</v>
      </c>
      <c r="L37" s="17">
        <f>[2]手足!L33</f>
        <v>1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23</v>
      </c>
      <c r="T37" t="b">
        <f t="shared" si="3"/>
        <v>1</v>
      </c>
    </row>
    <row r="38" spans="2:20">
      <c r="B38" s="18">
        <v>33</v>
      </c>
      <c r="C38" s="27">
        <f>[2]手足!C34</f>
        <v>13</v>
      </c>
      <c r="D38" s="27">
        <f>[2]手足!D34</f>
        <v>0</v>
      </c>
      <c r="E38" s="27">
        <f>[2]手足!E34</f>
        <v>4</v>
      </c>
      <c r="F38" s="27">
        <f>[2]手足!F34</f>
        <v>4</v>
      </c>
      <c r="G38" s="27">
        <f>[2]手足!G34</f>
        <v>1</v>
      </c>
      <c r="H38" s="27">
        <f>[2]手足!H34</f>
        <v>0</v>
      </c>
      <c r="I38" s="27">
        <f>[2]手足!I34</f>
        <v>2</v>
      </c>
      <c r="J38" s="27">
        <f>[2]手足!J34</f>
        <v>1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1</v>
      </c>
      <c r="P38" s="27">
        <f>[2]手足!P34</f>
        <v>0</v>
      </c>
      <c r="Q38" s="27">
        <f>[2]手足!Q34</f>
        <v>0</v>
      </c>
      <c r="R38" s="25"/>
      <c r="S38" s="25">
        <f t="shared" si="2"/>
        <v>13</v>
      </c>
      <c r="T38" s="25" t="b">
        <f t="shared" si="3"/>
        <v>1</v>
      </c>
    </row>
    <row r="39" spans="2:20">
      <c r="B39" s="17">
        <v>34</v>
      </c>
      <c r="C39" s="17">
        <f>[2]手足!C35</f>
        <v>17</v>
      </c>
      <c r="D39" s="17">
        <f>[2]手足!D35</f>
        <v>0</v>
      </c>
      <c r="E39" s="17">
        <f>[2]手足!E35</f>
        <v>2</v>
      </c>
      <c r="F39" s="17">
        <f>[2]手足!F35</f>
        <v>11</v>
      </c>
      <c r="G39" s="17">
        <f>[2]手足!G35</f>
        <v>0</v>
      </c>
      <c r="H39" s="17">
        <f>[2]手足!H35</f>
        <v>3</v>
      </c>
      <c r="I39" s="17">
        <f>[2]手足!I35</f>
        <v>1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[2]手足!C36</f>
        <v>25</v>
      </c>
      <c r="D40" s="27">
        <f>[2]手足!D36</f>
        <v>1</v>
      </c>
      <c r="E40" s="27">
        <f>[2]手足!E36</f>
        <v>4</v>
      </c>
      <c r="F40" s="27">
        <f>[2]手足!F36</f>
        <v>15</v>
      </c>
      <c r="G40" s="27">
        <f>[2]手足!G36</f>
        <v>4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1</v>
      </c>
      <c r="P40" s="27">
        <f>[2]手足!P36</f>
        <v>0</v>
      </c>
      <c r="Q40" s="27">
        <f>[2]手足!Q36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[2]手足!C37</f>
        <v>40</v>
      </c>
      <c r="D41" s="17">
        <f>[2]手足!D37</f>
        <v>0</v>
      </c>
      <c r="E41" s="17">
        <f>[2]手足!E37</f>
        <v>9</v>
      </c>
      <c r="F41" s="17">
        <f>[2]手足!F37</f>
        <v>27</v>
      </c>
      <c r="G41" s="17">
        <f>[2]手足!G37</f>
        <v>3</v>
      </c>
      <c r="H41" s="17">
        <f>[2]手足!H37</f>
        <v>0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1</v>
      </c>
      <c r="P41" s="17">
        <f>[2]手足!P37</f>
        <v>0</v>
      </c>
      <c r="Q41" s="17">
        <f>[2]手足!Q37</f>
        <v>0</v>
      </c>
      <c r="S41">
        <f t="shared" si="2"/>
        <v>40</v>
      </c>
      <c r="T41" t="b">
        <f t="shared" si="3"/>
        <v>1</v>
      </c>
    </row>
    <row r="42" spans="2:20">
      <c r="B42" s="18">
        <v>37</v>
      </c>
      <c r="C42" s="27">
        <f>[2]手足!C38</f>
        <v>37</v>
      </c>
      <c r="D42" s="27">
        <f>[2]手足!D38</f>
        <v>1</v>
      </c>
      <c r="E42" s="27">
        <f>[2]手足!E38</f>
        <v>7</v>
      </c>
      <c r="F42" s="27">
        <f>[2]手足!F38</f>
        <v>23</v>
      </c>
      <c r="G42" s="27">
        <f>[2]手足!G38</f>
        <v>5</v>
      </c>
      <c r="H42" s="27">
        <f>[2]手足!H38</f>
        <v>0</v>
      </c>
      <c r="I42" s="27">
        <f>[2]手足!I38</f>
        <v>0</v>
      </c>
      <c r="J42" s="27">
        <f>[2]手足!J38</f>
        <v>0</v>
      </c>
      <c r="K42" s="27">
        <f>[2]手足!K38</f>
        <v>1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37</v>
      </c>
      <c r="T42" s="25" t="b">
        <f t="shared" si="3"/>
        <v>1</v>
      </c>
    </row>
    <row r="43" spans="2:20">
      <c r="B43" s="17">
        <v>38</v>
      </c>
      <c r="C43" s="17">
        <f>[2]手足!C39</f>
        <v>31</v>
      </c>
      <c r="D43" s="17">
        <f>[2]手足!D39</f>
        <v>1</v>
      </c>
      <c r="E43" s="17">
        <f>[2]手足!E39</f>
        <v>11</v>
      </c>
      <c r="F43" s="17">
        <f>[2]手足!F39</f>
        <v>14</v>
      </c>
      <c r="G43" s="17">
        <f>[2]手足!G39</f>
        <v>2</v>
      </c>
      <c r="H43" s="17">
        <f>[2]手足!H39</f>
        <v>2</v>
      </c>
      <c r="I43" s="17">
        <f>[2]手足!I39</f>
        <v>0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1</v>
      </c>
      <c r="S43">
        <f t="shared" si="2"/>
        <v>31</v>
      </c>
      <c r="T43" t="b">
        <f t="shared" si="3"/>
        <v>1</v>
      </c>
    </row>
    <row r="44" spans="2:20">
      <c r="B44" s="18">
        <v>39</v>
      </c>
      <c r="C44" s="27">
        <f>[2]手足!C40</f>
        <v>41</v>
      </c>
      <c r="D44" s="27">
        <f>[2]手足!D40</f>
        <v>1</v>
      </c>
      <c r="E44" s="27">
        <f>[2]手足!E40</f>
        <v>12</v>
      </c>
      <c r="F44" s="27">
        <f>[2]手足!F40</f>
        <v>28</v>
      </c>
      <c r="G44" s="27">
        <f>[2]手足!G40</f>
        <v>0</v>
      </c>
      <c r="H44" s="27">
        <f>[2]手足!H40</f>
        <v>0</v>
      </c>
      <c r="I44" s="27">
        <f>[2]手足!I40</f>
        <v>0</v>
      </c>
      <c r="J44" s="27">
        <f>[2]手足!J40</f>
        <v>0</v>
      </c>
      <c r="K44" s="27">
        <f>[2]手足!K40</f>
        <v>0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0</v>
      </c>
      <c r="P44" s="27">
        <f>[2]手足!P40</f>
        <v>0</v>
      </c>
      <c r="Q44" s="27">
        <f>[2]手足!Q40</f>
        <v>0</v>
      </c>
      <c r="R44" s="25"/>
      <c r="S44" s="25">
        <f t="shared" si="2"/>
        <v>41</v>
      </c>
      <c r="T44" s="25" t="b">
        <f t="shared" si="3"/>
        <v>1</v>
      </c>
    </row>
    <row r="45" spans="2:20">
      <c r="B45" s="17">
        <v>40</v>
      </c>
      <c r="C45" s="17">
        <f>[2]手足!C41</f>
        <v>52</v>
      </c>
      <c r="D45" s="17">
        <f>[2]手足!D41</f>
        <v>1</v>
      </c>
      <c r="E45" s="17">
        <f>[2]手足!E41</f>
        <v>14</v>
      </c>
      <c r="F45" s="17">
        <f>[2]手足!F41</f>
        <v>26</v>
      </c>
      <c r="G45" s="17">
        <f>[2]手足!G41</f>
        <v>10</v>
      </c>
      <c r="H45" s="17">
        <f>[2]手足!H41</f>
        <v>0</v>
      </c>
      <c r="I45" s="17">
        <f>[2]手足!I41</f>
        <v>1</v>
      </c>
      <c r="J45" s="17">
        <f>[2]手足!J41</f>
        <v>0</v>
      </c>
      <c r="K45" s="17">
        <f>[2]手足!K41</f>
        <v>0</v>
      </c>
      <c r="L45" s="17">
        <f>[2]手足!L41</f>
        <v>0</v>
      </c>
      <c r="M45" s="17">
        <f>[2]手足!M41</f>
        <v>0</v>
      </c>
      <c r="N45" s="17">
        <f>[2]手足!N41</f>
        <v>0</v>
      </c>
      <c r="O45" s="17">
        <f>[2]手足!O41</f>
        <v>0</v>
      </c>
      <c r="P45" s="17">
        <f>[2]手足!P41</f>
        <v>0</v>
      </c>
      <c r="Q45" s="17">
        <f>[2]手足!Q41</f>
        <v>0</v>
      </c>
      <c r="S45">
        <f t="shared" si="2"/>
        <v>52</v>
      </c>
      <c r="T45" t="b">
        <f t="shared" si="3"/>
        <v>1</v>
      </c>
    </row>
    <row r="46" spans="2:20">
      <c r="B46" s="18">
        <v>41</v>
      </c>
      <c r="C46" s="27" t="e">
        <f>[2]手足!C42</f>
        <v>#N/A</v>
      </c>
      <c r="D46" s="27" t="e">
        <f>[2]手足!D42</f>
        <v>#N/A</v>
      </c>
      <c r="E46" s="27" t="e">
        <f>[2]手足!E42</f>
        <v>#N/A</v>
      </c>
      <c r="F46" s="27" t="e">
        <f>[2]手足!F42</f>
        <v>#N/A</v>
      </c>
      <c r="G46" s="27" t="e">
        <f>[2]手足!G42</f>
        <v>#N/A</v>
      </c>
      <c r="H46" s="27" t="e">
        <f>[2]手足!H42</f>
        <v>#N/A</v>
      </c>
      <c r="I46" s="27" t="e">
        <f>[2]手足!I42</f>
        <v>#N/A</v>
      </c>
      <c r="J46" s="27" t="e">
        <f>[2]手足!J42</f>
        <v>#N/A</v>
      </c>
      <c r="K46" s="27" t="e">
        <f>[2]手足!K42</f>
        <v>#N/A</v>
      </c>
      <c r="L46" s="27" t="e">
        <f>[2]手足!L42</f>
        <v>#N/A</v>
      </c>
      <c r="M46" s="27" t="e">
        <f>[2]手足!M42</f>
        <v>#N/A</v>
      </c>
      <c r="N46" s="27" t="e">
        <f>[2]手足!N42</f>
        <v>#N/A</v>
      </c>
      <c r="O46" s="27" t="e">
        <f>[2]手足!O42</f>
        <v>#N/A</v>
      </c>
      <c r="P46" s="27" t="e">
        <f>[2]手足!P42</f>
        <v>#N/A</v>
      </c>
      <c r="Q46" s="27" t="e">
        <f>[2]手足!Q42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[2]手足!C43</f>
        <v>#N/A</v>
      </c>
      <c r="D47" s="17" t="e">
        <f>[2]手足!D43</f>
        <v>#N/A</v>
      </c>
      <c r="E47" s="17" t="e">
        <f>[2]手足!E43</f>
        <v>#N/A</v>
      </c>
      <c r="F47" s="17" t="e">
        <f>[2]手足!F43</f>
        <v>#N/A</v>
      </c>
      <c r="G47" s="17" t="e">
        <f>[2]手足!G43</f>
        <v>#N/A</v>
      </c>
      <c r="H47" s="17" t="e">
        <f>[2]手足!H43</f>
        <v>#N/A</v>
      </c>
      <c r="I47" s="17" t="e">
        <f>[2]手足!I43</f>
        <v>#N/A</v>
      </c>
      <c r="J47" s="17" t="e">
        <f>[2]手足!J43</f>
        <v>#N/A</v>
      </c>
      <c r="K47" s="17" t="e">
        <f>[2]手足!K43</f>
        <v>#N/A</v>
      </c>
      <c r="L47" s="17" t="e">
        <f>[2]手足!L43</f>
        <v>#N/A</v>
      </c>
      <c r="M47" s="17" t="e">
        <f>[2]手足!M43</f>
        <v>#N/A</v>
      </c>
      <c r="N47" s="17" t="e">
        <f>[2]手足!N43</f>
        <v>#N/A</v>
      </c>
      <c r="O47" s="17" t="e">
        <f>[2]手足!O43</f>
        <v>#N/A</v>
      </c>
      <c r="P47" s="17" t="e">
        <f>[2]手足!P43</f>
        <v>#N/A</v>
      </c>
      <c r="Q47" s="17" t="e">
        <f>[2]手足!Q43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[2]手足!C44</f>
        <v>#N/A</v>
      </c>
      <c r="D48" s="27" t="e">
        <f>[2]手足!D44</f>
        <v>#N/A</v>
      </c>
      <c r="E48" s="27" t="e">
        <f>[2]手足!E44</f>
        <v>#N/A</v>
      </c>
      <c r="F48" s="27" t="e">
        <f>[2]手足!F44</f>
        <v>#N/A</v>
      </c>
      <c r="G48" s="27" t="e">
        <f>[2]手足!G44</f>
        <v>#N/A</v>
      </c>
      <c r="H48" s="27" t="e">
        <f>[2]手足!H44</f>
        <v>#N/A</v>
      </c>
      <c r="I48" s="27" t="e">
        <f>[2]手足!I44</f>
        <v>#N/A</v>
      </c>
      <c r="J48" s="27" t="e">
        <f>[2]手足!J44</f>
        <v>#N/A</v>
      </c>
      <c r="K48" s="27" t="e">
        <f>[2]手足!K44</f>
        <v>#N/A</v>
      </c>
      <c r="L48" s="27" t="e">
        <f>[2]手足!L44</f>
        <v>#N/A</v>
      </c>
      <c r="M48" s="27" t="e">
        <f>[2]手足!M44</f>
        <v>#N/A</v>
      </c>
      <c r="N48" s="27" t="e">
        <f>[2]手足!N44</f>
        <v>#N/A</v>
      </c>
      <c r="O48" s="27" t="e">
        <f>[2]手足!O44</f>
        <v>#N/A</v>
      </c>
      <c r="P48" s="27" t="e">
        <f>[2]手足!P44</f>
        <v>#N/A</v>
      </c>
      <c r="Q48" s="27" t="e">
        <f>[2]手足!Q44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[2]手足!C45</f>
        <v>#N/A</v>
      </c>
      <c r="D49" s="17" t="e">
        <f>[2]手足!D45</f>
        <v>#N/A</v>
      </c>
      <c r="E49" s="17" t="e">
        <f>[2]手足!E45</f>
        <v>#N/A</v>
      </c>
      <c r="F49" s="17" t="e">
        <f>[2]手足!F45</f>
        <v>#N/A</v>
      </c>
      <c r="G49" s="17" t="e">
        <f>[2]手足!G45</f>
        <v>#N/A</v>
      </c>
      <c r="H49" s="17" t="e">
        <f>[2]手足!H45</f>
        <v>#N/A</v>
      </c>
      <c r="I49" s="17" t="e">
        <f>[2]手足!I45</f>
        <v>#N/A</v>
      </c>
      <c r="J49" s="17" t="e">
        <f>[2]手足!J45</f>
        <v>#N/A</v>
      </c>
      <c r="K49" s="17" t="e">
        <f>[2]手足!K45</f>
        <v>#N/A</v>
      </c>
      <c r="L49" s="17" t="e">
        <f>[2]手足!L45</f>
        <v>#N/A</v>
      </c>
      <c r="M49" s="17" t="e">
        <f>[2]手足!M45</f>
        <v>#N/A</v>
      </c>
      <c r="N49" s="17" t="e">
        <f>[2]手足!N45</f>
        <v>#N/A</v>
      </c>
      <c r="O49" s="17" t="e">
        <f>[2]手足!O45</f>
        <v>#N/A</v>
      </c>
      <c r="P49" s="17" t="e">
        <f>[2]手足!P45</f>
        <v>#N/A</v>
      </c>
      <c r="Q49" s="17" t="e">
        <f>[2]手足!Q45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[2]手足!C46</f>
        <v>#N/A</v>
      </c>
      <c r="D50" s="27" t="e">
        <f>[2]手足!D46</f>
        <v>#N/A</v>
      </c>
      <c r="E50" s="27" t="e">
        <f>[2]手足!E46</f>
        <v>#N/A</v>
      </c>
      <c r="F50" s="27" t="e">
        <f>[2]手足!F46</f>
        <v>#N/A</v>
      </c>
      <c r="G50" s="27" t="e">
        <f>[2]手足!G46</f>
        <v>#N/A</v>
      </c>
      <c r="H50" s="27" t="e">
        <f>[2]手足!H46</f>
        <v>#N/A</v>
      </c>
      <c r="I50" s="27" t="e">
        <f>[2]手足!I46</f>
        <v>#N/A</v>
      </c>
      <c r="J50" s="27" t="e">
        <f>[2]手足!J46</f>
        <v>#N/A</v>
      </c>
      <c r="K50" s="27" t="e">
        <f>[2]手足!K46</f>
        <v>#N/A</v>
      </c>
      <c r="L50" s="27" t="e">
        <f>[2]手足!L46</f>
        <v>#N/A</v>
      </c>
      <c r="M50" s="27" t="e">
        <f>[2]手足!M46</f>
        <v>#N/A</v>
      </c>
      <c r="N50" s="27" t="e">
        <f>[2]手足!N46</f>
        <v>#N/A</v>
      </c>
      <c r="O50" s="27" t="e">
        <f>[2]手足!O46</f>
        <v>#N/A</v>
      </c>
      <c r="P50" s="27" t="e">
        <f>[2]手足!P46</f>
        <v>#N/A</v>
      </c>
      <c r="Q50" s="27" t="e">
        <f>[2]手足!Q46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[2]手足!C47</f>
        <v>#N/A</v>
      </c>
      <c r="D51" s="17" t="e">
        <f>[2]手足!D47</f>
        <v>#N/A</v>
      </c>
      <c r="E51" s="17" t="e">
        <f>[2]手足!E47</f>
        <v>#N/A</v>
      </c>
      <c r="F51" s="17" t="e">
        <f>[2]手足!F47</f>
        <v>#N/A</v>
      </c>
      <c r="G51" s="17" t="e">
        <f>[2]手足!G47</f>
        <v>#N/A</v>
      </c>
      <c r="H51" s="17" t="e">
        <f>[2]手足!H47</f>
        <v>#N/A</v>
      </c>
      <c r="I51" s="17" t="e">
        <f>[2]手足!I47</f>
        <v>#N/A</v>
      </c>
      <c r="J51" s="17" t="e">
        <f>[2]手足!J47</f>
        <v>#N/A</v>
      </c>
      <c r="K51" s="17" t="e">
        <f>[2]手足!K47</f>
        <v>#N/A</v>
      </c>
      <c r="L51" s="17" t="e">
        <f>[2]手足!L47</f>
        <v>#N/A</v>
      </c>
      <c r="M51" s="17" t="e">
        <f>[2]手足!M47</f>
        <v>#N/A</v>
      </c>
      <c r="N51" s="17" t="e">
        <f>[2]手足!N47</f>
        <v>#N/A</v>
      </c>
      <c r="O51" s="17" t="e">
        <f>[2]手足!O47</f>
        <v>#N/A</v>
      </c>
      <c r="P51" s="17" t="e">
        <f>[2]手足!P47</f>
        <v>#N/A</v>
      </c>
      <c r="Q51" s="17" t="e">
        <f>[2]手足!Q47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[2]手足!C48</f>
        <v>#N/A</v>
      </c>
      <c r="D52" s="27" t="e">
        <f>[2]手足!D48</f>
        <v>#N/A</v>
      </c>
      <c r="E52" s="27" t="e">
        <f>[2]手足!E48</f>
        <v>#N/A</v>
      </c>
      <c r="F52" s="27" t="e">
        <f>[2]手足!F48</f>
        <v>#N/A</v>
      </c>
      <c r="G52" s="27" t="e">
        <f>[2]手足!G48</f>
        <v>#N/A</v>
      </c>
      <c r="H52" s="27" t="e">
        <f>[2]手足!H48</f>
        <v>#N/A</v>
      </c>
      <c r="I52" s="27" t="e">
        <f>[2]手足!I48</f>
        <v>#N/A</v>
      </c>
      <c r="J52" s="27" t="e">
        <f>[2]手足!J48</f>
        <v>#N/A</v>
      </c>
      <c r="K52" s="27" t="e">
        <f>[2]手足!K48</f>
        <v>#N/A</v>
      </c>
      <c r="L52" s="27" t="e">
        <f>[2]手足!L48</f>
        <v>#N/A</v>
      </c>
      <c r="M52" s="27" t="e">
        <f>[2]手足!M48</f>
        <v>#N/A</v>
      </c>
      <c r="N52" s="27" t="e">
        <f>[2]手足!N48</f>
        <v>#N/A</v>
      </c>
      <c r="O52" s="27" t="e">
        <f>[2]手足!O48</f>
        <v>#N/A</v>
      </c>
      <c r="P52" s="27" t="e">
        <f>[2]手足!P48</f>
        <v>#N/A</v>
      </c>
      <c r="Q52" s="27" t="e">
        <f>[2]手足!Q48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[2]手足!C49</f>
        <v>#N/A</v>
      </c>
      <c r="D53" s="17" t="e">
        <f>[2]手足!D49</f>
        <v>#N/A</v>
      </c>
      <c r="E53" s="17" t="e">
        <f>[2]手足!E49</f>
        <v>#N/A</v>
      </c>
      <c r="F53" s="17" t="e">
        <f>[2]手足!F49</f>
        <v>#N/A</v>
      </c>
      <c r="G53" s="17" t="e">
        <f>[2]手足!G49</f>
        <v>#N/A</v>
      </c>
      <c r="H53" s="17" t="e">
        <f>[2]手足!H49</f>
        <v>#N/A</v>
      </c>
      <c r="I53" s="17" t="e">
        <f>[2]手足!I49</f>
        <v>#N/A</v>
      </c>
      <c r="J53" s="17" t="e">
        <f>[2]手足!J49</f>
        <v>#N/A</v>
      </c>
      <c r="K53" s="17" t="e">
        <f>[2]手足!K49</f>
        <v>#N/A</v>
      </c>
      <c r="L53" s="17" t="e">
        <f>[2]手足!L49</f>
        <v>#N/A</v>
      </c>
      <c r="M53" s="17" t="e">
        <f>[2]手足!M49</f>
        <v>#N/A</v>
      </c>
      <c r="N53" s="17" t="e">
        <f>[2]手足!N49</f>
        <v>#N/A</v>
      </c>
      <c r="O53" s="17" t="e">
        <f>[2]手足!O49</f>
        <v>#N/A</v>
      </c>
      <c r="P53" s="17" t="e">
        <f>[2]手足!P49</f>
        <v>#N/A</v>
      </c>
      <c r="Q53" s="17" t="e">
        <f>[2]手足!Q49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[2]手足!C50</f>
        <v>#N/A</v>
      </c>
      <c r="D54" s="27" t="e">
        <f>[2]手足!D50</f>
        <v>#N/A</v>
      </c>
      <c r="E54" s="27" t="e">
        <f>[2]手足!E50</f>
        <v>#N/A</v>
      </c>
      <c r="F54" s="27" t="e">
        <f>[2]手足!F50</f>
        <v>#N/A</v>
      </c>
      <c r="G54" s="27" t="e">
        <f>[2]手足!G50</f>
        <v>#N/A</v>
      </c>
      <c r="H54" s="27" t="e">
        <f>[2]手足!H50</f>
        <v>#N/A</v>
      </c>
      <c r="I54" s="27" t="e">
        <f>[2]手足!I50</f>
        <v>#N/A</v>
      </c>
      <c r="J54" s="27" t="e">
        <f>[2]手足!J50</f>
        <v>#N/A</v>
      </c>
      <c r="K54" s="27" t="e">
        <f>[2]手足!K50</f>
        <v>#N/A</v>
      </c>
      <c r="L54" s="27" t="e">
        <f>[2]手足!L50</f>
        <v>#N/A</v>
      </c>
      <c r="M54" s="27" t="e">
        <f>[2]手足!M50</f>
        <v>#N/A</v>
      </c>
      <c r="N54" s="27" t="e">
        <f>[2]手足!N50</f>
        <v>#N/A</v>
      </c>
      <c r="O54" s="27" t="e">
        <f>[2]手足!O50</f>
        <v>#N/A</v>
      </c>
      <c r="P54" s="27" t="e">
        <f>[2]手足!P50</f>
        <v>#N/A</v>
      </c>
      <c r="Q54" s="27" t="e">
        <f>[2]手足!Q50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[2]手足!C51</f>
        <v>#N/A</v>
      </c>
      <c r="D55" s="17" t="e">
        <f>[2]手足!D51</f>
        <v>#N/A</v>
      </c>
      <c r="E55" s="17" t="e">
        <f>[2]手足!E51</f>
        <v>#N/A</v>
      </c>
      <c r="F55" s="17" t="e">
        <f>[2]手足!F51</f>
        <v>#N/A</v>
      </c>
      <c r="G55" s="17" t="e">
        <f>[2]手足!G51</f>
        <v>#N/A</v>
      </c>
      <c r="H55" s="17" t="e">
        <f>[2]手足!H51</f>
        <v>#N/A</v>
      </c>
      <c r="I55" s="17" t="e">
        <f>[2]手足!I51</f>
        <v>#N/A</v>
      </c>
      <c r="J55" s="17" t="e">
        <f>[2]手足!J51</f>
        <v>#N/A</v>
      </c>
      <c r="K55" s="17" t="e">
        <f>[2]手足!K51</f>
        <v>#N/A</v>
      </c>
      <c r="L55" s="17" t="e">
        <f>[2]手足!L51</f>
        <v>#N/A</v>
      </c>
      <c r="M55" s="17" t="e">
        <f>[2]手足!M51</f>
        <v>#N/A</v>
      </c>
      <c r="N55" s="17" t="e">
        <f>[2]手足!N51</f>
        <v>#N/A</v>
      </c>
      <c r="O55" s="17" t="e">
        <f>[2]手足!O51</f>
        <v>#N/A</v>
      </c>
      <c r="P55" s="17" t="e">
        <f>[2]手足!P51</f>
        <v>#N/A</v>
      </c>
      <c r="Q55" s="17" t="e">
        <f>[2]手足!Q51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[2]手足!C52</f>
        <v>#N/A</v>
      </c>
      <c r="D56" s="27" t="e">
        <f>[2]手足!D52</f>
        <v>#N/A</v>
      </c>
      <c r="E56" s="27" t="e">
        <f>[2]手足!E52</f>
        <v>#N/A</v>
      </c>
      <c r="F56" s="27" t="e">
        <f>[2]手足!F52</f>
        <v>#N/A</v>
      </c>
      <c r="G56" s="27" t="e">
        <f>[2]手足!G52</f>
        <v>#N/A</v>
      </c>
      <c r="H56" s="27" t="e">
        <f>[2]手足!H52</f>
        <v>#N/A</v>
      </c>
      <c r="I56" s="27" t="e">
        <f>[2]手足!I52</f>
        <v>#N/A</v>
      </c>
      <c r="J56" s="27" t="e">
        <f>[2]手足!J52</f>
        <v>#N/A</v>
      </c>
      <c r="K56" s="27" t="e">
        <f>[2]手足!K52</f>
        <v>#N/A</v>
      </c>
      <c r="L56" s="27" t="e">
        <f>[2]手足!L52</f>
        <v>#N/A</v>
      </c>
      <c r="M56" s="27" t="e">
        <f>[2]手足!M52</f>
        <v>#N/A</v>
      </c>
      <c r="N56" s="27" t="e">
        <f>[2]手足!N52</f>
        <v>#N/A</v>
      </c>
      <c r="O56" s="27" t="e">
        <f>[2]手足!O52</f>
        <v>#N/A</v>
      </c>
      <c r="P56" s="27" t="e">
        <f>[2]手足!P52</f>
        <v>#N/A</v>
      </c>
      <c r="Q56" s="27" t="e">
        <f>[2]手足!Q52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[2]手足!C53</f>
        <v>#N/A</v>
      </c>
      <c r="D57" s="17" t="e">
        <f>[2]手足!D53</f>
        <v>#N/A</v>
      </c>
      <c r="E57" s="17" t="e">
        <f>[2]手足!E53</f>
        <v>#N/A</v>
      </c>
      <c r="F57" s="17" t="e">
        <f>[2]手足!F53</f>
        <v>#N/A</v>
      </c>
      <c r="G57" s="17" t="e">
        <f>[2]手足!G53</f>
        <v>#N/A</v>
      </c>
      <c r="H57" s="17" t="e">
        <f>[2]手足!H53</f>
        <v>#N/A</v>
      </c>
      <c r="I57" s="17" t="e">
        <f>[2]手足!I53</f>
        <v>#N/A</v>
      </c>
      <c r="J57" s="17" t="e">
        <f>[2]手足!J53</f>
        <v>#N/A</v>
      </c>
      <c r="K57" s="17" t="e">
        <f>[2]手足!K53</f>
        <v>#N/A</v>
      </c>
      <c r="L57" s="17" t="e">
        <f>[2]手足!L53</f>
        <v>#N/A</v>
      </c>
      <c r="M57" s="17" t="e">
        <f>[2]手足!M53</f>
        <v>#N/A</v>
      </c>
      <c r="N57" s="17" t="e">
        <f>[2]手足!N53</f>
        <v>#N/A</v>
      </c>
      <c r="O57" s="17" t="e">
        <f>[2]手足!O53</f>
        <v>#N/A</v>
      </c>
      <c r="P57" s="17" t="e">
        <f>[2]手足!P53</f>
        <v>#N/A</v>
      </c>
      <c r="Q57" s="17" t="e">
        <f>[2]手足!Q53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525</v>
      </c>
      <c r="D60" s="2">
        <f t="array" ref="D60">+SUM(IF(NOT(ISERROR(D6:D58)),D6:D58))</f>
        <v>8</v>
      </c>
      <c r="E60" s="2">
        <f t="array" ref="E60">+SUM(IF(NOT(ISERROR(E6:E58)),E6:E58))</f>
        <v>116</v>
      </c>
      <c r="F60" s="2">
        <f t="array" ref="F60">+SUM(IF(NOT(ISERROR(F6:F58)),F6:F58))</f>
        <v>279</v>
      </c>
      <c r="G60" s="2">
        <f t="array" ref="G60">+SUM(IF(NOT(ISERROR(G6:G58)),G6:G58))</f>
        <v>61</v>
      </c>
      <c r="H60" s="2">
        <f t="array" ref="H60">+SUM(IF(NOT(ISERROR(H6:H58)),H6:H58))</f>
        <v>14</v>
      </c>
      <c r="I60" s="2">
        <f t="array" ref="I60">+SUM(IF(NOT(ISERROR(I6:I58)),I6:I58))</f>
        <v>13</v>
      </c>
      <c r="J60" s="2">
        <f t="array" ref="J60">+SUM(IF(NOT(ISERROR(J6:J58)),J6:J58))</f>
        <v>9</v>
      </c>
      <c r="K60" s="2">
        <f t="array" ref="K60">+SUM(IF(NOT(ISERROR(K6:K58)),K6:K58))</f>
        <v>7</v>
      </c>
      <c r="L60" s="2">
        <f t="array" ref="L60">+SUM(IF(NOT(ISERROR(L6:L58)),L6:L58))</f>
        <v>6</v>
      </c>
      <c r="M60" s="2">
        <f t="array" ref="M60">+SUM(IF(NOT(ISERROR(M6:M58)),M6:M58))</f>
        <v>2</v>
      </c>
      <c r="N60" s="2">
        <f t="array" ref="N60">+SUM(IF(NOT(ISERROR(N6:N58)),N6:N58))</f>
        <v>2</v>
      </c>
      <c r="O60" s="2">
        <f t="array" ref="O60">+SUM(IF(NOT(ISERROR(O6:O58)),O6:O58))</f>
        <v>6</v>
      </c>
      <c r="P60" s="2">
        <f t="array" ref="P60">+SUM(IF(NOT(ISERROR(P6:P58)),P6:P58))</f>
        <v>0</v>
      </c>
      <c r="Q60" s="2">
        <f t="array" ref="Q60">+SUM(IF(NOT(ISERROR(Q6:Q58)),Q6:Q58))</f>
        <v>2</v>
      </c>
      <c r="R60" s="2"/>
      <c r="S60" s="2">
        <f>SUM(D60:Q60)</f>
        <v>525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1.5238095238095237</v>
      </c>
      <c r="E61" s="4">
        <f t="shared" si="4"/>
        <v>22.095238095238095</v>
      </c>
      <c r="F61" s="4">
        <f t="shared" si="4"/>
        <v>53.142857142857146</v>
      </c>
      <c r="G61" s="4">
        <f t="shared" si="4"/>
        <v>11.619047619047619</v>
      </c>
      <c r="H61" s="4">
        <f t="shared" si="4"/>
        <v>2.666666666666667</v>
      </c>
      <c r="I61" s="4">
        <f t="shared" si="4"/>
        <v>2.4761904761904763</v>
      </c>
      <c r="J61" s="4">
        <f t="shared" si="4"/>
        <v>1.7142857142857144</v>
      </c>
      <c r="K61" s="4">
        <f t="shared" si="4"/>
        <v>1.3333333333333335</v>
      </c>
      <c r="L61" s="4">
        <f t="shared" si="4"/>
        <v>1.1428571428571428</v>
      </c>
      <c r="M61" s="4">
        <f t="shared" si="4"/>
        <v>0.38095238095238093</v>
      </c>
      <c r="N61" s="4">
        <f t="shared" si="4"/>
        <v>0.38095238095238093</v>
      </c>
      <c r="O61" s="4">
        <f t="shared" si="4"/>
        <v>1.1428571428571428</v>
      </c>
      <c r="P61" s="4">
        <f t="shared" si="4"/>
        <v>0</v>
      </c>
      <c r="Q61" s="4">
        <f t="shared" si="4"/>
        <v>0.38095238095238093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525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Y48" sqref="Y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1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1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2</v>
      </c>
      <c r="I7" s="17">
        <f>[2]伝紅!I3</f>
        <v>3</v>
      </c>
      <c r="J7" s="17">
        <f>[2]伝紅!J3</f>
        <v>2</v>
      </c>
      <c r="K7" s="17">
        <f>[2]伝紅!K3</f>
        <v>1</v>
      </c>
      <c r="L7" s="17">
        <f>[2]伝紅!L3</f>
        <v>0</v>
      </c>
      <c r="M7" s="17">
        <f>[2]伝紅!M3</f>
        <v>2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1</v>
      </c>
      <c r="S7">
        <f t="shared" si="0"/>
        <v>11</v>
      </c>
      <c r="T7" t="b">
        <f t="shared" si="1"/>
        <v>1</v>
      </c>
    </row>
    <row r="8" spans="2:20">
      <c r="B8" s="18">
        <v>3</v>
      </c>
      <c r="C8" s="27">
        <f>[2]伝紅!C4</f>
        <v>12</v>
      </c>
      <c r="D8" s="27">
        <f>[2]伝紅!D4</f>
        <v>0</v>
      </c>
      <c r="E8" s="27">
        <f>[2]伝紅!E4</f>
        <v>0</v>
      </c>
      <c r="F8" s="27">
        <f>[2]伝紅!F4</f>
        <v>2</v>
      </c>
      <c r="G8" s="27">
        <f>[2]伝紅!G4</f>
        <v>0</v>
      </c>
      <c r="H8" s="27">
        <f>[2]伝紅!H4</f>
        <v>1</v>
      </c>
      <c r="I8" s="27">
        <f>[2]伝紅!I4</f>
        <v>3</v>
      </c>
      <c r="J8" s="27">
        <f>[2]伝紅!J4</f>
        <v>1</v>
      </c>
      <c r="K8" s="27">
        <f>[2]伝紅!K4</f>
        <v>2</v>
      </c>
      <c r="L8" s="27">
        <f>[2]伝紅!L4</f>
        <v>2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1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[2]伝紅!C5</f>
        <v>16</v>
      </c>
      <c r="D9" s="17">
        <f>[2]伝紅!D5</f>
        <v>0</v>
      </c>
      <c r="E9" s="17">
        <f>[2]伝紅!E5</f>
        <v>0</v>
      </c>
      <c r="F9" s="17">
        <f>[2]伝紅!F5</f>
        <v>1</v>
      </c>
      <c r="G9" s="17">
        <f>[2]伝紅!G5</f>
        <v>2</v>
      </c>
      <c r="H9" s="17">
        <f>[2]伝紅!H5</f>
        <v>3</v>
      </c>
      <c r="I9" s="17">
        <f>[2]伝紅!I5</f>
        <v>1</v>
      </c>
      <c r="J9" s="17">
        <f>[2]伝紅!J5</f>
        <v>4</v>
      </c>
      <c r="K9" s="17">
        <f>[2]伝紅!K5</f>
        <v>3</v>
      </c>
      <c r="L9" s="17">
        <f>[2]伝紅!L5</f>
        <v>1</v>
      </c>
      <c r="M9" s="17">
        <f>[2]伝紅!M5</f>
        <v>0</v>
      </c>
      <c r="N9" s="17">
        <f>[2]伝紅!N5</f>
        <v>0</v>
      </c>
      <c r="O9" s="17">
        <f>[2]伝紅!O5</f>
        <v>1</v>
      </c>
      <c r="P9" s="17">
        <f>[2]伝紅!P5</f>
        <v>0</v>
      </c>
      <c r="Q9" s="17">
        <f>[2]伝紅!Q5</f>
        <v>0</v>
      </c>
      <c r="S9">
        <f t="shared" si="0"/>
        <v>16</v>
      </c>
      <c r="T9" t="b">
        <f t="shared" si="1"/>
        <v>1</v>
      </c>
    </row>
    <row r="10" spans="2:20">
      <c r="B10" s="18">
        <v>5</v>
      </c>
      <c r="C10" s="27">
        <f>[2]伝紅!C6</f>
        <v>12</v>
      </c>
      <c r="D10" s="27">
        <f>[2]伝紅!D6</f>
        <v>0</v>
      </c>
      <c r="E10" s="27">
        <f>[2]伝紅!E6</f>
        <v>0</v>
      </c>
      <c r="F10" s="27">
        <f>[2]伝紅!F6</f>
        <v>2</v>
      </c>
      <c r="G10" s="27">
        <f>[2]伝紅!G6</f>
        <v>0</v>
      </c>
      <c r="H10" s="27">
        <f>[2]伝紅!H6</f>
        <v>1</v>
      </c>
      <c r="I10" s="27">
        <f>[2]伝紅!I6</f>
        <v>2</v>
      </c>
      <c r="J10" s="27">
        <f>[2]伝紅!J6</f>
        <v>2</v>
      </c>
      <c r="K10" s="27">
        <f>[2]伝紅!K6</f>
        <v>2</v>
      </c>
      <c r="L10" s="27">
        <f>[2]伝紅!L6</f>
        <v>1</v>
      </c>
      <c r="M10" s="27">
        <f>[2]伝紅!M6</f>
        <v>0</v>
      </c>
      <c r="N10" s="27">
        <f>[2]伝紅!N6</f>
        <v>1</v>
      </c>
      <c r="O10" s="27">
        <f>[2]伝紅!O6</f>
        <v>1</v>
      </c>
      <c r="P10" s="27">
        <f>[2]伝紅!P6</f>
        <v>0</v>
      </c>
      <c r="Q10" s="27">
        <f>[2]伝紅!Q6</f>
        <v>0</v>
      </c>
      <c r="R10" s="25"/>
      <c r="S10" s="25">
        <f t="shared" si="0"/>
        <v>12</v>
      </c>
      <c r="T10" s="25" t="b">
        <f t="shared" si="1"/>
        <v>1</v>
      </c>
    </row>
    <row r="11" spans="2:20">
      <c r="B11" s="17">
        <v>6</v>
      </c>
      <c r="C11" s="17">
        <f>[2]伝紅!C7</f>
        <v>11</v>
      </c>
      <c r="D11" s="17">
        <f>[2]伝紅!D7</f>
        <v>0</v>
      </c>
      <c r="E11" s="17">
        <f>[2]伝紅!E7</f>
        <v>1</v>
      </c>
      <c r="F11" s="17">
        <f>[2]伝紅!F7</f>
        <v>1</v>
      </c>
      <c r="G11" s="17">
        <f>[2]伝紅!G7</f>
        <v>1</v>
      </c>
      <c r="H11" s="17">
        <f>[2]伝紅!H7</f>
        <v>0</v>
      </c>
      <c r="I11" s="17">
        <f>[2]伝紅!I7</f>
        <v>2</v>
      </c>
      <c r="J11" s="17">
        <f>[2]伝紅!J7</f>
        <v>1</v>
      </c>
      <c r="K11" s="17">
        <f>[2]伝紅!K7</f>
        <v>1</v>
      </c>
      <c r="L11" s="17">
        <f>[2]伝紅!L7</f>
        <v>1</v>
      </c>
      <c r="M11" s="17">
        <f>[2]伝紅!M7</f>
        <v>2</v>
      </c>
      <c r="N11" s="17">
        <f>[2]伝紅!N7</f>
        <v>1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11</v>
      </c>
      <c r="T11" t="b">
        <f t="shared" si="1"/>
        <v>1</v>
      </c>
    </row>
    <row r="12" spans="2:20">
      <c r="B12" s="18">
        <v>7</v>
      </c>
      <c r="C12" s="27">
        <f>[2]伝紅!C8</f>
        <v>8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2</v>
      </c>
      <c r="I12" s="27">
        <f>[2]伝紅!I8</f>
        <v>2</v>
      </c>
      <c r="J12" s="27">
        <f>[2]伝紅!J8</f>
        <v>2</v>
      </c>
      <c r="K12" s="27">
        <f>[2]伝紅!K8</f>
        <v>0</v>
      </c>
      <c r="L12" s="27">
        <f>[2]伝紅!L8</f>
        <v>0</v>
      </c>
      <c r="M12" s="27">
        <f>[2]伝紅!M8</f>
        <v>1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[2]伝紅!C9</f>
        <v>11</v>
      </c>
      <c r="D13" s="17">
        <f>[2]伝紅!D9</f>
        <v>0</v>
      </c>
      <c r="E13" s="17">
        <f>[2]伝紅!E9</f>
        <v>0</v>
      </c>
      <c r="F13" s="17">
        <f>[2]伝紅!F9</f>
        <v>2</v>
      </c>
      <c r="G13" s="17">
        <f>[2]伝紅!G9</f>
        <v>1</v>
      </c>
      <c r="H13" s="17">
        <f>[2]伝紅!H9</f>
        <v>3</v>
      </c>
      <c r="I13" s="17">
        <f>[2]伝紅!I9</f>
        <v>0</v>
      </c>
      <c r="J13" s="17">
        <f>[2]伝紅!J9</f>
        <v>2</v>
      </c>
      <c r="K13" s="17">
        <f>[2]伝紅!K9</f>
        <v>1</v>
      </c>
      <c r="L13" s="17">
        <f>[2]伝紅!L9</f>
        <v>1</v>
      </c>
      <c r="M13" s="17">
        <f>[2]伝紅!M9</f>
        <v>1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11</v>
      </c>
      <c r="T13" t="b">
        <f t="shared" si="1"/>
        <v>1</v>
      </c>
    </row>
    <row r="14" spans="2:20">
      <c r="B14" s="18">
        <v>9</v>
      </c>
      <c r="C14" s="27">
        <f>[2]伝紅!C10</f>
        <v>12</v>
      </c>
      <c r="D14" s="27">
        <f>[2]伝紅!D10</f>
        <v>1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1</v>
      </c>
      <c r="I14" s="27">
        <f>[2]伝紅!I10</f>
        <v>2</v>
      </c>
      <c r="J14" s="27">
        <f>[2]伝紅!J10</f>
        <v>2</v>
      </c>
      <c r="K14" s="27">
        <f>[2]伝紅!K10</f>
        <v>3</v>
      </c>
      <c r="L14" s="27">
        <f>[2]伝紅!L10</f>
        <v>0</v>
      </c>
      <c r="M14" s="27">
        <f>[2]伝紅!M10</f>
        <v>1</v>
      </c>
      <c r="N14" s="27">
        <f>[2]伝紅!N10</f>
        <v>2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12</v>
      </c>
      <c r="T14" s="25" t="b">
        <f t="shared" si="1"/>
        <v>1</v>
      </c>
    </row>
    <row r="15" spans="2:20">
      <c r="B15" s="17">
        <v>10</v>
      </c>
      <c r="C15" s="17">
        <f>[2]伝紅!C11</f>
        <v>26</v>
      </c>
      <c r="D15" s="17">
        <f>[2]伝紅!D11</f>
        <v>0</v>
      </c>
      <c r="E15" s="17">
        <f>[2]伝紅!E11</f>
        <v>0</v>
      </c>
      <c r="F15" s="17">
        <f>[2]伝紅!F11</f>
        <v>2</v>
      </c>
      <c r="G15" s="17">
        <f>[2]伝紅!G11</f>
        <v>5</v>
      </c>
      <c r="H15" s="17">
        <f>[2]伝紅!H11</f>
        <v>3</v>
      </c>
      <c r="I15" s="17">
        <f>[2]伝紅!I11</f>
        <v>5</v>
      </c>
      <c r="J15" s="17">
        <f>[2]伝紅!J11</f>
        <v>4</v>
      </c>
      <c r="K15" s="17">
        <f>[2]伝紅!K11</f>
        <v>3</v>
      </c>
      <c r="L15" s="17">
        <f>[2]伝紅!L11</f>
        <v>1</v>
      </c>
      <c r="M15" s="17">
        <f>[2]伝紅!M11</f>
        <v>1</v>
      </c>
      <c r="N15" s="17">
        <f>[2]伝紅!N11</f>
        <v>2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26</v>
      </c>
      <c r="T15" t="b">
        <f t="shared" si="1"/>
        <v>1</v>
      </c>
    </row>
    <row r="16" spans="2:20">
      <c r="B16" s="18">
        <v>11</v>
      </c>
      <c r="C16" s="27">
        <f>[2]伝紅!C12</f>
        <v>26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7</v>
      </c>
      <c r="J16" s="27">
        <f>[2]伝紅!J12</f>
        <v>7</v>
      </c>
      <c r="K16" s="27">
        <f>[2]伝紅!K12</f>
        <v>1</v>
      </c>
      <c r="L16" s="27">
        <f>[2]伝紅!L12</f>
        <v>1</v>
      </c>
      <c r="M16" s="27">
        <f>[2]伝紅!M12</f>
        <v>4</v>
      </c>
      <c r="N16" s="27">
        <f>[2]伝紅!N12</f>
        <v>3</v>
      </c>
      <c r="O16" s="27">
        <f>[2]伝紅!O12</f>
        <v>1</v>
      </c>
      <c r="P16" s="27">
        <f>[2]伝紅!P12</f>
        <v>0</v>
      </c>
      <c r="Q16" s="27">
        <f>[2]伝紅!Q12</f>
        <v>0</v>
      </c>
      <c r="R16" s="25"/>
      <c r="S16" s="25">
        <f t="shared" si="0"/>
        <v>26</v>
      </c>
      <c r="T16" s="25" t="b">
        <f t="shared" si="1"/>
        <v>1</v>
      </c>
    </row>
    <row r="17" spans="2:20">
      <c r="B17" s="17">
        <v>12</v>
      </c>
      <c r="C17" s="17">
        <f>[2]伝紅!C13</f>
        <v>11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2</v>
      </c>
      <c r="H17" s="17">
        <f>[2]伝紅!H13</f>
        <v>2</v>
      </c>
      <c r="I17" s="17">
        <f>[2]伝紅!I13</f>
        <v>1</v>
      </c>
      <c r="J17" s="17">
        <f>[2]伝紅!J13</f>
        <v>4</v>
      </c>
      <c r="K17" s="17">
        <f>[2]伝紅!K13</f>
        <v>2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11</v>
      </c>
      <c r="T17" t="b">
        <f t="shared" si="1"/>
        <v>1</v>
      </c>
    </row>
    <row r="18" spans="2:20">
      <c r="B18" s="18">
        <v>13</v>
      </c>
      <c r="C18" s="27">
        <f>[2]伝紅!C14</f>
        <v>26</v>
      </c>
      <c r="D18" s="27">
        <f>[2]伝紅!D14</f>
        <v>0</v>
      </c>
      <c r="E18" s="27">
        <f>[2]伝紅!E14</f>
        <v>0</v>
      </c>
      <c r="F18" s="27">
        <f>[2]伝紅!F14</f>
        <v>1</v>
      </c>
      <c r="G18" s="27">
        <f>[2]伝紅!G14</f>
        <v>3</v>
      </c>
      <c r="H18" s="27">
        <f>[2]伝紅!H14</f>
        <v>2</v>
      </c>
      <c r="I18" s="27">
        <f>[2]伝紅!I14</f>
        <v>5</v>
      </c>
      <c r="J18" s="27">
        <f>[2]伝紅!J14</f>
        <v>5</v>
      </c>
      <c r="K18" s="27">
        <f>[2]伝紅!K14</f>
        <v>2</v>
      </c>
      <c r="L18" s="27">
        <f>[2]伝紅!L14</f>
        <v>2</v>
      </c>
      <c r="M18" s="27">
        <f>[2]伝紅!M14</f>
        <v>0</v>
      </c>
      <c r="N18" s="27">
        <f>[2]伝紅!N14</f>
        <v>3</v>
      </c>
      <c r="O18" s="27">
        <f>[2]伝紅!O14</f>
        <v>2</v>
      </c>
      <c r="P18" s="27">
        <f>[2]伝紅!P14</f>
        <v>0</v>
      </c>
      <c r="Q18" s="27">
        <f>[2]伝紅!Q14</f>
        <v>1</v>
      </c>
      <c r="R18" s="25"/>
      <c r="S18" s="25">
        <f t="shared" si="0"/>
        <v>26</v>
      </c>
      <c r="T18" s="25" t="b">
        <f t="shared" si="1"/>
        <v>1</v>
      </c>
    </row>
    <row r="19" spans="2:20">
      <c r="B19" s="17">
        <v>14</v>
      </c>
      <c r="C19" s="17">
        <f>[2]伝紅!C15</f>
        <v>4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1</v>
      </c>
      <c r="H19" s="17">
        <f>[2]伝紅!H15</f>
        <v>0</v>
      </c>
      <c r="I19" s="17">
        <f>[2]伝紅!I15</f>
        <v>1</v>
      </c>
      <c r="J19" s="17">
        <f>[2]伝紅!J15</f>
        <v>1</v>
      </c>
      <c r="K19" s="17">
        <f>[2]伝紅!K15</f>
        <v>0</v>
      </c>
      <c r="L19" s="17">
        <f>[2]伝紅!L15</f>
        <v>0</v>
      </c>
      <c r="M19" s="17">
        <f>[2]伝紅!M15</f>
        <v>1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[2]伝紅!C16</f>
        <v>11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1</v>
      </c>
      <c r="J20" s="27">
        <f>[2]伝紅!J16</f>
        <v>2</v>
      </c>
      <c r="K20" s="27">
        <f>[2]伝紅!K16</f>
        <v>3</v>
      </c>
      <c r="L20" s="27">
        <f>[2]伝紅!L16</f>
        <v>3</v>
      </c>
      <c r="M20" s="27">
        <f>[2]伝紅!M16</f>
        <v>0</v>
      </c>
      <c r="N20" s="27">
        <f>[2]伝紅!N16</f>
        <v>0</v>
      </c>
      <c r="O20" s="27">
        <f>[2]伝紅!O16</f>
        <v>2</v>
      </c>
      <c r="P20" s="27">
        <f>[2]伝紅!P16</f>
        <v>0</v>
      </c>
      <c r="Q20" s="27">
        <f>[2]伝紅!Q16</f>
        <v>0</v>
      </c>
      <c r="R20" s="25"/>
      <c r="S20" s="25">
        <f t="shared" si="0"/>
        <v>11</v>
      </c>
      <c r="T20" s="25" t="b">
        <f t="shared" si="1"/>
        <v>1</v>
      </c>
    </row>
    <row r="21" spans="2:20">
      <c r="B21" s="17">
        <v>16</v>
      </c>
      <c r="C21" s="17">
        <f>[2]伝紅!C17</f>
        <v>7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2</v>
      </c>
      <c r="H21" s="17">
        <f>[2]伝紅!H17</f>
        <v>0</v>
      </c>
      <c r="I21" s="17">
        <f>[2]伝紅!I17</f>
        <v>3</v>
      </c>
      <c r="J21" s="17">
        <f>[2]伝紅!J17</f>
        <v>1</v>
      </c>
      <c r="K21" s="17">
        <f>[2]伝紅!K17</f>
        <v>0</v>
      </c>
      <c r="L21" s="17">
        <f>[2]伝紅!L17</f>
        <v>0</v>
      </c>
      <c r="M21" s="17">
        <f>[2]伝紅!M17</f>
        <v>1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7</v>
      </c>
      <c r="T21" t="b">
        <f t="shared" si="1"/>
        <v>1</v>
      </c>
    </row>
    <row r="22" spans="2:20">
      <c r="B22" s="18">
        <v>17</v>
      </c>
      <c r="C22" s="27">
        <f>[2]伝紅!C18</f>
        <v>17</v>
      </c>
      <c r="D22" s="27">
        <f>[2]伝紅!D18</f>
        <v>0</v>
      </c>
      <c r="E22" s="27">
        <f>[2]伝紅!E18</f>
        <v>1</v>
      </c>
      <c r="F22" s="27">
        <f>[2]伝紅!F18</f>
        <v>1</v>
      </c>
      <c r="G22" s="27">
        <f>[2]伝紅!G18</f>
        <v>2</v>
      </c>
      <c r="H22" s="27">
        <f>[2]伝紅!H18</f>
        <v>2</v>
      </c>
      <c r="I22" s="27">
        <f>[2]伝紅!I18</f>
        <v>3</v>
      </c>
      <c r="J22" s="27">
        <f>[2]伝紅!J18</f>
        <v>3</v>
      </c>
      <c r="K22" s="27">
        <f>[2]伝紅!K18</f>
        <v>1</v>
      </c>
      <c r="L22" s="27">
        <f>[2]伝紅!L18</f>
        <v>2</v>
      </c>
      <c r="M22" s="27">
        <f>[2]伝紅!M18</f>
        <v>1</v>
      </c>
      <c r="N22" s="27">
        <f>[2]伝紅!N18</f>
        <v>0</v>
      </c>
      <c r="O22" s="27">
        <f>[2]伝紅!O18</f>
        <v>1</v>
      </c>
      <c r="P22" s="27">
        <f>[2]伝紅!P18</f>
        <v>0</v>
      </c>
      <c r="Q22" s="27">
        <f>[2]伝紅!Q18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[2]伝紅!C19</f>
        <v>8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2</v>
      </c>
      <c r="I23" s="17">
        <f>[2]伝紅!I19</f>
        <v>3</v>
      </c>
      <c r="J23" s="17">
        <f>[2]伝紅!J19</f>
        <v>0</v>
      </c>
      <c r="K23" s="17">
        <f>[2]伝紅!K19</f>
        <v>1</v>
      </c>
      <c r="L23" s="17">
        <f>[2]伝紅!L19</f>
        <v>1</v>
      </c>
      <c r="M23" s="17">
        <f>[2]伝紅!M19</f>
        <v>1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[2]伝紅!C20</f>
        <v>9</v>
      </c>
      <c r="D24" s="27">
        <f>[2]伝紅!D20</f>
        <v>0</v>
      </c>
      <c r="E24" s="27">
        <f>[2]伝紅!E20</f>
        <v>0</v>
      </c>
      <c r="F24" s="27">
        <f>[2]伝紅!F20</f>
        <v>1</v>
      </c>
      <c r="G24" s="27">
        <f>[2]伝紅!G20</f>
        <v>0</v>
      </c>
      <c r="H24" s="27">
        <f>[2]伝紅!H20</f>
        <v>2</v>
      </c>
      <c r="I24" s="27">
        <f>[2]伝紅!I20</f>
        <v>1</v>
      </c>
      <c r="J24" s="27">
        <f>[2]伝紅!J20</f>
        <v>2</v>
      </c>
      <c r="K24" s="27">
        <f>[2]伝紅!K20</f>
        <v>2</v>
      </c>
      <c r="L24" s="27">
        <f>[2]伝紅!L20</f>
        <v>1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[2]伝紅!C21</f>
        <v>14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3</v>
      </c>
      <c r="H25" s="17">
        <f>[2]伝紅!H21</f>
        <v>2</v>
      </c>
      <c r="I25" s="17">
        <f>[2]伝紅!I21</f>
        <v>2</v>
      </c>
      <c r="J25" s="17">
        <f>[2]伝紅!J21</f>
        <v>3</v>
      </c>
      <c r="K25" s="17">
        <f>[2]伝紅!K21</f>
        <v>2</v>
      </c>
      <c r="L25" s="17">
        <f>[2]伝紅!L21</f>
        <v>1</v>
      </c>
      <c r="M25" s="17">
        <f>[2]伝紅!M21</f>
        <v>1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14</v>
      </c>
      <c r="T25" t="b">
        <f t="shared" si="1"/>
        <v>1</v>
      </c>
    </row>
    <row r="26" spans="2:20">
      <c r="B26" s="18">
        <v>21</v>
      </c>
      <c r="C26" s="27">
        <f>[2]伝紅!C22</f>
        <v>12</v>
      </c>
      <c r="D26" s="27">
        <f>[2]伝紅!D22</f>
        <v>0</v>
      </c>
      <c r="E26" s="27">
        <f>[2]伝紅!E22</f>
        <v>0</v>
      </c>
      <c r="F26" s="27">
        <f>[2]伝紅!F22</f>
        <v>2</v>
      </c>
      <c r="G26" s="27">
        <f>[2]伝紅!G22</f>
        <v>1</v>
      </c>
      <c r="H26" s="27">
        <f>[2]伝紅!H22</f>
        <v>3</v>
      </c>
      <c r="I26" s="27">
        <f>[2]伝紅!I22</f>
        <v>0</v>
      </c>
      <c r="J26" s="27">
        <f>[2]伝紅!J22</f>
        <v>3</v>
      </c>
      <c r="K26" s="27">
        <f>[2]伝紅!K22</f>
        <v>2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1</v>
      </c>
      <c r="P26" s="27">
        <f>[2]伝紅!P22</f>
        <v>0</v>
      </c>
      <c r="Q26" s="27">
        <f>[2]伝紅!Q22</f>
        <v>0</v>
      </c>
      <c r="R26" s="25"/>
      <c r="S26" s="25">
        <f t="shared" si="0"/>
        <v>12</v>
      </c>
      <c r="T26" s="25" t="b">
        <f t="shared" si="1"/>
        <v>1</v>
      </c>
    </row>
    <row r="27" spans="2:20">
      <c r="B27" s="17">
        <v>22</v>
      </c>
      <c r="C27" s="17">
        <f>[2]伝紅!C23</f>
        <v>10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2</v>
      </c>
      <c r="H27" s="17">
        <f>[2]伝紅!H23</f>
        <v>2</v>
      </c>
      <c r="I27" s="17">
        <f>[2]伝紅!I23</f>
        <v>1</v>
      </c>
      <c r="J27" s="17">
        <f>[2]伝紅!J23</f>
        <v>2</v>
      </c>
      <c r="K27" s="17">
        <f>[2]伝紅!K23</f>
        <v>0</v>
      </c>
      <c r="L27" s="17">
        <f>[2]伝紅!L23</f>
        <v>1</v>
      </c>
      <c r="M27" s="17">
        <f>[2]伝紅!M23</f>
        <v>1</v>
      </c>
      <c r="N27" s="17">
        <f>[2]伝紅!N23</f>
        <v>0</v>
      </c>
      <c r="O27" s="17">
        <f>[2]伝紅!O23</f>
        <v>1</v>
      </c>
      <c r="P27" s="17">
        <f>[2]伝紅!P23</f>
        <v>0</v>
      </c>
      <c r="Q27" s="17">
        <f>[2]伝紅!Q23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[2]伝紅!C24</f>
        <v>19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2</v>
      </c>
      <c r="H28" s="27">
        <f>[2]伝紅!H24</f>
        <v>5</v>
      </c>
      <c r="I28" s="27">
        <f>[2]伝紅!I24</f>
        <v>2</v>
      </c>
      <c r="J28" s="27">
        <f>[2]伝紅!J24</f>
        <v>4</v>
      </c>
      <c r="K28" s="27">
        <f>[2]伝紅!K24</f>
        <v>2</v>
      </c>
      <c r="L28" s="27">
        <f>[2]伝紅!L24</f>
        <v>3</v>
      </c>
      <c r="M28" s="27">
        <f>[2]伝紅!M24</f>
        <v>0</v>
      </c>
      <c r="N28" s="27">
        <f>[2]伝紅!N24</f>
        <v>1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19</v>
      </c>
      <c r="T28" s="25" t="b">
        <f t="shared" si="1"/>
        <v>1</v>
      </c>
    </row>
    <row r="29" spans="2:20">
      <c r="B29" s="17">
        <v>24</v>
      </c>
      <c r="C29" s="17">
        <f>[2]伝紅!C25</f>
        <v>24</v>
      </c>
      <c r="D29" s="17">
        <f>[2]伝紅!D25</f>
        <v>0</v>
      </c>
      <c r="E29" s="17">
        <f>[2]伝紅!E25</f>
        <v>1</v>
      </c>
      <c r="F29" s="17">
        <f>[2]伝紅!F25</f>
        <v>2</v>
      </c>
      <c r="G29" s="17">
        <f>[2]伝紅!G25</f>
        <v>1</v>
      </c>
      <c r="H29" s="17">
        <f>[2]伝紅!H25</f>
        <v>6</v>
      </c>
      <c r="I29" s="17">
        <f>[2]伝紅!I25</f>
        <v>4</v>
      </c>
      <c r="J29" s="17">
        <f>[2]伝紅!J25</f>
        <v>2</v>
      </c>
      <c r="K29" s="17">
        <f>[2]伝紅!K25</f>
        <v>4</v>
      </c>
      <c r="L29" s="17">
        <f>[2]伝紅!L25</f>
        <v>3</v>
      </c>
      <c r="M29" s="17">
        <f>[2]伝紅!M25</f>
        <v>0</v>
      </c>
      <c r="N29" s="17">
        <f>[2]伝紅!N25</f>
        <v>0</v>
      </c>
      <c r="O29" s="17">
        <f>[2]伝紅!O25</f>
        <v>1</v>
      </c>
      <c r="P29" s="17">
        <f>[2]伝紅!P25</f>
        <v>0</v>
      </c>
      <c r="Q29" s="17">
        <f>[2]伝紅!Q25</f>
        <v>0</v>
      </c>
      <c r="S29">
        <f t="shared" si="0"/>
        <v>24</v>
      </c>
      <c r="T29" t="b">
        <f t="shared" si="1"/>
        <v>1</v>
      </c>
    </row>
    <row r="30" spans="2:20">
      <c r="B30" s="18">
        <v>25</v>
      </c>
      <c r="C30" s="27">
        <f>[2]伝紅!C26</f>
        <v>20</v>
      </c>
      <c r="D30" s="27">
        <f>[2]伝紅!D26</f>
        <v>0</v>
      </c>
      <c r="E30" s="27">
        <f>[2]伝紅!E26</f>
        <v>0</v>
      </c>
      <c r="F30" s="27">
        <f>[2]伝紅!F26</f>
        <v>6</v>
      </c>
      <c r="G30" s="27">
        <f>[2]伝紅!G26</f>
        <v>3</v>
      </c>
      <c r="H30" s="27">
        <f>[2]伝紅!H26</f>
        <v>3</v>
      </c>
      <c r="I30" s="27">
        <f>[2]伝紅!I26</f>
        <v>1</v>
      </c>
      <c r="J30" s="27">
        <f>[2]伝紅!J26</f>
        <v>2</v>
      </c>
      <c r="K30" s="27">
        <f>[2]伝紅!K26</f>
        <v>3</v>
      </c>
      <c r="L30" s="27">
        <f>[2]伝紅!L26</f>
        <v>1</v>
      </c>
      <c r="M30" s="27">
        <f>[2]伝紅!M26</f>
        <v>0</v>
      </c>
      <c r="N30" s="27">
        <f>[2]伝紅!N26</f>
        <v>0</v>
      </c>
      <c r="O30" s="27">
        <f>[2]伝紅!O26</f>
        <v>1</v>
      </c>
      <c r="P30" s="27">
        <f>[2]伝紅!P26</f>
        <v>0</v>
      </c>
      <c r="Q30" s="27">
        <f>[2]伝紅!Q26</f>
        <v>0</v>
      </c>
      <c r="R30" s="25"/>
      <c r="S30" s="25">
        <f>SUM(D30:Q30)</f>
        <v>20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13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2</v>
      </c>
      <c r="H31" s="17">
        <f>[2]伝紅!H27</f>
        <v>4</v>
      </c>
      <c r="I31" s="17">
        <f>[2]伝紅!I27</f>
        <v>1</v>
      </c>
      <c r="J31" s="17">
        <f>[2]伝紅!J27</f>
        <v>5</v>
      </c>
      <c r="K31" s="17">
        <f>[2]伝紅!K27</f>
        <v>1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20</v>
      </c>
      <c r="D32" s="27">
        <f>[2]伝紅!D28</f>
        <v>0</v>
      </c>
      <c r="E32" s="27">
        <f>[2]伝紅!E28</f>
        <v>0</v>
      </c>
      <c r="F32" s="27">
        <f>[2]伝紅!F28</f>
        <v>3</v>
      </c>
      <c r="G32" s="27">
        <f>[2]伝紅!G28</f>
        <v>0</v>
      </c>
      <c r="H32" s="27">
        <f>[2]伝紅!H28</f>
        <v>4</v>
      </c>
      <c r="I32" s="27">
        <f>[2]伝紅!I28</f>
        <v>5</v>
      </c>
      <c r="J32" s="27">
        <f>[2]伝紅!J28</f>
        <v>1</v>
      </c>
      <c r="K32" s="27">
        <f>[2]伝紅!K28</f>
        <v>2</v>
      </c>
      <c r="L32" s="27">
        <f>[2]伝紅!L28</f>
        <v>3</v>
      </c>
      <c r="M32" s="27">
        <f>[2]伝紅!M28</f>
        <v>1</v>
      </c>
      <c r="N32" s="27">
        <f>[2]伝紅!N28</f>
        <v>1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20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22</v>
      </c>
      <c r="D33" s="17">
        <f>[2]伝紅!D29</f>
        <v>0</v>
      </c>
      <c r="E33" s="17">
        <f>[2]伝紅!E29</f>
        <v>1</v>
      </c>
      <c r="F33" s="17">
        <f>[2]伝紅!F29</f>
        <v>0</v>
      </c>
      <c r="G33" s="17">
        <f>[2]伝紅!G29</f>
        <v>1</v>
      </c>
      <c r="H33" s="17">
        <f>[2]伝紅!H29</f>
        <v>2</v>
      </c>
      <c r="I33" s="17">
        <f>[2]伝紅!I29</f>
        <v>3</v>
      </c>
      <c r="J33" s="17">
        <f>[2]伝紅!J29</f>
        <v>5</v>
      </c>
      <c r="K33" s="17">
        <f>[2]伝紅!K29</f>
        <v>2</v>
      </c>
      <c r="L33" s="17">
        <f>[2]伝紅!L29</f>
        <v>4</v>
      </c>
      <c r="M33" s="17">
        <f>[2]伝紅!M29</f>
        <v>2</v>
      </c>
      <c r="N33" s="17">
        <f>[2]伝紅!N29</f>
        <v>1</v>
      </c>
      <c r="O33" s="17">
        <f>[2]伝紅!O29</f>
        <v>0</v>
      </c>
      <c r="P33" s="17">
        <f>[2]伝紅!P29</f>
        <v>0</v>
      </c>
      <c r="Q33" s="17">
        <f>[2]伝紅!Q29</f>
        <v>1</v>
      </c>
      <c r="S33">
        <f t="shared" si="2"/>
        <v>22</v>
      </c>
      <c r="T33" t="b">
        <f t="shared" si="3"/>
        <v>1</v>
      </c>
    </row>
    <row r="34" spans="2:20">
      <c r="B34" s="18">
        <v>29</v>
      </c>
      <c r="C34" s="27">
        <f>[2]伝紅!C30</f>
        <v>30</v>
      </c>
      <c r="D34" s="27">
        <f>[2]伝紅!D30</f>
        <v>0</v>
      </c>
      <c r="E34" s="27">
        <f>[2]伝紅!E30</f>
        <v>2</v>
      </c>
      <c r="F34" s="27">
        <f>[2]伝紅!F30</f>
        <v>3</v>
      </c>
      <c r="G34" s="27">
        <f>[2]伝紅!G30</f>
        <v>5</v>
      </c>
      <c r="H34" s="27">
        <f>[2]伝紅!H30</f>
        <v>7</v>
      </c>
      <c r="I34" s="27">
        <f>[2]伝紅!I30</f>
        <v>4</v>
      </c>
      <c r="J34" s="27">
        <f>[2]伝紅!J30</f>
        <v>4</v>
      </c>
      <c r="K34" s="27">
        <f>[2]伝紅!K30</f>
        <v>3</v>
      </c>
      <c r="L34" s="27">
        <f>[2]伝紅!L30</f>
        <v>2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30</v>
      </c>
      <c r="T34" s="25" t="b">
        <f t="shared" si="3"/>
        <v>1</v>
      </c>
    </row>
    <row r="35" spans="2:20">
      <c r="B35" s="17">
        <v>30</v>
      </c>
      <c r="C35" s="17">
        <f>[2]伝紅!C31</f>
        <v>52</v>
      </c>
      <c r="D35" s="17">
        <f>[2]伝紅!D31</f>
        <v>0</v>
      </c>
      <c r="E35" s="17">
        <f>[2]伝紅!E31</f>
        <v>4</v>
      </c>
      <c r="F35" s="17">
        <f>[2]伝紅!F31</f>
        <v>4</v>
      </c>
      <c r="G35" s="17">
        <f>[2]伝紅!G31</f>
        <v>3</v>
      </c>
      <c r="H35" s="17">
        <f>[2]伝紅!H31</f>
        <v>4</v>
      </c>
      <c r="I35" s="17">
        <f>[2]伝紅!I31</f>
        <v>24</v>
      </c>
      <c r="J35" s="17">
        <f>[2]伝紅!J31</f>
        <v>5</v>
      </c>
      <c r="K35" s="17">
        <f>[2]伝紅!K31</f>
        <v>1</v>
      </c>
      <c r="L35" s="17">
        <f>[2]伝紅!L31</f>
        <v>2</v>
      </c>
      <c r="M35" s="17">
        <f>[2]伝紅!M31</f>
        <v>1</v>
      </c>
      <c r="N35" s="17">
        <f>[2]伝紅!N31</f>
        <v>4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[2]伝紅!C32</f>
        <v>46</v>
      </c>
      <c r="D36" s="27">
        <f>[2]伝紅!D32</f>
        <v>0</v>
      </c>
      <c r="E36" s="27">
        <f>[2]伝紅!E32</f>
        <v>1</v>
      </c>
      <c r="F36" s="27">
        <f>[2]伝紅!F32</f>
        <v>3</v>
      </c>
      <c r="G36" s="27">
        <f>[2]伝紅!G32</f>
        <v>8</v>
      </c>
      <c r="H36" s="27">
        <f>[2]伝紅!H32</f>
        <v>3</v>
      </c>
      <c r="I36" s="27">
        <f>[2]伝紅!I32</f>
        <v>8</v>
      </c>
      <c r="J36" s="27">
        <f>[2]伝紅!J32</f>
        <v>12</v>
      </c>
      <c r="K36" s="27">
        <f>[2]伝紅!K32</f>
        <v>5</v>
      </c>
      <c r="L36" s="27">
        <f>[2]伝紅!L32</f>
        <v>3</v>
      </c>
      <c r="M36" s="27">
        <f>[2]伝紅!M32</f>
        <v>2</v>
      </c>
      <c r="N36" s="27">
        <f>[2]伝紅!N32</f>
        <v>0</v>
      </c>
      <c r="O36" s="27">
        <f>[2]伝紅!O32</f>
        <v>1</v>
      </c>
      <c r="P36" s="27">
        <f>[2]伝紅!P32</f>
        <v>0</v>
      </c>
      <c r="Q36" s="27">
        <f>[2]伝紅!Q32</f>
        <v>0</v>
      </c>
      <c r="R36" s="25"/>
      <c r="S36" s="25">
        <f t="shared" si="2"/>
        <v>46</v>
      </c>
      <c r="T36" s="25" t="b">
        <f t="shared" si="3"/>
        <v>1</v>
      </c>
    </row>
    <row r="37" spans="2:20">
      <c r="B37" s="17">
        <v>32</v>
      </c>
      <c r="C37" s="17">
        <f>[2]伝紅!C33</f>
        <v>50</v>
      </c>
      <c r="D37" s="17">
        <f>[2]伝紅!D33</f>
        <v>0</v>
      </c>
      <c r="E37" s="17">
        <f>[2]伝紅!E33</f>
        <v>0</v>
      </c>
      <c r="F37" s="17">
        <f>[2]伝紅!F33</f>
        <v>7</v>
      </c>
      <c r="G37" s="17">
        <f>[2]伝紅!G33</f>
        <v>11</v>
      </c>
      <c r="H37" s="17">
        <f>[2]伝紅!H33</f>
        <v>5</v>
      </c>
      <c r="I37" s="17">
        <f>[2]伝紅!I33</f>
        <v>7</v>
      </c>
      <c r="J37" s="17">
        <f>[2]伝紅!J33</f>
        <v>6</v>
      </c>
      <c r="K37" s="17">
        <f>[2]伝紅!K33</f>
        <v>4</v>
      </c>
      <c r="L37" s="17">
        <f>[2]伝紅!L33</f>
        <v>3</v>
      </c>
      <c r="M37" s="17">
        <f>[2]伝紅!M33</f>
        <v>0</v>
      </c>
      <c r="N37" s="17">
        <f>[2]伝紅!N33</f>
        <v>2</v>
      </c>
      <c r="O37" s="17">
        <f>[2]伝紅!O33</f>
        <v>5</v>
      </c>
      <c r="P37" s="17">
        <f>[2]伝紅!P33</f>
        <v>0</v>
      </c>
      <c r="Q37" s="17">
        <f>[2]伝紅!Q33</f>
        <v>0</v>
      </c>
      <c r="S37">
        <f t="shared" si="2"/>
        <v>50</v>
      </c>
      <c r="T37" t="b">
        <f t="shared" si="3"/>
        <v>1</v>
      </c>
    </row>
    <row r="38" spans="2:20">
      <c r="B38" s="18">
        <v>33</v>
      </c>
      <c r="C38" s="27">
        <f>[2]伝紅!C34</f>
        <v>29</v>
      </c>
      <c r="D38" s="27">
        <f>[2]伝紅!D34</f>
        <v>0</v>
      </c>
      <c r="E38" s="27">
        <f>[2]伝紅!E34</f>
        <v>1</v>
      </c>
      <c r="F38" s="27">
        <f>[2]伝紅!F34</f>
        <v>3</v>
      </c>
      <c r="G38" s="27">
        <f>[2]伝紅!G34</f>
        <v>3</v>
      </c>
      <c r="H38" s="27">
        <f>[2]伝紅!H34</f>
        <v>6</v>
      </c>
      <c r="I38" s="27">
        <f>[2]伝紅!I34</f>
        <v>6</v>
      </c>
      <c r="J38" s="27">
        <f>[2]伝紅!J34</f>
        <v>4</v>
      </c>
      <c r="K38" s="27">
        <f>[2]伝紅!K34</f>
        <v>1</v>
      </c>
      <c r="L38" s="27">
        <f>[2]伝紅!L34</f>
        <v>2</v>
      </c>
      <c r="M38" s="27">
        <f>[2]伝紅!M34</f>
        <v>0</v>
      </c>
      <c r="N38" s="27">
        <f>[2]伝紅!N34</f>
        <v>0</v>
      </c>
      <c r="O38" s="27">
        <f>[2]伝紅!O34</f>
        <v>2</v>
      </c>
      <c r="P38" s="27">
        <f>[2]伝紅!P34</f>
        <v>0</v>
      </c>
      <c r="Q38" s="27">
        <f>[2]伝紅!Q34</f>
        <v>1</v>
      </c>
      <c r="R38" s="25"/>
      <c r="S38" s="25">
        <f t="shared" si="2"/>
        <v>29</v>
      </c>
      <c r="T38" s="25" t="b">
        <f t="shared" si="3"/>
        <v>1</v>
      </c>
    </row>
    <row r="39" spans="2:20">
      <c r="B39" s="17">
        <v>34</v>
      </c>
      <c r="C39" s="17">
        <f>[2]伝紅!C35</f>
        <v>39</v>
      </c>
      <c r="D39" s="17">
        <f>[2]伝紅!D35</f>
        <v>0</v>
      </c>
      <c r="E39" s="17">
        <f>[2]伝紅!E35</f>
        <v>1</v>
      </c>
      <c r="F39" s="17">
        <f>[2]伝紅!F35</f>
        <v>6</v>
      </c>
      <c r="G39" s="17">
        <f>[2]伝紅!G35</f>
        <v>4</v>
      </c>
      <c r="H39" s="17">
        <f>[2]伝紅!H35</f>
        <v>5</v>
      </c>
      <c r="I39" s="17">
        <f>[2]伝紅!I35</f>
        <v>8</v>
      </c>
      <c r="J39" s="17">
        <f>[2]伝紅!J35</f>
        <v>5</v>
      </c>
      <c r="K39" s="17">
        <f>[2]伝紅!K35</f>
        <v>3</v>
      </c>
      <c r="L39" s="17">
        <f>[2]伝紅!L35</f>
        <v>1</v>
      </c>
      <c r="M39" s="17">
        <f>[2]伝紅!M35</f>
        <v>4</v>
      </c>
      <c r="N39" s="17">
        <f>[2]伝紅!N35</f>
        <v>2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[2]伝紅!C36</f>
        <v>36</v>
      </c>
      <c r="D40" s="27">
        <f>[2]伝紅!D36</f>
        <v>0</v>
      </c>
      <c r="E40" s="27">
        <f>[2]伝紅!E36</f>
        <v>0</v>
      </c>
      <c r="F40" s="27">
        <f>[2]伝紅!F36</f>
        <v>3</v>
      </c>
      <c r="G40" s="27">
        <f>[2]伝紅!G36</f>
        <v>7</v>
      </c>
      <c r="H40" s="27">
        <f>[2]伝紅!H36</f>
        <v>10</v>
      </c>
      <c r="I40" s="27">
        <f>[2]伝紅!I36</f>
        <v>3</v>
      </c>
      <c r="J40" s="27">
        <f>[2]伝紅!J36</f>
        <v>4</v>
      </c>
      <c r="K40" s="27">
        <f>[2]伝紅!K36</f>
        <v>2</v>
      </c>
      <c r="L40" s="27">
        <f>[2]伝紅!L36</f>
        <v>4</v>
      </c>
      <c r="M40" s="27">
        <f>[2]伝紅!M36</f>
        <v>2</v>
      </c>
      <c r="N40" s="27">
        <f>[2]伝紅!N36</f>
        <v>0</v>
      </c>
      <c r="O40" s="27">
        <f>[2]伝紅!O36</f>
        <v>1</v>
      </c>
      <c r="P40" s="27">
        <f>[2]伝紅!P36</f>
        <v>0</v>
      </c>
      <c r="Q40" s="27">
        <f>[2]伝紅!Q36</f>
        <v>0</v>
      </c>
      <c r="R40" s="25"/>
      <c r="S40" s="25">
        <f t="shared" si="2"/>
        <v>36</v>
      </c>
      <c r="T40" s="25" t="b">
        <f t="shared" si="3"/>
        <v>1</v>
      </c>
    </row>
    <row r="41" spans="2:20">
      <c r="B41" s="17">
        <v>36</v>
      </c>
      <c r="C41" s="17">
        <f>[2]伝紅!C37</f>
        <v>38</v>
      </c>
      <c r="D41" s="17">
        <f>[2]伝紅!D37</f>
        <v>1</v>
      </c>
      <c r="E41" s="17">
        <f>[2]伝紅!E37</f>
        <v>0</v>
      </c>
      <c r="F41" s="17">
        <f>[2]伝紅!F37</f>
        <v>4</v>
      </c>
      <c r="G41" s="17">
        <f>[2]伝紅!G37</f>
        <v>8</v>
      </c>
      <c r="H41" s="17">
        <f>[2]伝紅!H37</f>
        <v>7</v>
      </c>
      <c r="I41" s="17">
        <f>[2]伝紅!I37</f>
        <v>8</v>
      </c>
      <c r="J41" s="17">
        <f>[2]伝紅!J37</f>
        <v>3</v>
      </c>
      <c r="K41" s="17">
        <f>[2]伝紅!K37</f>
        <v>2</v>
      </c>
      <c r="L41" s="17">
        <f>[2]伝紅!L37</f>
        <v>1</v>
      </c>
      <c r="M41" s="17">
        <f>[2]伝紅!M37</f>
        <v>2</v>
      </c>
      <c r="N41" s="17">
        <f>[2]伝紅!N37</f>
        <v>1</v>
      </c>
      <c r="O41" s="17">
        <f>[2]伝紅!O37</f>
        <v>0</v>
      </c>
      <c r="P41" s="17">
        <f>[2]伝紅!P37</f>
        <v>1</v>
      </c>
      <c r="Q41" s="17">
        <f>[2]伝紅!Q37</f>
        <v>0</v>
      </c>
      <c r="S41">
        <f t="shared" si="2"/>
        <v>38</v>
      </c>
      <c r="T41" t="b">
        <f t="shared" si="3"/>
        <v>1</v>
      </c>
    </row>
    <row r="42" spans="2:20">
      <c r="B42" s="18">
        <v>37</v>
      </c>
      <c r="C42" s="27">
        <f>[2]伝紅!C38</f>
        <v>43</v>
      </c>
      <c r="D42" s="27">
        <f>[2]伝紅!D38</f>
        <v>0</v>
      </c>
      <c r="E42" s="27">
        <f>[2]伝紅!E38</f>
        <v>1</v>
      </c>
      <c r="F42" s="27">
        <f>[2]伝紅!F38</f>
        <v>3</v>
      </c>
      <c r="G42" s="27">
        <f>[2]伝紅!G38</f>
        <v>5</v>
      </c>
      <c r="H42" s="27">
        <f>[2]伝紅!H38</f>
        <v>3</v>
      </c>
      <c r="I42" s="27">
        <f>[2]伝紅!I38</f>
        <v>12</v>
      </c>
      <c r="J42" s="27">
        <f>[2]伝紅!J38</f>
        <v>4</v>
      </c>
      <c r="K42" s="27">
        <f>[2]伝紅!K38</f>
        <v>3</v>
      </c>
      <c r="L42" s="27">
        <f>[2]伝紅!L38</f>
        <v>4</v>
      </c>
      <c r="M42" s="27">
        <f>[2]伝紅!M38</f>
        <v>2</v>
      </c>
      <c r="N42" s="27">
        <f>[2]伝紅!N38</f>
        <v>1</v>
      </c>
      <c r="O42" s="27">
        <f>[2]伝紅!O38</f>
        <v>2</v>
      </c>
      <c r="P42" s="27">
        <f>[2]伝紅!P38</f>
        <v>0</v>
      </c>
      <c r="Q42" s="27">
        <f>[2]伝紅!Q38</f>
        <v>3</v>
      </c>
      <c r="R42" s="25"/>
      <c r="S42" s="25">
        <f t="shared" si="2"/>
        <v>43</v>
      </c>
      <c r="T42" s="25" t="b">
        <f t="shared" si="3"/>
        <v>1</v>
      </c>
    </row>
    <row r="43" spans="2:20">
      <c r="B43" s="17">
        <v>38</v>
      </c>
      <c r="C43" s="17">
        <f>[2]伝紅!C39</f>
        <v>38</v>
      </c>
      <c r="D43" s="17">
        <f>[2]伝紅!D39</f>
        <v>0</v>
      </c>
      <c r="E43" s="17">
        <f>[2]伝紅!E39</f>
        <v>2</v>
      </c>
      <c r="F43" s="17">
        <f>[2]伝紅!F39</f>
        <v>6</v>
      </c>
      <c r="G43" s="17">
        <f>[2]伝紅!G39</f>
        <v>4</v>
      </c>
      <c r="H43" s="17">
        <f>[2]伝紅!H39</f>
        <v>4</v>
      </c>
      <c r="I43" s="17">
        <f>[2]伝紅!I39</f>
        <v>7</v>
      </c>
      <c r="J43" s="17">
        <f>[2]伝紅!J39</f>
        <v>5</v>
      </c>
      <c r="K43" s="17">
        <f>[2]伝紅!K39</f>
        <v>3</v>
      </c>
      <c r="L43" s="17">
        <f>[2]伝紅!L39</f>
        <v>3</v>
      </c>
      <c r="M43" s="17">
        <f>[2]伝紅!M39</f>
        <v>1</v>
      </c>
      <c r="N43" s="17">
        <f>[2]伝紅!N39</f>
        <v>2</v>
      </c>
      <c r="O43" s="17">
        <f>[2]伝紅!O39</f>
        <v>0</v>
      </c>
      <c r="P43" s="17">
        <f>[2]伝紅!P39</f>
        <v>0</v>
      </c>
      <c r="Q43" s="17">
        <f>[2]伝紅!Q39</f>
        <v>1</v>
      </c>
      <c r="S43">
        <f t="shared" si="2"/>
        <v>38</v>
      </c>
      <c r="T43" t="b">
        <f t="shared" si="3"/>
        <v>1</v>
      </c>
    </row>
    <row r="44" spans="2:20">
      <c r="B44" s="18">
        <v>39</v>
      </c>
      <c r="C44" s="27">
        <f>[2]伝紅!C40</f>
        <v>42</v>
      </c>
      <c r="D44" s="27">
        <f>[2]伝紅!D40</f>
        <v>0</v>
      </c>
      <c r="E44" s="27">
        <f>[2]伝紅!E40</f>
        <v>0</v>
      </c>
      <c r="F44" s="27">
        <f>[2]伝紅!F40</f>
        <v>9</v>
      </c>
      <c r="G44" s="27">
        <f>[2]伝紅!G40</f>
        <v>3</v>
      </c>
      <c r="H44" s="27">
        <f>[2]伝紅!H40</f>
        <v>3</v>
      </c>
      <c r="I44" s="27">
        <f>[2]伝紅!I40</f>
        <v>6</v>
      </c>
      <c r="J44" s="27">
        <f>[2]伝紅!J40</f>
        <v>8</v>
      </c>
      <c r="K44" s="27">
        <f>[2]伝紅!K40</f>
        <v>4</v>
      </c>
      <c r="L44" s="27">
        <f>[2]伝紅!L40</f>
        <v>1</v>
      </c>
      <c r="M44" s="27">
        <f>[2]伝紅!M40</f>
        <v>1</v>
      </c>
      <c r="N44" s="27">
        <f>[2]伝紅!N40</f>
        <v>1</v>
      </c>
      <c r="O44" s="27">
        <f>[2]伝紅!O40</f>
        <v>5</v>
      </c>
      <c r="P44" s="27">
        <f>[2]伝紅!P40</f>
        <v>1</v>
      </c>
      <c r="Q44" s="27">
        <f>[2]伝紅!Q40</f>
        <v>0</v>
      </c>
      <c r="R44" s="25"/>
      <c r="S44" s="25">
        <f t="shared" si="2"/>
        <v>42</v>
      </c>
      <c r="T44" s="25" t="b">
        <f t="shared" si="3"/>
        <v>1</v>
      </c>
    </row>
    <row r="45" spans="2:20">
      <c r="B45" s="17">
        <v>40</v>
      </c>
      <c r="C45" s="17">
        <f>[2]伝紅!C41</f>
        <v>22</v>
      </c>
      <c r="D45" s="17">
        <f>[2]伝紅!D41</f>
        <v>0</v>
      </c>
      <c r="E45" s="17">
        <f>[2]伝紅!E41</f>
        <v>0</v>
      </c>
      <c r="F45" s="17">
        <f>[2]伝紅!F41</f>
        <v>3</v>
      </c>
      <c r="G45" s="17">
        <f>[2]伝紅!G41</f>
        <v>1</v>
      </c>
      <c r="H45" s="17">
        <f>[2]伝紅!H41</f>
        <v>2</v>
      </c>
      <c r="I45" s="17">
        <f>[2]伝紅!I41</f>
        <v>4</v>
      </c>
      <c r="J45" s="17">
        <f>[2]伝紅!J41</f>
        <v>3</v>
      </c>
      <c r="K45" s="17">
        <f>[2]伝紅!K41</f>
        <v>4</v>
      </c>
      <c r="L45" s="17">
        <f>[2]伝紅!L41</f>
        <v>1</v>
      </c>
      <c r="M45" s="17">
        <f>[2]伝紅!M41</f>
        <v>1</v>
      </c>
      <c r="N45" s="17">
        <f>[2]伝紅!N41</f>
        <v>0</v>
      </c>
      <c r="O45" s="17">
        <f>[2]伝紅!O41</f>
        <v>2</v>
      </c>
      <c r="P45" s="17">
        <f>[2]伝紅!P41</f>
        <v>0</v>
      </c>
      <c r="Q45" s="17">
        <f>[2]伝紅!Q41</f>
        <v>1</v>
      </c>
      <c r="S45">
        <f t="shared" si="2"/>
        <v>22</v>
      </c>
      <c r="T45" t="b">
        <f t="shared" si="3"/>
        <v>1</v>
      </c>
    </row>
    <row r="46" spans="2:20">
      <c r="B46" s="18">
        <v>41</v>
      </c>
      <c r="C46" s="27" t="e">
        <f>[2]伝紅!C42</f>
        <v>#N/A</v>
      </c>
      <c r="D46" s="27" t="e">
        <f>[2]伝紅!D42</f>
        <v>#N/A</v>
      </c>
      <c r="E46" s="27" t="e">
        <f>[2]伝紅!E42</f>
        <v>#N/A</v>
      </c>
      <c r="F46" s="27" t="e">
        <f>[2]伝紅!F42</f>
        <v>#N/A</v>
      </c>
      <c r="G46" s="27" t="e">
        <f>[2]伝紅!G42</f>
        <v>#N/A</v>
      </c>
      <c r="H46" s="27" t="e">
        <f>[2]伝紅!H42</f>
        <v>#N/A</v>
      </c>
      <c r="I46" s="27" t="e">
        <f>[2]伝紅!I42</f>
        <v>#N/A</v>
      </c>
      <c r="J46" s="27" t="e">
        <f>[2]伝紅!J42</f>
        <v>#N/A</v>
      </c>
      <c r="K46" s="27" t="e">
        <f>[2]伝紅!K42</f>
        <v>#N/A</v>
      </c>
      <c r="L46" s="27" t="e">
        <f>[2]伝紅!L42</f>
        <v>#N/A</v>
      </c>
      <c r="M46" s="27" t="e">
        <f>[2]伝紅!M42</f>
        <v>#N/A</v>
      </c>
      <c r="N46" s="27" t="e">
        <f>[2]伝紅!N42</f>
        <v>#N/A</v>
      </c>
      <c r="O46" s="27" t="e">
        <f>[2]伝紅!O42</f>
        <v>#N/A</v>
      </c>
      <c r="P46" s="27" t="e">
        <f>[2]伝紅!P42</f>
        <v>#N/A</v>
      </c>
      <c r="Q46" s="27" t="e">
        <f>[2]伝紅!Q42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[2]伝紅!C43</f>
        <v>#N/A</v>
      </c>
      <c r="D47" s="17" t="e">
        <f>[2]伝紅!D43</f>
        <v>#N/A</v>
      </c>
      <c r="E47" s="17" t="e">
        <f>[2]伝紅!E43</f>
        <v>#N/A</v>
      </c>
      <c r="F47" s="17" t="e">
        <f>[2]伝紅!F43</f>
        <v>#N/A</v>
      </c>
      <c r="G47" s="17" t="e">
        <f>[2]伝紅!G43</f>
        <v>#N/A</v>
      </c>
      <c r="H47" s="17" t="e">
        <f>[2]伝紅!H43</f>
        <v>#N/A</v>
      </c>
      <c r="I47" s="17" t="e">
        <f>[2]伝紅!I43</f>
        <v>#N/A</v>
      </c>
      <c r="J47" s="17" t="e">
        <f>[2]伝紅!J43</f>
        <v>#N/A</v>
      </c>
      <c r="K47" s="17" t="e">
        <f>[2]伝紅!K43</f>
        <v>#N/A</v>
      </c>
      <c r="L47" s="17" t="e">
        <f>[2]伝紅!L43</f>
        <v>#N/A</v>
      </c>
      <c r="M47" s="17" t="e">
        <f>[2]伝紅!M43</f>
        <v>#N/A</v>
      </c>
      <c r="N47" s="17" t="e">
        <f>[2]伝紅!N43</f>
        <v>#N/A</v>
      </c>
      <c r="O47" s="17" t="e">
        <f>[2]伝紅!O43</f>
        <v>#N/A</v>
      </c>
      <c r="P47" s="17" t="e">
        <f>[2]伝紅!P43</f>
        <v>#N/A</v>
      </c>
      <c r="Q47" s="17" t="e">
        <f>[2]伝紅!Q43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[2]伝紅!C44</f>
        <v>#N/A</v>
      </c>
      <c r="D48" s="27" t="e">
        <f>[2]伝紅!D44</f>
        <v>#N/A</v>
      </c>
      <c r="E48" s="27" t="e">
        <f>[2]伝紅!E44</f>
        <v>#N/A</v>
      </c>
      <c r="F48" s="27" t="e">
        <f>[2]伝紅!F44</f>
        <v>#N/A</v>
      </c>
      <c r="G48" s="27" t="e">
        <f>[2]伝紅!G44</f>
        <v>#N/A</v>
      </c>
      <c r="H48" s="27" t="e">
        <f>[2]伝紅!H44</f>
        <v>#N/A</v>
      </c>
      <c r="I48" s="27" t="e">
        <f>[2]伝紅!I44</f>
        <v>#N/A</v>
      </c>
      <c r="J48" s="27" t="e">
        <f>[2]伝紅!J44</f>
        <v>#N/A</v>
      </c>
      <c r="K48" s="27" t="e">
        <f>[2]伝紅!K44</f>
        <v>#N/A</v>
      </c>
      <c r="L48" s="27" t="e">
        <f>[2]伝紅!L44</f>
        <v>#N/A</v>
      </c>
      <c r="M48" s="27" t="e">
        <f>[2]伝紅!M44</f>
        <v>#N/A</v>
      </c>
      <c r="N48" s="27" t="e">
        <f>[2]伝紅!N44</f>
        <v>#N/A</v>
      </c>
      <c r="O48" s="27" t="e">
        <f>[2]伝紅!O44</f>
        <v>#N/A</v>
      </c>
      <c r="P48" s="27" t="e">
        <f>[2]伝紅!P44</f>
        <v>#N/A</v>
      </c>
      <c r="Q48" s="27" t="e">
        <f>[2]伝紅!Q44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[2]伝紅!C45</f>
        <v>#N/A</v>
      </c>
      <c r="D49" s="17" t="e">
        <f>[2]伝紅!D45</f>
        <v>#N/A</v>
      </c>
      <c r="E49" s="17" t="e">
        <f>[2]伝紅!E45</f>
        <v>#N/A</v>
      </c>
      <c r="F49" s="17" t="e">
        <f>[2]伝紅!F45</f>
        <v>#N/A</v>
      </c>
      <c r="G49" s="17" t="e">
        <f>[2]伝紅!G45</f>
        <v>#N/A</v>
      </c>
      <c r="H49" s="17" t="e">
        <f>[2]伝紅!H45</f>
        <v>#N/A</v>
      </c>
      <c r="I49" s="17" t="e">
        <f>[2]伝紅!I45</f>
        <v>#N/A</v>
      </c>
      <c r="J49" s="17" t="e">
        <f>[2]伝紅!J45</f>
        <v>#N/A</v>
      </c>
      <c r="K49" s="17" t="e">
        <f>[2]伝紅!K45</f>
        <v>#N/A</v>
      </c>
      <c r="L49" s="17" t="e">
        <f>[2]伝紅!L45</f>
        <v>#N/A</v>
      </c>
      <c r="M49" s="17" t="e">
        <f>[2]伝紅!M45</f>
        <v>#N/A</v>
      </c>
      <c r="N49" s="17" t="e">
        <f>[2]伝紅!N45</f>
        <v>#N/A</v>
      </c>
      <c r="O49" s="17" t="e">
        <f>[2]伝紅!O45</f>
        <v>#N/A</v>
      </c>
      <c r="P49" s="17" t="e">
        <f>[2]伝紅!P45</f>
        <v>#N/A</v>
      </c>
      <c r="Q49" s="17" t="e">
        <f>[2]伝紅!Q45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[2]伝紅!C46</f>
        <v>#N/A</v>
      </c>
      <c r="D50" s="27" t="e">
        <f>[2]伝紅!D46</f>
        <v>#N/A</v>
      </c>
      <c r="E50" s="27" t="e">
        <f>[2]伝紅!E46</f>
        <v>#N/A</v>
      </c>
      <c r="F50" s="27" t="e">
        <f>[2]伝紅!F46</f>
        <v>#N/A</v>
      </c>
      <c r="G50" s="27" t="e">
        <f>[2]伝紅!G46</f>
        <v>#N/A</v>
      </c>
      <c r="H50" s="27" t="e">
        <f>[2]伝紅!H46</f>
        <v>#N/A</v>
      </c>
      <c r="I50" s="27" t="e">
        <f>[2]伝紅!I46</f>
        <v>#N/A</v>
      </c>
      <c r="J50" s="27" t="e">
        <f>[2]伝紅!J46</f>
        <v>#N/A</v>
      </c>
      <c r="K50" s="27" t="e">
        <f>[2]伝紅!K46</f>
        <v>#N/A</v>
      </c>
      <c r="L50" s="27" t="e">
        <f>[2]伝紅!L46</f>
        <v>#N/A</v>
      </c>
      <c r="M50" s="27" t="e">
        <f>[2]伝紅!M46</f>
        <v>#N/A</v>
      </c>
      <c r="N50" s="27" t="e">
        <f>[2]伝紅!N46</f>
        <v>#N/A</v>
      </c>
      <c r="O50" s="27" t="e">
        <f>[2]伝紅!O46</f>
        <v>#N/A</v>
      </c>
      <c r="P50" s="27" t="e">
        <f>[2]伝紅!P46</f>
        <v>#N/A</v>
      </c>
      <c r="Q50" s="27" t="e">
        <f>[2]伝紅!Q46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[2]伝紅!C47</f>
        <v>#N/A</v>
      </c>
      <c r="D51" s="17" t="e">
        <f>[2]伝紅!D47</f>
        <v>#N/A</v>
      </c>
      <c r="E51" s="17" t="e">
        <f>[2]伝紅!E47</f>
        <v>#N/A</v>
      </c>
      <c r="F51" s="17" t="e">
        <f>[2]伝紅!F47</f>
        <v>#N/A</v>
      </c>
      <c r="G51" s="17" t="e">
        <f>[2]伝紅!G47</f>
        <v>#N/A</v>
      </c>
      <c r="H51" s="17" t="e">
        <f>[2]伝紅!H47</f>
        <v>#N/A</v>
      </c>
      <c r="I51" s="17" t="e">
        <f>[2]伝紅!I47</f>
        <v>#N/A</v>
      </c>
      <c r="J51" s="17" t="e">
        <f>[2]伝紅!J47</f>
        <v>#N/A</v>
      </c>
      <c r="K51" s="17" t="e">
        <f>[2]伝紅!K47</f>
        <v>#N/A</v>
      </c>
      <c r="L51" s="17" t="e">
        <f>[2]伝紅!L47</f>
        <v>#N/A</v>
      </c>
      <c r="M51" s="17" t="e">
        <f>[2]伝紅!M47</f>
        <v>#N/A</v>
      </c>
      <c r="N51" s="17" t="e">
        <f>[2]伝紅!N47</f>
        <v>#N/A</v>
      </c>
      <c r="O51" s="17" t="e">
        <f>[2]伝紅!O47</f>
        <v>#N/A</v>
      </c>
      <c r="P51" s="17" t="e">
        <f>[2]伝紅!P47</f>
        <v>#N/A</v>
      </c>
      <c r="Q51" s="17" t="e">
        <f>[2]伝紅!Q47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[2]伝紅!C48</f>
        <v>#N/A</v>
      </c>
      <c r="D52" s="27" t="e">
        <f>[2]伝紅!D48</f>
        <v>#N/A</v>
      </c>
      <c r="E52" s="27" t="e">
        <f>[2]伝紅!E48</f>
        <v>#N/A</v>
      </c>
      <c r="F52" s="27" t="e">
        <f>[2]伝紅!F48</f>
        <v>#N/A</v>
      </c>
      <c r="G52" s="27" t="e">
        <f>[2]伝紅!G48</f>
        <v>#N/A</v>
      </c>
      <c r="H52" s="27" t="e">
        <f>[2]伝紅!H48</f>
        <v>#N/A</v>
      </c>
      <c r="I52" s="27" t="e">
        <f>[2]伝紅!I48</f>
        <v>#N/A</v>
      </c>
      <c r="J52" s="27" t="e">
        <f>[2]伝紅!J48</f>
        <v>#N/A</v>
      </c>
      <c r="K52" s="27" t="e">
        <f>[2]伝紅!K48</f>
        <v>#N/A</v>
      </c>
      <c r="L52" s="27" t="e">
        <f>[2]伝紅!L48</f>
        <v>#N/A</v>
      </c>
      <c r="M52" s="27" t="e">
        <f>[2]伝紅!M48</f>
        <v>#N/A</v>
      </c>
      <c r="N52" s="27" t="e">
        <f>[2]伝紅!N48</f>
        <v>#N/A</v>
      </c>
      <c r="O52" s="27" t="e">
        <f>[2]伝紅!O48</f>
        <v>#N/A</v>
      </c>
      <c r="P52" s="27" t="e">
        <f>[2]伝紅!P48</f>
        <v>#N/A</v>
      </c>
      <c r="Q52" s="27" t="e">
        <f>[2]伝紅!Q48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[2]伝紅!C49</f>
        <v>#N/A</v>
      </c>
      <c r="D53" s="17" t="e">
        <f>[2]伝紅!D49</f>
        <v>#N/A</v>
      </c>
      <c r="E53" s="17" t="e">
        <f>[2]伝紅!E49</f>
        <v>#N/A</v>
      </c>
      <c r="F53" s="17" t="e">
        <f>[2]伝紅!F49</f>
        <v>#N/A</v>
      </c>
      <c r="G53" s="17" t="e">
        <f>[2]伝紅!G49</f>
        <v>#N/A</v>
      </c>
      <c r="H53" s="17" t="e">
        <f>[2]伝紅!H49</f>
        <v>#N/A</v>
      </c>
      <c r="I53" s="17" t="e">
        <f>[2]伝紅!I49</f>
        <v>#N/A</v>
      </c>
      <c r="J53" s="17" t="e">
        <f>[2]伝紅!J49</f>
        <v>#N/A</v>
      </c>
      <c r="K53" s="17" t="e">
        <f>[2]伝紅!K49</f>
        <v>#N/A</v>
      </c>
      <c r="L53" s="17" t="e">
        <f>[2]伝紅!L49</f>
        <v>#N/A</v>
      </c>
      <c r="M53" s="17" t="e">
        <f>[2]伝紅!M49</f>
        <v>#N/A</v>
      </c>
      <c r="N53" s="17" t="e">
        <f>[2]伝紅!N49</f>
        <v>#N/A</v>
      </c>
      <c r="O53" s="17" t="e">
        <f>[2]伝紅!O49</f>
        <v>#N/A</v>
      </c>
      <c r="P53" s="17" t="e">
        <f>[2]伝紅!P49</f>
        <v>#N/A</v>
      </c>
      <c r="Q53" s="17" t="e">
        <f>[2]伝紅!Q49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[2]伝紅!C50</f>
        <v>#N/A</v>
      </c>
      <c r="D54" s="27" t="e">
        <f>[2]伝紅!D50</f>
        <v>#N/A</v>
      </c>
      <c r="E54" s="27" t="e">
        <f>[2]伝紅!E50</f>
        <v>#N/A</v>
      </c>
      <c r="F54" s="27" t="e">
        <f>[2]伝紅!F50</f>
        <v>#N/A</v>
      </c>
      <c r="G54" s="27" t="e">
        <f>[2]伝紅!G50</f>
        <v>#N/A</v>
      </c>
      <c r="H54" s="27" t="e">
        <f>[2]伝紅!H50</f>
        <v>#N/A</v>
      </c>
      <c r="I54" s="27" t="e">
        <f>[2]伝紅!I50</f>
        <v>#N/A</v>
      </c>
      <c r="J54" s="27" t="e">
        <f>[2]伝紅!J50</f>
        <v>#N/A</v>
      </c>
      <c r="K54" s="27" t="e">
        <f>[2]伝紅!K50</f>
        <v>#N/A</v>
      </c>
      <c r="L54" s="27" t="e">
        <f>[2]伝紅!L50</f>
        <v>#N/A</v>
      </c>
      <c r="M54" s="27" t="e">
        <f>[2]伝紅!M50</f>
        <v>#N/A</v>
      </c>
      <c r="N54" s="27" t="e">
        <f>[2]伝紅!N50</f>
        <v>#N/A</v>
      </c>
      <c r="O54" s="27" t="e">
        <f>[2]伝紅!O50</f>
        <v>#N/A</v>
      </c>
      <c r="P54" s="27" t="e">
        <f>[2]伝紅!P50</f>
        <v>#N/A</v>
      </c>
      <c r="Q54" s="27" t="e">
        <f>[2]伝紅!Q50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[2]伝紅!C51</f>
        <v>#N/A</v>
      </c>
      <c r="D55" s="17" t="e">
        <f>[2]伝紅!D51</f>
        <v>#N/A</v>
      </c>
      <c r="E55" s="17" t="e">
        <f>[2]伝紅!E51</f>
        <v>#N/A</v>
      </c>
      <c r="F55" s="17" t="e">
        <f>[2]伝紅!F51</f>
        <v>#N/A</v>
      </c>
      <c r="G55" s="17" t="e">
        <f>[2]伝紅!G51</f>
        <v>#N/A</v>
      </c>
      <c r="H55" s="17" t="e">
        <f>[2]伝紅!H51</f>
        <v>#N/A</v>
      </c>
      <c r="I55" s="17" t="e">
        <f>[2]伝紅!I51</f>
        <v>#N/A</v>
      </c>
      <c r="J55" s="17" t="e">
        <f>[2]伝紅!J51</f>
        <v>#N/A</v>
      </c>
      <c r="K55" s="17" t="e">
        <f>[2]伝紅!K51</f>
        <v>#N/A</v>
      </c>
      <c r="L55" s="17" t="e">
        <f>[2]伝紅!L51</f>
        <v>#N/A</v>
      </c>
      <c r="M55" s="17" t="e">
        <f>[2]伝紅!M51</f>
        <v>#N/A</v>
      </c>
      <c r="N55" s="17" t="e">
        <f>[2]伝紅!N51</f>
        <v>#N/A</v>
      </c>
      <c r="O55" s="17" t="e">
        <f>[2]伝紅!O51</f>
        <v>#N/A</v>
      </c>
      <c r="P55" s="17" t="e">
        <f>[2]伝紅!P51</f>
        <v>#N/A</v>
      </c>
      <c r="Q55" s="17" t="e">
        <f>[2]伝紅!Q51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[2]伝紅!C52</f>
        <v>#N/A</v>
      </c>
      <c r="D56" s="27" t="e">
        <f>[2]伝紅!D52</f>
        <v>#N/A</v>
      </c>
      <c r="E56" s="27" t="e">
        <f>[2]伝紅!E52</f>
        <v>#N/A</v>
      </c>
      <c r="F56" s="27" t="e">
        <f>[2]伝紅!F52</f>
        <v>#N/A</v>
      </c>
      <c r="G56" s="27" t="e">
        <f>[2]伝紅!G52</f>
        <v>#N/A</v>
      </c>
      <c r="H56" s="27" t="e">
        <f>[2]伝紅!H52</f>
        <v>#N/A</v>
      </c>
      <c r="I56" s="27" t="e">
        <f>[2]伝紅!I52</f>
        <v>#N/A</v>
      </c>
      <c r="J56" s="27" t="e">
        <f>[2]伝紅!J52</f>
        <v>#N/A</v>
      </c>
      <c r="K56" s="27" t="e">
        <f>[2]伝紅!K52</f>
        <v>#N/A</v>
      </c>
      <c r="L56" s="27" t="e">
        <f>[2]伝紅!L52</f>
        <v>#N/A</v>
      </c>
      <c r="M56" s="27" t="e">
        <f>[2]伝紅!M52</f>
        <v>#N/A</v>
      </c>
      <c r="N56" s="27" t="e">
        <f>[2]伝紅!N52</f>
        <v>#N/A</v>
      </c>
      <c r="O56" s="27" t="e">
        <f>[2]伝紅!O52</f>
        <v>#N/A</v>
      </c>
      <c r="P56" s="27" t="e">
        <f>[2]伝紅!P52</f>
        <v>#N/A</v>
      </c>
      <c r="Q56" s="27" t="e">
        <f>[2]伝紅!Q52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[2]伝紅!C53</f>
        <v>#N/A</v>
      </c>
      <c r="D57" s="17" t="e">
        <f>[2]伝紅!D53</f>
        <v>#N/A</v>
      </c>
      <c r="E57" s="17" t="e">
        <f>[2]伝紅!E53</f>
        <v>#N/A</v>
      </c>
      <c r="F57" s="17" t="e">
        <f>[2]伝紅!F53</f>
        <v>#N/A</v>
      </c>
      <c r="G57" s="17" t="e">
        <f>[2]伝紅!G53</f>
        <v>#N/A</v>
      </c>
      <c r="H57" s="17" t="e">
        <f>[2]伝紅!H53</f>
        <v>#N/A</v>
      </c>
      <c r="I57" s="17" t="e">
        <f>[2]伝紅!I53</f>
        <v>#N/A</v>
      </c>
      <c r="J57" s="17" t="e">
        <f>[2]伝紅!J53</f>
        <v>#N/A</v>
      </c>
      <c r="K57" s="17" t="e">
        <f>[2]伝紅!K53</f>
        <v>#N/A</v>
      </c>
      <c r="L57" s="17" t="e">
        <f>[2]伝紅!L53</f>
        <v>#N/A</v>
      </c>
      <c r="M57" s="17" t="e">
        <f>[2]伝紅!M53</f>
        <v>#N/A</v>
      </c>
      <c r="N57" s="17" t="e">
        <f>[2]伝紅!N53</f>
        <v>#N/A</v>
      </c>
      <c r="O57" s="17" t="e">
        <f>[2]伝紅!O53</f>
        <v>#N/A</v>
      </c>
      <c r="P57" s="17" t="e">
        <f>[2]伝紅!P53</f>
        <v>#N/A</v>
      </c>
      <c r="Q57" s="17" t="e">
        <f>[2]伝紅!Q53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858</v>
      </c>
      <c r="D60" s="2">
        <f t="array" ref="D60">+SUM(IF(NOT(ISERROR(D6:D58)),D6:D58))</f>
        <v>2</v>
      </c>
      <c r="E60" s="2">
        <f t="array" ref="E60">+SUM(IF(NOT(ISERROR(E6:E58)),E6:E58))</f>
        <v>16</v>
      </c>
      <c r="F60" s="2">
        <f t="array" ref="F60">+SUM(IF(NOT(ISERROR(F6:F58)),F6:F58))</f>
        <v>81</v>
      </c>
      <c r="G60" s="2">
        <f t="array" ref="G60">+SUM(IF(NOT(ISERROR(G6:G58)),G6:G58))</f>
        <v>97</v>
      </c>
      <c r="H60" s="2">
        <f t="array" ref="H60">+SUM(IF(NOT(ISERROR(H6:H58)),H6:H58))</f>
        <v>117</v>
      </c>
      <c r="I60" s="2">
        <f t="array" ref="I60">+SUM(IF(NOT(ISERROR(I6:I58)),I6:I58))</f>
        <v>162</v>
      </c>
      <c r="J60" s="2">
        <f t="array" ref="J60">+SUM(IF(NOT(ISERROR(J6:J58)),J6:J58))</f>
        <v>135</v>
      </c>
      <c r="K60" s="2">
        <f t="array" ref="K60">+SUM(IF(NOT(ISERROR(K6:K58)),K6:K58))</f>
        <v>81</v>
      </c>
      <c r="L60" s="2">
        <f t="array" ref="L60">+SUM(IF(NOT(ISERROR(L6:L58)),L6:L58))</f>
        <v>60</v>
      </c>
      <c r="M60" s="2">
        <f t="array" ref="M60">+SUM(IF(NOT(ISERROR(M6:M58)),M6:M58))</f>
        <v>37</v>
      </c>
      <c r="N60" s="2">
        <f t="array" ref="N60">+SUM(IF(NOT(ISERROR(N6:N58)),N6:N58))</f>
        <v>28</v>
      </c>
      <c r="O60" s="2">
        <f t="array" ref="O60">+SUM(IF(NOT(ISERROR(O6:O58)),O6:O58))</f>
        <v>30</v>
      </c>
      <c r="P60" s="2">
        <f t="array" ref="P60">+SUM(IF(NOT(ISERROR(P6:P58)),P6:P58))</f>
        <v>2</v>
      </c>
      <c r="Q60" s="2">
        <f t="array" ref="Q60">+SUM(IF(NOT(ISERROR(Q6:Q58)),Q6:Q58))</f>
        <v>10</v>
      </c>
      <c r="R60" s="2"/>
      <c r="S60" s="2">
        <f>SUM(D60:Q60)</f>
        <v>858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0.23310023310023309</v>
      </c>
      <c r="E61" s="4">
        <f t="shared" si="4"/>
        <v>1.8648018648018647</v>
      </c>
      <c r="F61" s="4">
        <f t="shared" si="4"/>
        <v>9.44055944055944</v>
      </c>
      <c r="G61" s="4">
        <f t="shared" si="4"/>
        <v>11.305361305361306</v>
      </c>
      <c r="H61" s="4">
        <f t="shared" si="4"/>
        <v>13.636363636363635</v>
      </c>
      <c r="I61" s="4">
        <f t="shared" si="4"/>
        <v>18.88111888111888</v>
      </c>
      <c r="J61" s="4">
        <f t="shared" si="4"/>
        <v>15.734265734265735</v>
      </c>
      <c r="K61" s="4">
        <f t="shared" si="4"/>
        <v>9.44055944055944</v>
      </c>
      <c r="L61" s="4">
        <f t="shared" si="4"/>
        <v>6.9930069930069934</v>
      </c>
      <c r="M61" s="4">
        <f t="shared" si="4"/>
        <v>4.3123543123543122</v>
      </c>
      <c r="N61" s="4">
        <f t="shared" si="4"/>
        <v>3.263403263403263</v>
      </c>
      <c r="O61" s="4">
        <f t="shared" si="4"/>
        <v>3.4965034965034967</v>
      </c>
      <c r="P61" s="4">
        <f t="shared" si="4"/>
        <v>0.23310023310023309</v>
      </c>
      <c r="Q61" s="4">
        <f t="shared" si="4"/>
        <v>1.1655011655011656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858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>
      <selection activeCell="X13" sqref="X1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3</v>
      </c>
      <c r="D6" s="16">
        <f>[2]突発!D2</f>
        <v>0</v>
      </c>
      <c r="E6" s="16">
        <f>[2]突発!E2</f>
        <v>1</v>
      </c>
      <c r="F6" s="16">
        <f>[2]突発!F2</f>
        <v>2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9</v>
      </c>
      <c r="D7" s="17">
        <f>[2]突発!D3</f>
        <v>0</v>
      </c>
      <c r="E7" s="17">
        <f>[2]突発!E3</f>
        <v>2</v>
      </c>
      <c r="F7" s="17">
        <f>[2]突発!F3</f>
        <v>5</v>
      </c>
      <c r="G7" s="17">
        <f>[2]突発!G3</f>
        <v>2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0</v>
      </c>
      <c r="E8" s="27">
        <f>[2]突発!E4</f>
        <v>2</v>
      </c>
      <c r="F8" s="27">
        <f>[2]突発!F4</f>
        <v>2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3</v>
      </c>
      <c r="D9" s="17">
        <f>[2]突発!D5</f>
        <v>0</v>
      </c>
      <c r="E9" s="17">
        <f>[2]突発!E5</f>
        <v>0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[2]突発!C6</f>
        <v>6</v>
      </c>
      <c r="D10" s="27">
        <f>[2]突発!D6</f>
        <v>0</v>
      </c>
      <c r="E10" s="27">
        <f>[2]突発!E6</f>
        <v>1</v>
      </c>
      <c r="F10" s="27">
        <f>[2]突発!F6</f>
        <v>4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6</v>
      </c>
      <c r="T10" s="25" t="b">
        <f t="shared" si="1"/>
        <v>1</v>
      </c>
    </row>
    <row r="11" spans="2:20">
      <c r="B11" s="17">
        <v>6</v>
      </c>
      <c r="C11" s="17">
        <f>[2]突発!C7</f>
        <v>9</v>
      </c>
      <c r="D11" s="17">
        <f>[2]突発!D7</f>
        <v>0</v>
      </c>
      <c r="E11" s="17">
        <f>[2]突発!E7</f>
        <v>0</v>
      </c>
      <c r="F11" s="17">
        <f>[2]突発!F7</f>
        <v>9</v>
      </c>
      <c r="G11" s="17">
        <f>[2]突発!G7</f>
        <v>0</v>
      </c>
      <c r="H11" s="17">
        <f>[2]突発!H7</f>
        <v>0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[2]突発!C8</f>
        <v>8</v>
      </c>
      <c r="D12" s="27">
        <f>[2]突発!D8</f>
        <v>0</v>
      </c>
      <c r="E12" s="27">
        <f>[2]突発!E8</f>
        <v>0</v>
      </c>
      <c r="F12" s="27">
        <f>[2]突発!F8</f>
        <v>7</v>
      </c>
      <c r="G12" s="27">
        <f>[2]突発!G8</f>
        <v>1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[2]突発!C9</f>
        <v>4</v>
      </c>
      <c r="D13" s="17">
        <f>[2]突発!D9</f>
        <v>0</v>
      </c>
      <c r="E13" s="17">
        <f>[2]突発!E9</f>
        <v>0</v>
      </c>
      <c r="F13" s="17">
        <f>[2]突発!F9</f>
        <v>3</v>
      </c>
      <c r="G13" s="17">
        <f>[2]突発!G9</f>
        <v>0</v>
      </c>
      <c r="H13" s="17">
        <f>[2]突発!H9</f>
        <v>0</v>
      </c>
      <c r="I13" s="17">
        <f>[2]突発!I9</f>
        <v>0</v>
      </c>
      <c r="J13" s="17">
        <f>[2]突発!J9</f>
        <v>1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1</v>
      </c>
      <c r="F14" s="27">
        <f>[2]突発!F10</f>
        <v>4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11</v>
      </c>
      <c r="D15" s="17">
        <f>[2]突発!D11</f>
        <v>0</v>
      </c>
      <c r="E15" s="17">
        <f>[2]突発!E11</f>
        <v>4</v>
      </c>
      <c r="F15" s="17">
        <f>[2]突発!F11</f>
        <v>5</v>
      </c>
      <c r="G15" s="17">
        <f>[2]突発!G11</f>
        <v>1</v>
      </c>
      <c r="H15" s="17">
        <f>[2]突発!H11</f>
        <v>0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11</v>
      </c>
      <c r="T15" t="b">
        <f t="shared" si="1"/>
        <v>1</v>
      </c>
    </row>
    <row r="16" spans="2:20">
      <c r="B16" s="18">
        <v>11</v>
      </c>
      <c r="C16" s="27">
        <f>[2]突発!C12</f>
        <v>8</v>
      </c>
      <c r="D16" s="27">
        <f>[2]突発!D12</f>
        <v>0</v>
      </c>
      <c r="E16" s="27">
        <f>[2]突発!E12</f>
        <v>0</v>
      </c>
      <c r="F16" s="27">
        <f>[2]突発!F12</f>
        <v>6</v>
      </c>
      <c r="G16" s="27">
        <f>[2]突発!G12</f>
        <v>2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8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2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0</v>
      </c>
      <c r="E18" s="27">
        <f>[2]突発!E14</f>
        <v>2</v>
      </c>
      <c r="F18" s="27">
        <f>[2]突発!F14</f>
        <v>4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3</v>
      </c>
      <c r="D19" s="17">
        <f>[2]突発!D15</f>
        <v>0</v>
      </c>
      <c r="E19" s="17">
        <f>[2]突発!E15</f>
        <v>1</v>
      </c>
      <c r="F19" s="17">
        <f>[2]突発!F15</f>
        <v>2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2</v>
      </c>
      <c r="D21" s="17">
        <f>[2]突発!D17</f>
        <v>0</v>
      </c>
      <c r="E21" s="17">
        <f>[2]突発!E17</f>
        <v>0</v>
      </c>
      <c r="F21" s="17">
        <f>[2]突発!F17</f>
        <v>1</v>
      </c>
      <c r="G21" s="17">
        <f>[2]突発!G17</f>
        <v>1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[2]突発!C18</f>
        <v>5</v>
      </c>
      <c r="D22" s="27">
        <f>[2]突発!D18</f>
        <v>0</v>
      </c>
      <c r="E22" s="27">
        <f>[2]突発!E18</f>
        <v>2</v>
      </c>
      <c r="F22" s="27">
        <f>[2]突発!F18</f>
        <v>2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0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0</v>
      </c>
      <c r="F23" s="17">
        <f>[2]突発!F19</f>
        <v>5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1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4</v>
      </c>
      <c r="G24" s="27">
        <f>[2]突発!G20</f>
        <v>0</v>
      </c>
      <c r="H24" s="27">
        <f>[2]突発!H20</f>
        <v>1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6</v>
      </c>
      <c r="G25" s="17">
        <f>[2]突発!G21</f>
        <v>1</v>
      </c>
      <c r="H25" s="17">
        <f>[2]突発!H21</f>
        <v>1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7</v>
      </c>
      <c r="D26" s="27">
        <f>[2]突発!D22</f>
        <v>0</v>
      </c>
      <c r="E26" s="27">
        <f>[2]突発!E22</f>
        <v>1</v>
      </c>
      <c r="F26" s="27">
        <f>[2]突発!F22</f>
        <v>5</v>
      </c>
      <c r="G26" s="27">
        <f>[2]突発!G22</f>
        <v>1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7</v>
      </c>
      <c r="T26" s="25" t="b">
        <f t="shared" si="1"/>
        <v>1</v>
      </c>
    </row>
    <row r="27" spans="2:20">
      <c r="B27" s="17">
        <v>22</v>
      </c>
      <c r="C27" s="17">
        <f>[2]突発!C23</f>
        <v>6</v>
      </c>
      <c r="D27" s="17">
        <f>[2]突発!D23</f>
        <v>0</v>
      </c>
      <c r="E27" s="17">
        <f>[2]突発!E23</f>
        <v>2</v>
      </c>
      <c r="F27" s="17">
        <f>[2]突発!F23</f>
        <v>2</v>
      </c>
      <c r="G27" s="17">
        <f>[2]突発!G23</f>
        <v>1</v>
      </c>
      <c r="H27" s="17">
        <f>[2]突発!H23</f>
        <v>1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[2]突発!C24</f>
        <v>3</v>
      </c>
      <c r="D28" s="27">
        <f>[2]突発!D24</f>
        <v>0</v>
      </c>
      <c r="E28" s="27">
        <f>[2]突発!E24</f>
        <v>0</v>
      </c>
      <c r="F28" s="27">
        <f>[2]突発!F24</f>
        <v>3</v>
      </c>
      <c r="G28" s="27">
        <f>[2]突発!G24</f>
        <v>0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3</v>
      </c>
      <c r="T28" s="25" t="b">
        <f t="shared" si="1"/>
        <v>1</v>
      </c>
    </row>
    <row r="29" spans="2:20">
      <c r="B29" s="17">
        <v>24</v>
      </c>
      <c r="C29" s="17">
        <f>[2]突発!C25</f>
        <v>10</v>
      </c>
      <c r="D29" s="17">
        <f>[2]突発!D25</f>
        <v>0</v>
      </c>
      <c r="E29" s="17">
        <f>[2]突発!E25</f>
        <v>2</v>
      </c>
      <c r="F29" s="17">
        <f>[2]突発!F25</f>
        <v>6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10</v>
      </c>
      <c r="T29" t="b">
        <f t="shared" si="1"/>
        <v>1</v>
      </c>
    </row>
    <row r="30" spans="2:20">
      <c r="B30" s="18">
        <v>25</v>
      </c>
      <c r="C30" s="27">
        <f>[2]突発!C26</f>
        <v>9</v>
      </c>
      <c r="D30" s="27">
        <f>[2]突発!D26</f>
        <v>0</v>
      </c>
      <c r="E30" s="27">
        <f>[2]突発!E26</f>
        <v>1</v>
      </c>
      <c r="F30" s="27">
        <f>[2]突発!F26</f>
        <v>7</v>
      </c>
      <c r="G30" s="27">
        <f>[2]突発!G26</f>
        <v>0</v>
      </c>
      <c r="H30" s="27">
        <f>[2]突発!H26</f>
        <v>0</v>
      </c>
      <c r="I30" s="27">
        <f>[2]突発!I26</f>
        <v>1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11</v>
      </c>
      <c r="D31" s="17">
        <f>[2]突発!D27</f>
        <v>0</v>
      </c>
      <c r="E31" s="17">
        <f>[2]突発!E27</f>
        <v>2</v>
      </c>
      <c r="F31" s="17">
        <f>[2]突発!F27</f>
        <v>9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11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6</v>
      </c>
      <c r="D32" s="27">
        <f>[2]突発!D28</f>
        <v>0</v>
      </c>
      <c r="E32" s="27">
        <f>[2]突発!E28</f>
        <v>0</v>
      </c>
      <c r="F32" s="27">
        <f>[2]突発!F28</f>
        <v>6</v>
      </c>
      <c r="G32" s="27">
        <f>[2]突発!G28</f>
        <v>0</v>
      </c>
      <c r="H32" s="27">
        <f>[2]突発!H28</f>
        <v>0</v>
      </c>
      <c r="I32" s="27">
        <f>[2]突発!I28</f>
        <v>0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9</v>
      </c>
      <c r="D33" s="17">
        <f>[2]突発!D29</f>
        <v>0</v>
      </c>
      <c r="E33" s="17">
        <f>[2]突発!E29</f>
        <v>7</v>
      </c>
      <c r="F33" s="17">
        <f>[2]突発!F29</f>
        <v>1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1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[2]突発!C30</f>
        <v>11</v>
      </c>
      <c r="D34" s="27">
        <f>[2]突発!D30</f>
        <v>0</v>
      </c>
      <c r="E34" s="27">
        <f>[2]突発!E30</f>
        <v>2</v>
      </c>
      <c r="F34" s="27">
        <f>[2]突発!F30</f>
        <v>8</v>
      </c>
      <c r="G34" s="27">
        <f>[2]突発!G30</f>
        <v>1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2</v>
      </c>
      <c r="F36" s="27">
        <f>[2]突発!F32</f>
        <v>5</v>
      </c>
      <c r="G36" s="27">
        <f>[2]突発!G32</f>
        <v>2</v>
      </c>
      <c r="H36" s="27">
        <f>[2]突発!H32</f>
        <v>0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11</v>
      </c>
      <c r="D37" s="17">
        <f>[2]突発!D33</f>
        <v>0</v>
      </c>
      <c r="E37" s="17">
        <f>[2]突発!E33</f>
        <v>3</v>
      </c>
      <c r="F37" s="17">
        <f>[2]突発!F33</f>
        <v>4</v>
      </c>
      <c r="G37" s="17">
        <f>[2]突発!G33</f>
        <v>3</v>
      </c>
      <c r="H37" s="17">
        <f>[2]突発!H33</f>
        <v>0</v>
      </c>
      <c r="I37" s="17">
        <f>[2]突発!I33</f>
        <v>1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[2]突発!C34</f>
        <v>9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2</v>
      </c>
      <c r="H38" s="27">
        <f>[2]突発!H34</f>
        <v>0</v>
      </c>
      <c r="I38" s="27">
        <f>[2]突発!I34</f>
        <v>1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9</v>
      </c>
      <c r="T38" s="25" t="b">
        <f t="shared" si="3"/>
        <v>1</v>
      </c>
    </row>
    <row r="39" spans="2:20">
      <c r="B39" s="17">
        <v>34</v>
      </c>
      <c r="C39" s="17">
        <f>[2]突発!C35</f>
        <v>10</v>
      </c>
      <c r="D39" s="17">
        <f>[2]突発!D35</f>
        <v>0</v>
      </c>
      <c r="E39" s="17">
        <f>[2]突発!E35</f>
        <v>3</v>
      </c>
      <c r="F39" s="17">
        <f>[2]突発!F35</f>
        <v>4</v>
      </c>
      <c r="G39" s="17">
        <f>[2]突発!G35</f>
        <v>2</v>
      </c>
      <c r="H39" s="17">
        <f>[2]突発!H35</f>
        <v>0</v>
      </c>
      <c r="I39" s="17">
        <f>[2]突発!I35</f>
        <v>1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10</v>
      </c>
      <c r="T39" t="b">
        <f t="shared" si="3"/>
        <v>1</v>
      </c>
    </row>
    <row r="40" spans="2:20">
      <c r="B40" s="18">
        <v>35</v>
      </c>
      <c r="C40" s="27">
        <f>[2]突発!C36</f>
        <v>10</v>
      </c>
      <c r="D40" s="27">
        <f>[2]突発!D36</f>
        <v>0</v>
      </c>
      <c r="E40" s="27">
        <f>[2]突発!E36</f>
        <v>5</v>
      </c>
      <c r="F40" s="27">
        <f>[2]突発!F36</f>
        <v>5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[2]突発!C37</f>
        <v>11</v>
      </c>
      <c r="D41" s="17">
        <f>[2]突発!D37</f>
        <v>0</v>
      </c>
      <c r="E41" s="17">
        <f>[2]突発!E37</f>
        <v>1</v>
      </c>
      <c r="F41" s="17">
        <f>[2]突発!F37</f>
        <v>6</v>
      </c>
      <c r="G41" s="17">
        <f>[2]突発!G37</f>
        <v>3</v>
      </c>
      <c r="H41" s="17">
        <f>[2]突発!H37</f>
        <v>1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[2]突発!C38</f>
        <v>8</v>
      </c>
      <c r="D42" s="27">
        <f>[2]突発!D38</f>
        <v>0</v>
      </c>
      <c r="E42" s="27">
        <f>[2]突発!E38</f>
        <v>4</v>
      </c>
      <c r="F42" s="27">
        <f>[2]突発!F38</f>
        <v>2</v>
      </c>
      <c r="G42" s="27">
        <f>[2]突発!G38</f>
        <v>1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[2]突発!C39</f>
        <v>1</v>
      </c>
      <c r="D43" s="17">
        <f>[2]突発!D39</f>
        <v>0</v>
      </c>
      <c r="E43" s="17">
        <f>[2]突発!E39</f>
        <v>1</v>
      </c>
      <c r="F43" s="17">
        <f>[2]突発!F39</f>
        <v>0</v>
      </c>
      <c r="G43" s="17">
        <f>[2]突発!G39</f>
        <v>0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1</v>
      </c>
      <c r="T43" t="b">
        <f t="shared" si="3"/>
        <v>1</v>
      </c>
    </row>
    <row r="44" spans="2:20">
      <c r="B44" s="18">
        <v>39</v>
      </c>
      <c r="C44" s="27">
        <f>[2]突発!C40</f>
        <v>3</v>
      </c>
      <c r="D44" s="27">
        <f>[2]突発!D40</f>
        <v>0</v>
      </c>
      <c r="E44" s="27">
        <f>[2]突発!E40</f>
        <v>1</v>
      </c>
      <c r="F44" s="27">
        <f>[2]突発!F40</f>
        <v>2</v>
      </c>
      <c r="G44" s="27">
        <f>[2]突発!G40</f>
        <v>0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3</v>
      </c>
      <c r="T44" s="25" t="b">
        <f t="shared" si="3"/>
        <v>1</v>
      </c>
    </row>
    <row r="45" spans="2:20">
      <c r="B45" s="17">
        <v>40</v>
      </c>
      <c r="C45" s="17">
        <f>[2]突発!C41</f>
        <v>6</v>
      </c>
      <c r="D45" s="17">
        <f>[2]突発!D41</f>
        <v>0</v>
      </c>
      <c r="E45" s="17">
        <f>[2]突発!E41</f>
        <v>2</v>
      </c>
      <c r="F45" s="17">
        <f>[2]突発!F41</f>
        <v>3</v>
      </c>
      <c r="G45" s="17">
        <f>[2]突発!G41</f>
        <v>1</v>
      </c>
      <c r="H45" s="17">
        <f>[2]突発!H41</f>
        <v>0</v>
      </c>
      <c r="I45" s="17">
        <f>[2]突発!I41</f>
        <v>0</v>
      </c>
      <c r="J45" s="17">
        <f>[2]突発!J41</f>
        <v>0</v>
      </c>
      <c r="K45" s="17">
        <f>[2]突発!K41</f>
        <v>0</v>
      </c>
      <c r="L45" s="17">
        <f>[2]突発!L41</f>
        <v>0</v>
      </c>
      <c r="M45" s="17">
        <f>[2]突発!M41</f>
        <v>0</v>
      </c>
      <c r="N45" s="17">
        <f>[2]突発!N41</f>
        <v>0</v>
      </c>
      <c r="O45" s="17">
        <f>[2]突発!O41</f>
        <v>0</v>
      </c>
      <c r="P45" s="17">
        <f>[2]突発!P41</f>
        <v>0</v>
      </c>
      <c r="Q45" s="17">
        <f>[2]突発!Q41</f>
        <v>0</v>
      </c>
      <c r="S45">
        <f t="shared" si="2"/>
        <v>6</v>
      </c>
      <c r="T45" t="b">
        <f t="shared" si="3"/>
        <v>1</v>
      </c>
    </row>
    <row r="46" spans="2:20">
      <c r="B46" s="18">
        <v>41</v>
      </c>
      <c r="C46" s="27" t="e">
        <f>[2]突発!C42</f>
        <v>#N/A</v>
      </c>
      <c r="D46" s="27" t="e">
        <f>[2]突発!D42</f>
        <v>#N/A</v>
      </c>
      <c r="E46" s="27" t="e">
        <f>[2]突発!E42</f>
        <v>#N/A</v>
      </c>
      <c r="F46" s="27" t="e">
        <f>[2]突発!F42</f>
        <v>#N/A</v>
      </c>
      <c r="G46" s="27" t="e">
        <f>[2]突発!G42</f>
        <v>#N/A</v>
      </c>
      <c r="H46" s="27" t="e">
        <f>[2]突発!H42</f>
        <v>#N/A</v>
      </c>
      <c r="I46" s="27" t="e">
        <f>[2]突発!I42</f>
        <v>#N/A</v>
      </c>
      <c r="J46" s="27" t="e">
        <f>[2]突発!J42</f>
        <v>#N/A</v>
      </c>
      <c r="K46" s="27" t="e">
        <f>[2]突発!K42</f>
        <v>#N/A</v>
      </c>
      <c r="L46" s="27" t="e">
        <f>[2]突発!L42</f>
        <v>#N/A</v>
      </c>
      <c r="M46" s="27" t="e">
        <f>[2]突発!M42</f>
        <v>#N/A</v>
      </c>
      <c r="N46" s="27" t="e">
        <f>[2]突発!N42</f>
        <v>#N/A</v>
      </c>
      <c r="O46" s="27" t="e">
        <f>[2]突発!O42</f>
        <v>#N/A</v>
      </c>
      <c r="P46" s="27" t="e">
        <f>[2]突発!P42</f>
        <v>#N/A</v>
      </c>
      <c r="Q46" s="27" t="e">
        <f>[2]突発!Q42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[2]突発!C43</f>
        <v>#N/A</v>
      </c>
      <c r="D47" s="17" t="e">
        <f>[2]突発!D43</f>
        <v>#N/A</v>
      </c>
      <c r="E47" s="17" t="e">
        <f>[2]突発!E43</f>
        <v>#N/A</v>
      </c>
      <c r="F47" s="17" t="e">
        <f>[2]突発!F43</f>
        <v>#N/A</v>
      </c>
      <c r="G47" s="17" t="e">
        <f>[2]突発!G43</f>
        <v>#N/A</v>
      </c>
      <c r="H47" s="17" t="e">
        <f>[2]突発!H43</f>
        <v>#N/A</v>
      </c>
      <c r="I47" s="17" t="e">
        <f>[2]突発!I43</f>
        <v>#N/A</v>
      </c>
      <c r="J47" s="17" t="e">
        <f>[2]突発!J43</f>
        <v>#N/A</v>
      </c>
      <c r="K47" s="17" t="e">
        <f>[2]突発!K43</f>
        <v>#N/A</v>
      </c>
      <c r="L47" s="17" t="e">
        <f>[2]突発!L43</f>
        <v>#N/A</v>
      </c>
      <c r="M47" s="17" t="e">
        <f>[2]突発!M43</f>
        <v>#N/A</v>
      </c>
      <c r="N47" s="17" t="e">
        <f>[2]突発!N43</f>
        <v>#N/A</v>
      </c>
      <c r="O47" s="17" t="e">
        <f>[2]突発!O43</f>
        <v>#N/A</v>
      </c>
      <c r="P47" s="17" t="e">
        <f>[2]突発!P43</f>
        <v>#N/A</v>
      </c>
      <c r="Q47" s="17" t="e">
        <f>[2]突発!Q43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[2]突発!C44</f>
        <v>#N/A</v>
      </c>
      <c r="D48" s="27" t="e">
        <f>[2]突発!D44</f>
        <v>#N/A</v>
      </c>
      <c r="E48" s="27" t="e">
        <f>[2]突発!E44</f>
        <v>#N/A</v>
      </c>
      <c r="F48" s="27" t="e">
        <f>[2]突発!F44</f>
        <v>#N/A</v>
      </c>
      <c r="G48" s="27" t="e">
        <f>[2]突発!G44</f>
        <v>#N/A</v>
      </c>
      <c r="H48" s="27" t="e">
        <f>[2]突発!H44</f>
        <v>#N/A</v>
      </c>
      <c r="I48" s="27" t="e">
        <f>[2]突発!I44</f>
        <v>#N/A</v>
      </c>
      <c r="J48" s="27" t="e">
        <f>[2]突発!J44</f>
        <v>#N/A</v>
      </c>
      <c r="K48" s="27" t="e">
        <f>[2]突発!K44</f>
        <v>#N/A</v>
      </c>
      <c r="L48" s="27" t="e">
        <f>[2]突発!L44</f>
        <v>#N/A</v>
      </c>
      <c r="M48" s="27" t="e">
        <f>[2]突発!M44</f>
        <v>#N/A</v>
      </c>
      <c r="N48" s="27" t="e">
        <f>[2]突発!N44</f>
        <v>#N/A</v>
      </c>
      <c r="O48" s="27" t="e">
        <f>[2]突発!O44</f>
        <v>#N/A</v>
      </c>
      <c r="P48" s="27" t="e">
        <f>[2]突発!P44</f>
        <v>#N/A</v>
      </c>
      <c r="Q48" s="27" t="e">
        <f>[2]突発!Q44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[2]突発!C45</f>
        <v>#N/A</v>
      </c>
      <c r="D49" s="17" t="e">
        <f>[2]突発!D45</f>
        <v>#N/A</v>
      </c>
      <c r="E49" s="17" t="e">
        <f>[2]突発!E45</f>
        <v>#N/A</v>
      </c>
      <c r="F49" s="17" t="e">
        <f>[2]突発!F45</f>
        <v>#N/A</v>
      </c>
      <c r="G49" s="17" t="e">
        <f>[2]突発!G45</f>
        <v>#N/A</v>
      </c>
      <c r="H49" s="17" t="e">
        <f>[2]突発!H45</f>
        <v>#N/A</v>
      </c>
      <c r="I49" s="17" t="e">
        <f>[2]突発!I45</f>
        <v>#N/A</v>
      </c>
      <c r="J49" s="17" t="e">
        <f>[2]突発!J45</f>
        <v>#N/A</v>
      </c>
      <c r="K49" s="17" t="e">
        <f>[2]突発!K45</f>
        <v>#N/A</v>
      </c>
      <c r="L49" s="17" t="e">
        <f>[2]突発!L45</f>
        <v>#N/A</v>
      </c>
      <c r="M49" s="17" t="e">
        <f>[2]突発!M45</f>
        <v>#N/A</v>
      </c>
      <c r="N49" s="17" t="e">
        <f>[2]突発!N45</f>
        <v>#N/A</v>
      </c>
      <c r="O49" s="17" t="e">
        <f>[2]突発!O45</f>
        <v>#N/A</v>
      </c>
      <c r="P49" s="17" t="e">
        <f>[2]突発!P45</f>
        <v>#N/A</v>
      </c>
      <c r="Q49" s="17" t="e">
        <f>[2]突発!Q45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[2]突発!C46</f>
        <v>#N/A</v>
      </c>
      <c r="D50" s="27" t="e">
        <f>[2]突発!D46</f>
        <v>#N/A</v>
      </c>
      <c r="E50" s="27" t="e">
        <f>[2]突発!E46</f>
        <v>#N/A</v>
      </c>
      <c r="F50" s="27" t="e">
        <f>[2]突発!F46</f>
        <v>#N/A</v>
      </c>
      <c r="G50" s="27" t="e">
        <f>[2]突発!G46</f>
        <v>#N/A</v>
      </c>
      <c r="H50" s="27" t="e">
        <f>[2]突発!H46</f>
        <v>#N/A</v>
      </c>
      <c r="I50" s="27" t="e">
        <f>[2]突発!I46</f>
        <v>#N/A</v>
      </c>
      <c r="J50" s="27" t="e">
        <f>[2]突発!J46</f>
        <v>#N/A</v>
      </c>
      <c r="K50" s="27" t="e">
        <f>[2]突発!K46</f>
        <v>#N/A</v>
      </c>
      <c r="L50" s="27" t="e">
        <f>[2]突発!L46</f>
        <v>#N/A</v>
      </c>
      <c r="M50" s="27" t="e">
        <f>[2]突発!M46</f>
        <v>#N/A</v>
      </c>
      <c r="N50" s="27" t="e">
        <f>[2]突発!N46</f>
        <v>#N/A</v>
      </c>
      <c r="O50" s="27" t="e">
        <f>[2]突発!O46</f>
        <v>#N/A</v>
      </c>
      <c r="P50" s="27" t="e">
        <f>[2]突発!P46</f>
        <v>#N/A</v>
      </c>
      <c r="Q50" s="27" t="e">
        <f>[2]突発!Q46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[2]突発!C47</f>
        <v>#N/A</v>
      </c>
      <c r="D51" s="17" t="e">
        <f>[2]突発!D47</f>
        <v>#N/A</v>
      </c>
      <c r="E51" s="17" t="e">
        <f>[2]突発!E47</f>
        <v>#N/A</v>
      </c>
      <c r="F51" s="17" t="e">
        <f>[2]突発!F47</f>
        <v>#N/A</v>
      </c>
      <c r="G51" s="17" t="e">
        <f>[2]突発!G47</f>
        <v>#N/A</v>
      </c>
      <c r="H51" s="17" t="e">
        <f>[2]突発!H47</f>
        <v>#N/A</v>
      </c>
      <c r="I51" s="17" t="e">
        <f>[2]突発!I47</f>
        <v>#N/A</v>
      </c>
      <c r="J51" s="17" t="e">
        <f>[2]突発!J47</f>
        <v>#N/A</v>
      </c>
      <c r="K51" s="17" t="e">
        <f>[2]突発!K47</f>
        <v>#N/A</v>
      </c>
      <c r="L51" s="17" t="e">
        <f>[2]突発!L47</f>
        <v>#N/A</v>
      </c>
      <c r="M51" s="17" t="e">
        <f>[2]突発!M47</f>
        <v>#N/A</v>
      </c>
      <c r="N51" s="17" t="e">
        <f>[2]突発!N47</f>
        <v>#N/A</v>
      </c>
      <c r="O51" s="17" t="e">
        <f>[2]突発!O47</f>
        <v>#N/A</v>
      </c>
      <c r="P51" s="17" t="e">
        <f>[2]突発!P47</f>
        <v>#N/A</v>
      </c>
      <c r="Q51" s="17" t="e">
        <f>[2]突発!Q47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[2]突発!C48</f>
        <v>#N/A</v>
      </c>
      <c r="D52" s="27" t="e">
        <f>[2]突発!D48</f>
        <v>#N/A</v>
      </c>
      <c r="E52" s="27" t="e">
        <f>[2]突発!E48</f>
        <v>#N/A</v>
      </c>
      <c r="F52" s="27" t="e">
        <f>[2]突発!F48</f>
        <v>#N/A</v>
      </c>
      <c r="G52" s="27" t="e">
        <f>[2]突発!G48</f>
        <v>#N/A</v>
      </c>
      <c r="H52" s="27" t="e">
        <f>[2]突発!H48</f>
        <v>#N/A</v>
      </c>
      <c r="I52" s="27" t="e">
        <f>[2]突発!I48</f>
        <v>#N/A</v>
      </c>
      <c r="J52" s="27" t="e">
        <f>[2]突発!J48</f>
        <v>#N/A</v>
      </c>
      <c r="K52" s="27" t="e">
        <f>[2]突発!K48</f>
        <v>#N/A</v>
      </c>
      <c r="L52" s="27" t="e">
        <f>[2]突発!L48</f>
        <v>#N/A</v>
      </c>
      <c r="M52" s="27" t="e">
        <f>[2]突発!M48</f>
        <v>#N/A</v>
      </c>
      <c r="N52" s="27" t="e">
        <f>[2]突発!N48</f>
        <v>#N/A</v>
      </c>
      <c r="O52" s="27" t="e">
        <f>[2]突発!O48</f>
        <v>#N/A</v>
      </c>
      <c r="P52" s="27" t="e">
        <f>[2]突発!P48</f>
        <v>#N/A</v>
      </c>
      <c r="Q52" s="27" t="e">
        <f>[2]突発!Q48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[2]突発!C49</f>
        <v>#N/A</v>
      </c>
      <c r="D53" s="17" t="e">
        <f>[2]突発!D49</f>
        <v>#N/A</v>
      </c>
      <c r="E53" s="17" t="e">
        <f>[2]突発!E49</f>
        <v>#N/A</v>
      </c>
      <c r="F53" s="17" t="e">
        <f>[2]突発!F49</f>
        <v>#N/A</v>
      </c>
      <c r="G53" s="17" t="e">
        <f>[2]突発!G49</f>
        <v>#N/A</v>
      </c>
      <c r="H53" s="17" t="e">
        <f>[2]突発!H49</f>
        <v>#N/A</v>
      </c>
      <c r="I53" s="17" t="e">
        <f>[2]突発!I49</f>
        <v>#N/A</v>
      </c>
      <c r="J53" s="17" t="e">
        <f>[2]突発!J49</f>
        <v>#N/A</v>
      </c>
      <c r="K53" s="17" t="e">
        <f>[2]突発!K49</f>
        <v>#N/A</v>
      </c>
      <c r="L53" s="17" t="e">
        <f>[2]突発!L49</f>
        <v>#N/A</v>
      </c>
      <c r="M53" s="17" t="e">
        <f>[2]突発!M49</f>
        <v>#N/A</v>
      </c>
      <c r="N53" s="17" t="e">
        <f>[2]突発!N49</f>
        <v>#N/A</v>
      </c>
      <c r="O53" s="17" t="e">
        <f>[2]突発!O49</f>
        <v>#N/A</v>
      </c>
      <c r="P53" s="17" t="e">
        <f>[2]突発!P49</f>
        <v>#N/A</v>
      </c>
      <c r="Q53" s="17" t="e">
        <f>[2]突発!Q49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[2]突発!C50</f>
        <v>#N/A</v>
      </c>
      <c r="D54" s="27" t="e">
        <f>[2]突発!D50</f>
        <v>#N/A</v>
      </c>
      <c r="E54" s="27" t="e">
        <f>[2]突発!E50</f>
        <v>#N/A</v>
      </c>
      <c r="F54" s="27" t="e">
        <f>[2]突発!F50</f>
        <v>#N/A</v>
      </c>
      <c r="G54" s="27" t="e">
        <f>[2]突発!G50</f>
        <v>#N/A</v>
      </c>
      <c r="H54" s="27" t="e">
        <f>[2]突発!H50</f>
        <v>#N/A</v>
      </c>
      <c r="I54" s="27" t="e">
        <f>[2]突発!I50</f>
        <v>#N/A</v>
      </c>
      <c r="J54" s="27" t="e">
        <f>[2]突発!J50</f>
        <v>#N/A</v>
      </c>
      <c r="K54" s="27" t="e">
        <f>[2]突発!K50</f>
        <v>#N/A</v>
      </c>
      <c r="L54" s="27" t="e">
        <f>[2]突発!L50</f>
        <v>#N/A</v>
      </c>
      <c r="M54" s="27" t="e">
        <f>[2]突発!M50</f>
        <v>#N/A</v>
      </c>
      <c r="N54" s="27" t="e">
        <f>[2]突発!N50</f>
        <v>#N/A</v>
      </c>
      <c r="O54" s="27" t="e">
        <f>[2]突発!O50</f>
        <v>#N/A</v>
      </c>
      <c r="P54" s="27" t="e">
        <f>[2]突発!P50</f>
        <v>#N/A</v>
      </c>
      <c r="Q54" s="27" t="e">
        <f>[2]突発!Q50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[2]突発!C51</f>
        <v>#N/A</v>
      </c>
      <c r="D55" s="17" t="e">
        <f>[2]突発!D51</f>
        <v>#N/A</v>
      </c>
      <c r="E55" s="17" t="e">
        <f>[2]突発!E51</f>
        <v>#N/A</v>
      </c>
      <c r="F55" s="17" t="e">
        <f>[2]突発!F51</f>
        <v>#N/A</v>
      </c>
      <c r="G55" s="17" t="e">
        <f>[2]突発!G51</f>
        <v>#N/A</v>
      </c>
      <c r="H55" s="17" t="e">
        <f>[2]突発!H51</f>
        <v>#N/A</v>
      </c>
      <c r="I55" s="17" t="e">
        <f>[2]突発!I51</f>
        <v>#N/A</v>
      </c>
      <c r="J55" s="17" t="e">
        <f>[2]突発!J51</f>
        <v>#N/A</v>
      </c>
      <c r="K55" s="17" t="e">
        <f>[2]突発!K51</f>
        <v>#N/A</v>
      </c>
      <c r="L55" s="17" t="e">
        <f>[2]突発!L51</f>
        <v>#N/A</v>
      </c>
      <c r="M55" s="17" t="e">
        <f>[2]突発!M51</f>
        <v>#N/A</v>
      </c>
      <c r="N55" s="17" t="e">
        <f>[2]突発!N51</f>
        <v>#N/A</v>
      </c>
      <c r="O55" s="17" t="e">
        <f>[2]突発!O51</f>
        <v>#N/A</v>
      </c>
      <c r="P55" s="17" t="e">
        <f>[2]突発!P51</f>
        <v>#N/A</v>
      </c>
      <c r="Q55" s="17" t="e">
        <f>[2]突発!Q51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[2]突発!C52</f>
        <v>#N/A</v>
      </c>
      <c r="D56" s="27" t="e">
        <f>[2]突発!D52</f>
        <v>#N/A</v>
      </c>
      <c r="E56" s="27" t="e">
        <f>[2]突発!E52</f>
        <v>#N/A</v>
      </c>
      <c r="F56" s="27" t="e">
        <f>[2]突発!F52</f>
        <v>#N/A</v>
      </c>
      <c r="G56" s="27" t="e">
        <f>[2]突発!G52</f>
        <v>#N/A</v>
      </c>
      <c r="H56" s="27" t="e">
        <f>[2]突発!H52</f>
        <v>#N/A</v>
      </c>
      <c r="I56" s="27" t="e">
        <f>[2]突発!I52</f>
        <v>#N/A</v>
      </c>
      <c r="J56" s="27" t="e">
        <f>[2]突発!J52</f>
        <v>#N/A</v>
      </c>
      <c r="K56" s="27" t="e">
        <f>[2]突発!K52</f>
        <v>#N/A</v>
      </c>
      <c r="L56" s="27" t="e">
        <f>[2]突発!L52</f>
        <v>#N/A</v>
      </c>
      <c r="M56" s="27" t="e">
        <f>[2]突発!M52</f>
        <v>#N/A</v>
      </c>
      <c r="N56" s="27" t="e">
        <f>[2]突発!N52</f>
        <v>#N/A</v>
      </c>
      <c r="O56" s="27" t="e">
        <f>[2]突発!O52</f>
        <v>#N/A</v>
      </c>
      <c r="P56" s="27" t="e">
        <f>[2]突発!P52</f>
        <v>#N/A</v>
      </c>
      <c r="Q56" s="27" t="e">
        <f>[2]突発!Q52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[2]突発!C53</f>
        <v>#N/A</v>
      </c>
      <c r="D57" s="17" t="e">
        <f>[2]突発!D53</f>
        <v>#N/A</v>
      </c>
      <c r="E57" s="17" t="e">
        <f>[2]突発!E53</f>
        <v>#N/A</v>
      </c>
      <c r="F57" s="17" t="e">
        <f>[2]突発!F53</f>
        <v>#N/A</v>
      </c>
      <c r="G57" s="17" t="e">
        <f>[2]突発!G53</f>
        <v>#N/A</v>
      </c>
      <c r="H57" s="17" t="e">
        <f>[2]突発!H53</f>
        <v>#N/A</v>
      </c>
      <c r="I57" s="17" t="e">
        <f>[2]突発!I53</f>
        <v>#N/A</v>
      </c>
      <c r="J57" s="17" t="e">
        <f>[2]突発!J53</f>
        <v>#N/A</v>
      </c>
      <c r="K57" s="17" t="e">
        <f>[2]突発!K53</f>
        <v>#N/A</v>
      </c>
      <c r="L57" s="17" t="e">
        <f>[2]突発!L53</f>
        <v>#N/A</v>
      </c>
      <c r="M57" s="17" t="e">
        <f>[2]突発!M53</f>
        <v>#N/A</v>
      </c>
      <c r="N57" s="17" t="e">
        <f>[2]突発!N53</f>
        <v>#N/A</v>
      </c>
      <c r="O57" s="17" t="e">
        <f>[2]突発!O53</f>
        <v>#N/A</v>
      </c>
      <c r="P57" s="17" t="e">
        <f>[2]突発!P53</f>
        <v>#N/A</v>
      </c>
      <c r="Q57" s="17" t="e">
        <f>[2]突発!Q53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273</v>
      </c>
      <c r="D60" s="2">
        <f t="array" ref="D60">+SUM(IF(NOT(ISERROR(D6:D58)),D6:D58))</f>
        <v>0</v>
      </c>
      <c r="E60" s="2">
        <f t="array" ref="E60">+SUM(IF(NOT(ISERROR(E6:E58)),E6:E58))</f>
        <v>58</v>
      </c>
      <c r="F60" s="2">
        <f t="array" ref="F60">+SUM(IF(NOT(ISERROR(F6:F58)),F6:F58))</f>
        <v>169</v>
      </c>
      <c r="G60" s="2">
        <f t="array" ref="G60">+SUM(IF(NOT(ISERROR(G6:G58)),G6:G58))</f>
        <v>31</v>
      </c>
      <c r="H60" s="2">
        <f t="array" ref="H60">+SUM(IF(NOT(ISERROR(H6:H58)),H6:H58))</f>
        <v>7</v>
      </c>
      <c r="I60" s="2">
        <f t="array" ref="I60">+SUM(IF(NOT(ISERROR(I6:I58)),I6:I58))</f>
        <v>5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273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21.245421245421245</v>
      </c>
      <c r="F61" s="4">
        <f t="shared" si="4"/>
        <v>61.904761904761905</v>
      </c>
      <c r="G61" s="4">
        <f t="shared" si="4"/>
        <v>11.355311355311356</v>
      </c>
      <c r="H61" s="4">
        <f t="shared" si="4"/>
        <v>2.5641025641025639</v>
      </c>
      <c r="I61" s="4">
        <f t="shared" si="4"/>
        <v>1.8315018315018317</v>
      </c>
      <c r="J61" s="4">
        <f t="shared" si="4"/>
        <v>1.098901098901099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273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>
      <selection activeCell="W10" sqref="W1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1</v>
      </c>
      <c r="D6" s="16">
        <f>[2]ﾍﾙ!D2</f>
        <v>0</v>
      </c>
      <c r="E6" s="16">
        <f>[2]ﾍﾙ!E2</f>
        <v>1</v>
      </c>
      <c r="F6" s="16">
        <f>[2]ﾍﾙ!F2</f>
        <v>0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0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[2]ﾍﾙ!C6</f>
        <v>1</v>
      </c>
      <c r="D10" s="27">
        <f>[2]ﾍﾙ!D6</f>
        <v>0</v>
      </c>
      <c r="E10" s="27">
        <f>[2]ﾍﾙ!E6</f>
        <v>0</v>
      </c>
      <c r="F10" s="27">
        <f>[2]ﾍﾙ!F6</f>
        <v>1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1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0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0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[2]ﾍﾙ!C12</f>
        <v>1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[2]ﾍﾙ!C13</f>
        <v>0</v>
      </c>
      <c r="D17" s="17">
        <f>[2]ﾍﾙ!D13</f>
        <v>0</v>
      </c>
      <c r="E17" s="17">
        <f>[2]ﾍﾙ!E13</f>
        <v>0</v>
      </c>
      <c r="F17" s="17">
        <f>[2]ﾍﾙ!F13</f>
        <v>0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0</v>
      </c>
      <c r="D19" s="17">
        <f>[2]ﾍﾙ!D15</f>
        <v>0</v>
      </c>
      <c r="E19" s="17">
        <f>[2]ﾍﾙ!E15</f>
        <v>0</v>
      </c>
      <c r="F19" s="17">
        <f>[2]ﾍﾙ!F15</f>
        <v>0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[2]ﾍﾙ!C16</f>
        <v>1</v>
      </c>
      <c r="D20" s="27">
        <f>[2]ﾍﾙ!D16</f>
        <v>0</v>
      </c>
      <c r="E20" s="27">
        <f>[2]ﾍﾙ!E16</f>
        <v>0</v>
      </c>
      <c r="F20" s="27">
        <f>[2]ﾍﾙ!F16</f>
        <v>0</v>
      </c>
      <c r="G20" s="27">
        <f>[2]ﾍﾙ!G16</f>
        <v>0</v>
      </c>
      <c r="H20" s="27">
        <f>[2]ﾍﾙ!H16</f>
        <v>0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1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[2]ﾍﾙ!C17</f>
        <v>2</v>
      </c>
      <c r="D21" s="17">
        <f>[2]ﾍﾙ!D17</f>
        <v>0</v>
      </c>
      <c r="E21" s="17">
        <f>[2]ﾍﾙ!E17</f>
        <v>1</v>
      </c>
      <c r="F21" s="17">
        <f>[2]ﾍﾙ!F17</f>
        <v>1</v>
      </c>
      <c r="G21" s="17">
        <f>[2]ﾍﾙ!G17</f>
        <v>0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[2]ﾍﾙ!C18</f>
        <v>2</v>
      </c>
      <c r="D22" s="27">
        <f>[2]ﾍﾙ!D18</f>
        <v>0</v>
      </c>
      <c r="E22" s="27">
        <f>[2]ﾍﾙ!E18</f>
        <v>1</v>
      </c>
      <c r="F22" s="27">
        <f>[2]ﾍﾙ!F18</f>
        <v>0</v>
      </c>
      <c r="G22" s="27">
        <f>[2]ﾍﾙ!G18</f>
        <v>1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[2]ﾍﾙ!C19</f>
        <v>4</v>
      </c>
      <c r="D23" s="17">
        <f>[2]ﾍﾙ!D19</f>
        <v>0</v>
      </c>
      <c r="E23" s="17">
        <f>[2]ﾍﾙ!E19</f>
        <v>1</v>
      </c>
      <c r="F23" s="17">
        <f>[2]ﾍﾙ!F19</f>
        <v>1</v>
      </c>
      <c r="G23" s="17">
        <f>[2]ﾍﾙ!G19</f>
        <v>0</v>
      </c>
      <c r="H23" s="17">
        <f>[2]ﾍﾙ!H19</f>
        <v>1</v>
      </c>
      <c r="I23" s="17">
        <f>[2]ﾍﾙ!I19</f>
        <v>1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[2]ﾍﾙ!C20</f>
        <v>8</v>
      </c>
      <c r="D24" s="27">
        <f>[2]ﾍﾙ!D20</f>
        <v>0</v>
      </c>
      <c r="E24" s="27">
        <f>[2]ﾍﾙ!E20</f>
        <v>2</v>
      </c>
      <c r="F24" s="27">
        <f>[2]ﾍﾙ!F20</f>
        <v>4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0</v>
      </c>
      <c r="M24" s="27">
        <f>[2]ﾍﾙ!M20</f>
        <v>0</v>
      </c>
      <c r="N24" s="27">
        <f>[2]ﾍﾙ!N20</f>
        <v>0</v>
      </c>
      <c r="O24" s="27">
        <f>[2]ﾍﾙ!O20</f>
        <v>1</v>
      </c>
      <c r="P24" s="27">
        <f>[2]ﾍﾙ!P20</f>
        <v>0</v>
      </c>
      <c r="Q24" s="27">
        <f>[2]ﾍﾙ!Q20</f>
        <v>0</v>
      </c>
      <c r="R24" s="25"/>
      <c r="S24" s="25">
        <f t="shared" si="0"/>
        <v>8</v>
      </c>
      <c r="T24" s="25" t="b">
        <f t="shared" si="1"/>
        <v>1</v>
      </c>
    </row>
    <row r="25" spans="2:20">
      <c r="B25" s="17">
        <v>20</v>
      </c>
      <c r="C25" s="17">
        <f>[2]ﾍﾙ!C21</f>
        <v>21</v>
      </c>
      <c r="D25" s="17">
        <f>[2]ﾍﾙ!D21</f>
        <v>0</v>
      </c>
      <c r="E25" s="17">
        <f>[2]ﾍﾙ!E21</f>
        <v>4</v>
      </c>
      <c r="F25" s="17">
        <f>[2]ﾍﾙ!F21</f>
        <v>14</v>
      </c>
      <c r="G25" s="17">
        <f>[2]ﾍﾙ!G21</f>
        <v>2</v>
      </c>
      <c r="H25" s="17">
        <f>[2]ﾍﾙ!H21</f>
        <v>0</v>
      </c>
      <c r="I25" s="17">
        <f>[2]ﾍﾙ!I21</f>
        <v>0</v>
      </c>
      <c r="J25" s="17">
        <f>[2]ﾍﾙ!J21</f>
        <v>1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21</v>
      </c>
      <c r="T25" t="b">
        <f t="shared" si="1"/>
        <v>1</v>
      </c>
    </row>
    <row r="26" spans="2:20">
      <c r="B26" s="18">
        <v>21</v>
      </c>
      <c r="C26" s="27">
        <f>[2]ﾍﾙ!C22</f>
        <v>32</v>
      </c>
      <c r="D26" s="27">
        <f>[2]ﾍﾙ!D22</f>
        <v>0</v>
      </c>
      <c r="E26" s="27">
        <f>[2]ﾍﾙ!E22</f>
        <v>10</v>
      </c>
      <c r="F26" s="27">
        <f>[2]ﾍﾙ!F22</f>
        <v>12</v>
      </c>
      <c r="G26" s="27">
        <f>[2]ﾍﾙ!G22</f>
        <v>6</v>
      </c>
      <c r="H26" s="27">
        <f>[2]ﾍﾙ!H22</f>
        <v>1</v>
      </c>
      <c r="I26" s="27">
        <f>[2]ﾍﾙ!I22</f>
        <v>0</v>
      </c>
      <c r="J26" s="27">
        <f>[2]ﾍﾙ!J22</f>
        <v>3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32</v>
      </c>
      <c r="T26" s="25" t="b">
        <f t="shared" si="1"/>
        <v>1</v>
      </c>
    </row>
    <row r="27" spans="2:20">
      <c r="B27" s="17">
        <v>22</v>
      </c>
      <c r="C27" s="17">
        <f>[2]ﾍﾙ!C23</f>
        <v>12</v>
      </c>
      <c r="D27" s="17">
        <f>[2]ﾍﾙ!D23</f>
        <v>0</v>
      </c>
      <c r="E27" s="17">
        <f>[2]ﾍﾙ!E23</f>
        <v>3</v>
      </c>
      <c r="F27" s="17">
        <f>[2]ﾍﾙ!F23</f>
        <v>3</v>
      </c>
      <c r="G27" s="17">
        <f>[2]ﾍﾙ!G23</f>
        <v>1</v>
      </c>
      <c r="H27" s="17">
        <f>[2]ﾍﾙ!H23</f>
        <v>1</v>
      </c>
      <c r="I27" s="17">
        <f>[2]ﾍﾙ!I23</f>
        <v>1</v>
      </c>
      <c r="J27" s="17">
        <f>[2]ﾍﾙ!J23</f>
        <v>2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0</v>
      </c>
      <c r="Q27" s="17">
        <f>[2]ﾍﾙ!Q23</f>
        <v>0</v>
      </c>
      <c r="S27">
        <f t="shared" si="0"/>
        <v>12</v>
      </c>
      <c r="T27" t="b">
        <f t="shared" si="1"/>
        <v>1</v>
      </c>
    </row>
    <row r="28" spans="2:20">
      <c r="B28" s="18">
        <v>23</v>
      </c>
      <c r="C28" s="27">
        <f>[2]ﾍﾙ!C24</f>
        <v>16</v>
      </c>
      <c r="D28" s="27">
        <f>[2]ﾍﾙ!D24</f>
        <v>1</v>
      </c>
      <c r="E28" s="27">
        <f>[2]ﾍﾙ!E24</f>
        <v>4</v>
      </c>
      <c r="F28" s="27">
        <f>[2]ﾍﾙ!F24</f>
        <v>4</v>
      </c>
      <c r="G28" s="27">
        <f>[2]ﾍﾙ!G24</f>
        <v>2</v>
      </c>
      <c r="H28" s="27">
        <f>[2]ﾍﾙ!H24</f>
        <v>2</v>
      </c>
      <c r="I28" s="27">
        <f>[2]ﾍﾙ!I24</f>
        <v>0</v>
      </c>
      <c r="J28" s="27">
        <f>[2]ﾍﾙ!J24</f>
        <v>1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16</v>
      </c>
      <c r="T28" s="25" t="b">
        <f t="shared" si="1"/>
        <v>1</v>
      </c>
    </row>
    <row r="29" spans="2:20">
      <c r="B29" s="17">
        <v>24</v>
      </c>
      <c r="C29" s="17">
        <f>[2]ﾍﾙ!C25</f>
        <v>16</v>
      </c>
      <c r="D29" s="17">
        <f>[2]ﾍﾙ!D25</f>
        <v>0</v>
      </c>
      <c r="E29" s="17">
        <f>[2]ﾍﾙ!E25</f>
        <v>5</v>
      </c>
      <c r="F29" s="17">
        <f>[2]ﾍﾙ!F25</f>
        <v>6</v>
      </c>
      <c r="G29" s="17">
        <f>[2]ﾍﾙ!G25</f>
        <v>3</v>
      </c>
      <c r="H29" s="17">
        <f>[2]ﾍﾙ!H25</f>
        <v>0</v>
      </c>
      <c r="I29" s="17">
        <f>[2]ﾍﾙ!I25</f>
        <v>1</v>
      </c>
      <c r="J29" s="17">
        <f>[2]ﾍﾙ!J25</f>
        <v>0</v>
      </c>
      <c r="K29" s="17">
        <f>[2]ﾍﾙ!K25</f>
        <v>1</v>
      </c>
      <c r="L29" s="17">
        <f>[2]ﾍﾙ!L25</f>
        <v>0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16</v>
      </c>
      <c r="T29" t="b">
        <f t="shared" si="1"/>
        <v>1</v>
      </c>
    </row>
    <row r="30" spans="2:20">
      <c r="B30" s="18">
        <v>25</v>
      </c>
      <c r="C30" s="27">
        <f>[2]ﾍﾙ!C26</f>
        <v>18</v>
      </c>
      <c r="D30" s="27">
        <f>[2]ﾍﾙ!D26</f>
        <v>0</v>
      </c>
      <c r="E30" s="27">
        <f>[2]ﾍﾙ!E26</f>
        <v>7</v>
      </c>
      <c r="F30" s="27">
        <f>[2]ﾍﾙ!F26</f>
        <v>6</v>
      </c>
      <c r="G30" s="27">
        <f>[2]ﾍﾙ!G26</f>
        <v>2</v>
      </c>
      <c r="H30" s="27">
        <f>[2]ﾍﾙ!H26</f>
        <v>2</v>
      </c>
      <c r="I30" s="27">
        <f>[2]ﾍﾙ!I26</f>
        <v>0</v>
      </c>
      <c r="J30" s="27">
        <f>[2]ﾍﾙ!J26</f>
        <v>0</v>
      </c>
      <c r="K30" s="27">
        <f>[2]ﾍﾙ!K26</f>
        <v>1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18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4</v>
      </c>
      <c r="D31" s="17">
        <f>[2]ﾍﾙ!D27</f>
        <v>0</v>
      </c>
      <c r="E31" s="17">
        <f>[2]ﾍﾙ!E27</f>
        <v>2</v>
      </c>
      <c r="F31" s="17">
        <f>[2]ﾍﾙ!F27</f>
        <v>0</v>
      </c>
      <c r="G31" s="17">
        <f>[2]ﾍﾙ!G27</f>
        <v>1</v>
      </c>
      <c r="H31" s="17">
        <f>[2]ﾍﾙ!H27</f>
        <v>0</v>
      </c>
      <c r="I31" s="17">
        <f>[2]ﾍﾙ!I27</f>
        <v>1</v>
      </c>
      <c r="J31" s="17">
        <f>[2]ﾍﾙ!J27</f>
        <v>0</v>
      </c>
      <c r="K31" s="17">
        <f>[2]ﾍﾙ!K27</f>
        <v>0</v>
      </c>
      <c r="L31" s="17">
        <f>[2]ﾍﾙ!L27</f>
        <v>0</v>
      </c>
      <c r="M31" s="17">
        <f>[2]ﾍﾙ!M27</f>
        <v>0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4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5</v>
      </c>
      <c r="D32" s="27">
        <f>[2]ﾍﾙ!D28</f>
        <v>0</v>
      </c>
      <c r="E32" s="27">
        <f>[2]ﾍﾙ!E28</f>
        <v>1</v>
      </c>
      <c r="F32" s="27">
        <f>[2]ﾍﾙ!F28</f>
        <v>4</v>
      </c>
      <c r="G32" s="27">
        <f>[2]ﾍﾙ!G28</f>
        <v>0</v>
      </c>
      <c r="H32" s="27">
        <f>[2]ﾍﾙ!H28</f>
        <v>0</v>
      </c>
      <c r="I32" s="27">
        <f>[2]ﾍﾙ!I28</f>
        <v>0</v>
      </c>
      <c r="J32" s="27">
        <f>[2]ﾍﾙ!J28</f>
        <v>0</v>
      </c>
      <c r="K32" s="27">
        <f>[2]ﾍﾙ!K28</f>
        <v>0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13</v>
      </c>
      <c r="D33" s="17">
        <f>[2]ﾍﾙ!D29</f>
        <v>0</v>
      </c>
      <c r="E33" s="17">
        <f>[2]ﾍﾙ!E29</f>
        <v>8</v>
      </c>
      <c r="F33" s="17">
        <f>[2]ﾍﾙ!F29</f>
        <v>5</v>
      </c>
      <c r="G33" s="17">
        <f>[2]ﾍﾙ!G29</f>
        <v>0</v>
      </c>
      <c r="H33" s="17">
        <f>[2]ﾍﾙ!H29</f>
        <v>0</v>
      </c>
      <c r="I33" s="17">
        <f>[2]ﾍﾙ!I29</f>
        <v>0</v>
      </c>
      <c r="J33" s="17">
        <f>[2]ﾍﾙ!J29</f>
        <v>0</v>
      </c>
      <c r="K33" s="17">
        <f>[2]ﾍﾙ!K29</f>
        <v>0</v>
      </c>
      <c r="L33" s="17">
        <f>[2]ﾍﾙ!L29</f>
        <v>0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13</v>
      </c>
      <c r="T33" t="b">
        <f t="shared" si="3"/>
        <v>1</v>
      </c>
    </row>
    <row r="34" spans="2:20">
      <c r="B34" s="18">
        <v>29</v>
      </c>
      <c r="C34" s="27">
        <f>[2]ﾍﾙ!C30</f>
        <v>11</v>
      </c>
      <c r="D34" s="27">
        <f>[2]ﾍﾙ!D30</f>
        <v>0</v>
      </c>
      <c r="E34" s="27">
        <f>[2]ﾍﾙ!E30</f>
        <v>3</v>
      </c>
      <c r="F34" s="27">
        <f>[2]ﾍﾙ!F30</f>
        <v>3</v>
      </c>
      <c r="G34" s="27">
        <f>[2]ﾍﾙ!G30</f>
        <v>2</v>
      </c>
      <c r="H34" s="27">
        <f>[2]ﾍﾙ!H30</f>
        <v>1</v>
      </c>
      <c r="I34" s="27">
        <f>[2]ﾍﾙ!I30</f>
        <v>1</v>
      </c>
      <c r="J34" s="27">
        <f>[2]ﾍﾙ!J30</f>
        <v>0</v>
      </c>
      <c r="K34" s="27">
        <f>[2]ﾍﾙ!K30</f>
        <v>0</v>
      </c>
      <c r="L34" s="27">
        <f>[2]ﾍﾙ!L30</f>
        <v>1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[2]ﾍﾙ!C31</f>
        <v>6</v>
      </c>
      <c r="D35" s="17">
        <f>[2]ﾍﾙ!D31</f>
        <v>0</v>
      </c>
      <c r="E35" s="17">
        <f>[2]ﾍﾙ!E31</f>
        <v>1</v>
      </c>
      <c r="F35" s="17">
        <f>[2]ﾍﾙ!F31</f>
        <v>3</v>
      </c>
      <c r="G35" s="17">
        <f>[2]ﾍﾙ!G31</f>
        <v>0</v>
      </c>
      <c r="H35" s="17">
        <f>[2]ﾍﾙ!H31</f>
        <v>1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[2]ﾍﾙ!C32</f>
        <v>7</v>
      </c>
      <c r="D36" s="27">
        <f>[2]ﾍﾙ!D32</f>
        <v>0</v>
      </c>
      <c r="E36" s="27">
        <f>[2]ﾍﾙ!E32</f>
        <v>3</v>
      </c>
      <c r="F36" s="27">
        <f>[2]ﾍﾙ!F32</f>
        <v>2</v>
      </c>
      <c r="G36" s="27">
        <f>[2]ﾍﾙ!G32</f>
        <v>1</v>
      </c>
      <c r="H36" s="27">
        <f>[2]ﾍﾙ!H32</f>
        <v>0</v>
      </c>
      <c r="I36" s="27">
        <f>[2]ﾍﾙ!I32</f>
        <v>0</v>
      </c>
      <c r="J36" s="27">
        <f>[2]ﾍﾙ!J32</f>
        <v>0</v>
      </c>
      <c r="K36" s="27">
        <f>[2]ﾍﾙ!K32</f>
        <v>1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7</v>
      </c>
      <c r="T36" s="25" t="b">
        <f t="shared" si="3"/>
        <v>1</v>
      </c>
    </row>
    <row r="37" spans="2:20">
      <c r="B37" s="17">
        <v>32</v>
      </c>
      <c r="C37" s="17">
        <f>[2]ﾍﾙ!C33</f>
        <v>5</v>
      </c>
      <c r="D37" s="17">
        <f>[2]ﾍﾙ!D33</f>
        <v>0</v>
      </c>
      <c r="E37" s="17">
        <f>[2]ﾍﾙ!E33</f>
        <v>0</v>
      </c>
      <c r="F37" s="17">
        <f>[2]ﾍﾙ!F33</f>
        <v>2</v>
      </c>
      <c r="G37" s="17">
        <f>[2]ﾍﾙ!G33</f>
        <v>1</v>
      </c>
      <c r="H37" s="17">
        <f>[2]ﾍﾙ!H33</f>
        <v>1</v>
      </c>
      <c r="I37" s="17">
        <f>[2]ﾍﾙ!I33</f>
        <v>0</v>
      </c>
      <c r="J37" s="17">
        <f>[2]ﾍﾙ!J33</f>
        <v>1</v>
      </c>
      <c r="K37" s="17">
        <f>[2]ﾍﾙ!K33</f>
        <v>0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[2]ﾍﾙ!C34</f>
        <v>7</v>
      </c>
      <c r="D38" s="27">
        <f>[2]ﾍﾙ!D34</f>
        <v>1</v>
      </c>
      <c r="E38" s="27">
        <f>[2]ﾍﾙ!E34</f>
        <v>1</v>
      </c>
      <c r="F38" s="27">
        <f>[2]ﾍﾙ!F34</f>
        <v>4</v>
      </c>
      <c r="G38" s="27">
        <f>[2]ﾍﾙ!G34</f>
        <v>0</v>
      </c>
      <c r="H38" s="27">
        <f>[2]ﾍﾙ!H34</f>
        <v>0</v>
      </c>
      <c r="I38" s="27">
        <f>[2]ﾍﾙ!I34</f>
        <v>1</v>
      </c>
      <c r="J38" s="27">
        <f>[2]ﾍﾙ!J34</f>
        <v>0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0</v>
      </c>
      <c r="P38" s="27">
        <f>[2]ﾍﾙ!P34</f>
        <v>0</v>
      </c>
      <c r="Q38" s="27">
        <f>[2]ﾍﾙ!Q34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[2]ﾍﾙ!C35</f>
        <v>5</v>
      </c>
      <c r="D39" s="17">
        <f>[2]ﾍﾙ!D35</f>
        <v>1</v>
      </c>
      <c r="E39" s="17">
        <f>[2]ﾍﾙ!E35</f>
        <v>1</v>
      </c>
      <c r="F39" s="17">
        <f>[2]ﾍﾙ!F35</f>
        <v>3</v>
      </c>
      <c r="G39" s="17">
        <f>[2]ﾍﾙ!G35</f>
        <v>0</v>
      </c>
      <c r="H39" s="17">
        <f>[2]ﾍﾙ!H35</f>
        <v>0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5</v>
      </c>
      <c r="T39" t="b">
        <f t="shared" si="3"/>
        <v>1</v>
      </c>
    </row>
    <row r="40" spans="2:20">
      <c r="B40" s="18">
        <v>35</v>
      </c>
      <c r="C40" s="27">
        <f>[2]ﾍﾙ!C36</f>
        <v>7</v>
      </c>
      <c r="D40" s="27">
        <f>[2]ﾍﾙ!D36</f>
        <v>0</v>
      </c>
      <c r="E40" s="27">
        <f>[2]ﾍﾙ!E36</f>
        <v>1</v>
      </c>
      <c r="F40" s="27">
        <f>[2]ﾍﾙ!F36</f>
        <v>4</v>
      </c>
      <c r="G40" s="27">
        <f>[2]ﾍﾙ!G36</f>
        <v>2</v>
      </c>
      <c r="H40" s="27">
        <f>[2]ﾍﾙ!H36</f>
        <v>0</v>
      </c>
      <c r="I40" s="27">
        <f>[2]ﾍﾙ!I36</f>
        <v>0</v>
      </c>
      <c r="J40" s="27">
        <f>[2]ﾍﾙ!J36</f>
        <v>0</v>
      </c>
      <c r="K40" s="27">
        <f>[2]ﾍﾙ!K36</f>
        <v>0</v>
      </c>
      <c r="L40" s="27">
        <f>[2]ﾍﾙ!L36</f>
        <v>0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7</v>
      </c>
      <c r="T40" s="25" t="b">
        <f t="shared" si="3"/>
        <v>1</v>
      </c>
    </row>
    <row r="41" spans="2:20">
      <c r="B41" s="17">
        <v>36</v>
      </c>
      <c r="C41" s="17">
        <f>[2]ﾍﾙ!C37</f>
        <v>11</v>
      </c>
      <c r="D41" s="17">
        <f>[2]ﾍﾙ!D37</f>
        <v>0</v>
      </c>
      <c r="E41" s="17">
        <f>[2]ﾍﾙ!E37</f>
        <v>2</v>
      </c>
      <c r="F41" s="17">
        <f>[2]ﾍﾙ!F37</f>
        <v>6</v>
      </c>
      <c r="G41" s="17">
        <f>[2]ﾍﾙ!G37</f>
        <v>2</v>
      </c>
      <c r="H41" s="17">
        <f>[2]ﾍﾙ!H37</f>
        <v>0</v>
      </c>
      <c r="I41" s="17">
        <f>[2]ﾍﾙ!I37</f>
        <v>1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[2]ﾍﾙ!C38</f>
        <v>8</v>
      </c>
      <c r="D42" s="27">
        <f>[2]ﾍﾙ!D38</f>
        <v>0</v>
      </c>
      <c r="E42" s="27">
        <f>[2]ﾍﾙ!E38</f>
        <v>4</v>
      </c>
      <c r="F42" s="27">
        <f>[2]ﾍﾙ!F38</f>
        <v>3</v>
      </c>
      <c r="G42" s="27">
        <f>[2]ﾍﾙ!G38</f>
        <v>0</v>
      </c>
      <c r="H42" s="27">
        <f>[2]ﾍﾙ!H38</f>
        <v>1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[2]ﾍﾙ!C39</f>
        <v>5</v>
      </c>
      <c r="D43" s="17">
        <f>[2]ﾍﾙ!D39</f>
        <v>1</v>
      </c>
      <c r="E43" s="17">
        <f>[2]ﾍﾙ!E39</f>
        <v>1</v>
      </c>
      <c r="F43" s="17">
        <f>[2]ﾍﾙ!F39</f>
        <v>0</v>
      </c>
      <c r="G43" s="17">
        <f>[2]ﾍﾙ!G39</f>
        <v>1</v>
      </c>
      <c r="H43" s="17">
        <f>[2]ﾍﾙ!H39</f>
        <v>0</v>
      </c>
      <c r="I43" s="17">
        <f>[2]ﾍﾙ!I39</f>
        <v>1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1</v>
      </c>
      <c r="P43" s="17">
        <f>[2]ﾍﾙ!P39</f>
        <v>0</v>
      </c>
      <c r="Q43" s="17">
        <f>[2]ﾍﾙ!Q39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[2]ﾍﾙ!C40</f>
        <v>11</v>
      </c>
      <c r="D44" s="27">
        <f>[2]ﾍﾙ!D40</f>
        <v>0</v>
      </c>
      <c r="E44" s="27">
        <f>[2]ﾍﾙ!E40</f>
        <v>6</v>
      </c>
      <c r="F44" s="27">
        <f>[2]ﾍﾙ!F40</f>
        <v>4</v>
      </c>
      <c r="G44" s="27">
        <f>[2]ﾍﾙ!G40</f>
        <v>0</v>
      </c>
      <c r="H44" s="27">
        <f>[2]ﾍﾙ!H40</f>
        <v>0</v>
      </c>
      <c r="I44" s="27">
        <f>[2]ﾍﾙ!I40</f>
        <v>1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0</v>
      </c>
      <c r="P44" s="27">
        <f>[2]ﾍﾙ!P40</f>
        <v>0</v>
      </c>
      <c r="Q44" s="27">
        <f>[2]ﾍﾙ!Q40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[2]ﾍﾙ!C41</f>
        <v>9</v>
      </c>
      <c r="D45" s="17">
        <f>[2]ﾍﾙ!D41</f>
        <v>0</v>
      </c>
      <c r="E45" s="17">
        <f>[2]ﾍﾙ!E41</f>
        <v>1</v>
      </c>
      <c r="F45" s="17">
        <f>[2]ﾍﾙ!F41</f>
        <v>6</v>
      </c>
      <c r="G45" s="17">
        <f>[2]ﾍﾙ!G41</f>
        <v>2</v>
      </c>
      <c r="H45" s="17">
        <f>[2]ﾍﾙ!H41</f>
        <v>0</v>
      </c>
      <c r="I45" s="17">
        <f>[2]ﾍﾙ!I41</f>
        <v>0</v>
      </c>
      <c r="J45" s="17">
        <f>[2]ﾍﾙ!J41</f>
        <v>0</v>
      </c>
      <c r="K45" s="17">
        <f>[2]ﾍﾙ!K41</f>
        <v>0</v>
      </c>
      <c r="L45" s="17">
        <f>[2]ﾍﾙ!L41</f>
        <v>0</v>
      </c>
      <c r="M45" s="17">
        <f>[2]ﾍﾙ!M41</f>
        <v>0</v>
      </c>
      <c r="N45" s="17">
        <f>[2]ﾍﾙ!N41</f>
        <v>0</v>
      </c>
      <c r="O45" s="17">
        <f>[2]ﾍﾙ!O41</f>
        <v>0</v>
      </c>
      <c r="P45" s="17">
        <f>[2]ﾍﾙ!P41</f>
        <v>0</v>
      </c>
      <c r="Q45" s="17">
        <f>[2]ﾍﾙ!Q41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 t="e">
        <f>[2]ﾍﾙ!C42</f>
        <v>#N/A</v>
      </c>
      <c r="D46" s="27" t="e">
        <f>[2]ﾍﾙ!D42</f>
        <v>#N/A</v>
      </c>
      <c r="E46" s="27" t="e">
        <f>[2]ﾍﾙ!E42</f>
        <v>#N/A</v>
      </c>
      <c r="F46" s="27" t="e">
        <f>[2]ﾍﾙ!F42</f>
        <v>#N/A</v>
      </c>
      <c r="G46" s="27" t="e">
        <f>[2]ﾍﾙ!G42</f>
        <v>#N/A</v>
      </c>
      <c r="H46" s="27" t="e">
        <f>[2]ﾍﾙ!H42</f>
        <v>#N/A</v>
      </c>
      <c r="I46" s="27" t="e">
        <f>[2]ﾍﾙ!I42</f>
        <v>#N/A</v>
      </c>
      <c r="J46" s="27" t="e">
        <f>[2]ﾍﾙ!J42</f>
        <v>#N/A</v>
      </c>
      <c r="K46" s="27" t="e">
        <f>[2]ﾍﾙ!K42</f>
        <v>#N/A</v>
      </c>
      <c r="L46" s="27" t="e">
        <f>[2]ﾍﾙ!L42</f>
        <v>#N/A</v>
      </c>
      <c r="M46" s="27" t="e">
        <f>[2]ﾍﾙ!M42</f>
        <v>#N/A</v>
      </c>
      <c r="N46" s="27" t="e">
        <f>[2]ﾍﾙ!N42</f>
        <v>#N/A</v>
      </c>
      <c r="O46" s="27" t="e">
        <f>[2]ﾍﾙ!O42</f>
        <v>#N/A</v>
      </c>
      <c r="P46" s="27" t="e">
        <f>[2]ﾍﾙ!P42</f>
        <v>#N/A</v>
      </c>
      <c r="Q46" s="27" t="e">
        <f>[2]ﾍﾙ!Q42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[2]ﾍﾙ!C43</f>
        <v>#N/A</v>
      </c>
      <c r="D47" s="17" t="e">
        <f>[2]ﾍﾙ!D43</f>
        <v>#N/A</v>
      </c>
      <c r="E47" s="17" t="e">
        <f>[2]ﾍﾙ!E43</f>
        <v>#N/A</v>
      </c>
      <c r="F47" s="17" t="e">
        <f>[2]ﾍﾙ!F43</f>
        <v>#N/A</v>
      </c>
      <c r="G47" s="17" t="e">
        <f>[2]ﾍﾙ!G43</f>
        <v>#N/A</v>
      </c>
      <c r="H47" s="17" t="e">
        <f>[2]ﾍﾙ!H43</f>
        <v>#N/A</v>
      </c>
      <c r="I47" s="17" t="e">
        <f>[2]ﾍﾙ!I43</f>
        <v>#N/A</v>
      </c>
      <c r="J47" s="17" t="e">
        <f>[2]ﾍﾙ!J43</f>
        <v>#N/A</v>
      </c>
      <c r="K47" s="17" t="e">
        <f>[2]ﾍﾙ!K43</f>
        <v>#N/A</v>
      </c>
      <c r="L47" s="17" t="e">
        <f>[2]ﾍﾙ!L43</f>
        <v>#N/A</v>
      </c>
      <c r="M47" s="17" t="e">
        <f>[2]ﾍﾙ!M43</f>
        <v>#N/A</v>
      </c>
      <c r="N47" s="17" t="e">
        <f>[2]ﾍﾙ!N43</f>
        <v>#N/A</v>
      </c>
      <c r="O47" s="17" t="e">
        <f>[2]ﾍﾙ!O43</f>
        <v>#N/A</v>
      </c>
      <c r="P47" s="17" t="e">
        <f>[2]ﾍﾙ!P43</f>
        <v>#N/A</v>
      </c>
      <c r="Q47" s="17" t="e">
        <f>[2]ﾍﾙ!Q43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[2]ﾍﾙ!C44</f>
        <v>#N/A</v>
      </c>
      <c r="D48" s="27" t="e">
        <f>[2]ﾍﾙ!D44</f>
        <v>#N/A</v>
      </c>
      <c r="E48" s="27" t="e">
        <f>[2]ﾍﾙ!E44</f>
        <v>#N/A</v>
      </c>
      <c r="F48" s="27" t="e">
        <f>[2]ﾍﾙ!F44</f>
        <v>#N/A</v>
      </c>
      <c r="G48" s="27" t="e">
        <f>[2]ﾍﾙ!G44</f>
        <v>#N/A</v>
      </c>
      <c r="H48" s="27" t="e">
        <f>[2]ﾍﾙ!H44</f>
        <v>#N/A</v>
      </c>
      <c r="I48" s="27" t="e">
        <f>[2]ﾍﾙ!I44</f>
        <v>#N/A</v>
      </c>
      <c r="J48" s="27" t="e">
        <f>[2]ﾍﾙ!J44</f>
        <v>#N/A</v>
      </c>
      <c r="K48" s="27" t="e">
        <f>[2]ﾍﾙ!K44</f>
        <v>#N/A</v>
      </c>
      <c r="L48" s="27" t="e">
        <f>[2]ﾍﾙ!L44</f>
        <v>#N/A</v>
      </c>
      <c r="M48" s="27" t="e">
        <f>[2]ﾍﾙ!M44</f>
        <v>#N/A</v>
      </c>
      <c r="N48" s="27" t="e">
        <f>[2]ﾍﾙ!N44</f>
        <v>#N/A</v>
      </c>
      <c r="O48" s="27" t="e">
        <f>[2]ﾍﾙ!O44</f>
        <v>#N/A</v>
      </c>
      <c r="P48" s="27" t="e">
        <f>[2]ﾍﾙ!P44</f>
        <v>#N/A</v>
      </c>
      <c r="Q48" s="27" t="e">
        <f>[2]ﾍﾙ!Q44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[2]ﾍﾙ!C45</f>
        <v>#N/A</v>
      </c>
      <c r="D49" s="17" t="e">
        <f>[2]ﾍﾙ!D45</f>
        <v>#N/A</v>
      </c>
      <c r="E49" s="17" t="e">
        <f>[2]ﾍﾙ!E45</f>
        <v>#N/A</v>
      </c>
      <c r="F49" s="17" t="e">
        <f>[2]ﾍﾙ!F45</f>
        <v>#N/A</v>
      </c>
      <c r="G49" s="17" t="e">
        <f>[2]ﾍﾙ!G45</f>
        <v>#N/A</v>
      </c>
      <c r="H49" s="17" t="e">
        <f>[2]ﾍﾙ!H45</f>
        <v>#N/A</v>
      </c>
      <c r="I49" s="17" t="e">
        <f>[2]ﾍﾙ!I45</f>
        <v>#N/A</v>
      </c>
      <c r="J49" s="17" t="e">
        <f>[2]ﾍﾙ!J45</f>
        <v>#N/A</v>
      </c>
      <c r="K49" s="17" t="e">
        <f>[2]ﾍﾙ!K45</f>
        <v>#N/A</v>
      </c>
      <c r="L49" s="17" t="e">
        <f>[2]ﾍﾙ!L45</f>
        <v>#N/A</v>
      </c>
      <c r="M49" s="17" t="e">
        <f>[2]ﾍﾙ!M45</f>
        <v>#N/A</v>
      </c>
      <c r="N49" s="17" t="e">
        <f>[2]ﾍﾙ!N45</f>
        <v>#N/A</v>
      </c>
      <c r="O49" s="17" t="e">
        <f>[2]ﾍﾙ!O45</f>
        <v>#N/A</v>
      </c>
      <c r="P49" s="17" t="e">
        <f>[2]ﾍﾙ!P45</f>
        <v>#N/A</v>
      </c>
      <c r="Q49" s="17" t="e">
        <f>[2]ﾍﾙ!Q45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[2]ﾍﾙ!C46</f>
        <v>#N/A</v>
      </c>
      <c r="D50" s="27" t="e">
        <f>[2]ﾍﾙ!D46</f>
        <v>#N/A</v>
      </c>
      <c r="E50" s="27" t="e">
        <f>[2]ﾍﾙ!E46</f>
        <v>#N/A</v>
      </c>
      <c r="F50" s="27" t="e">
        <f>[2]ﾍﾙ!F46</f>
        <v>#N/A</v>
      </c>
      <c r="G50" s="27" t="e">
        <f>[2]ﾍﾙ!G46</f>
        <v>#N/A</v>
      </c>
      <c r="H50" s="27" t="e">
        <f>[2]ﾍﾙ!H46</f>
        <v>#N/A</v>
      </c>
      <c r="I50" s="27" t="e">
        <f>[2]ﾍﾙ!I46</f>
        <v>#N/A</v>
      </c>
      <c r="J50" s="27" t="e">
        <f>[2]ﾍﾙ!J46</f>
        <v>#N/A</v>
      </c>
      <c r="K50" s="27" t="e">
        <f>[2]ﾍﾙ!K46</f>
        <v>#N/A</v>
      </c>
      <c r="L50" s="27" t="e">
        <f>[2]ﾍﾙ!L46</f>
        <v>#N/A</v>
      </c>
      <c r="M50" s="27" t="e">
        <f>[2]ﾍﾙ!M46</f>
        <v>#N/A</v>
      </c>
      <c r="N50" s="27" t="e">
        <f>[2]ﾍﾙ!N46</f>
        <v>#N/A</v>
      </c>
      <c r="O50" s="27" t="e">
        <f>[2]ﾍﾙ!O46</f>
        <v>#N/A</v>
      </c>
      <c r="P50" s="27" t="e">
        <f>[2]ﾍﾙ!P46</f>
        <v>#N/A</v>
      </c>
      <c r="Q50" s="27" t="e">
        <f>[2]ﾍﾙ!Q46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[2]ﾍﾙ!C47</f>
        <v>#N/A</v>
      </c>
      <c r="D51" s="17" t="e">
        <f>[2]ﾍﾙ!D47</f>
        <v>#N/A</v>
      </c>
      <c r="E51" s="17" t="e">
        <f>[2]ﾍﾙ!E47</f>
        <v>#N/A</v>
      </c>
      <c r="F51" s="17" t="e">
        <f>[2]ﾍﾙ!F47</f>
        <v>#N/A</v>
      </c>
      <c r="G51" s="17" t="e">
        <f>[2]ﾍﾙ!G47</f>
        <v>#N/A</v>
      </c>
      <c r="H51" s="17" t="e">
        <f>[2]ﾍﾙ!H47</f>
        <v>#N/A</v>
      </c>
      <c r="I51" s="17" t="e">
        <f>[2]ﾍﾙ!I47</f>
        <v>#N/A</v>
      </c>
      <c r="J51" s="17" t="e">
        <f>[2]ﾍﾙ!J47</f>
        <v>#N/A</v>
      </c>
      <c r="K51" s="17" t="e">
        <f>[2]ﾍﾙ!K47</f>
        <v>#N/A</v>
      </c>
      <c r="L51" s="17" t="e">
        <f>[2]ﾍﾙ!L47</f>
        <v>#N/A</v>
      </c>
      <c r="M51" s="17" t="e">
        <f>[2]ﾍﾙ!M47</f>
        <v>#N/A</v>
      </c>
      <c r="N51" s="17" t="e">
        <f>[2]ﾍﾙ!N47</f>
        <v>#N/A</v>
      </c>
      <c r="O51" s="17" t="e">
        <f>[2]ﾍﾙ!O47</f>
        <v>#N/A</v>
      </c>
      <c r="P51" s="17" t="e">
        <f>[2]ﾍﾙ!P47</f>
        <v>#N/A</v>
      </c>
      <c r="Q51" s="17" t="e">
        <f>[2]ﾍﾙ!Q47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[2]ﾍﾙ!C48</f>
        <v>#N/A</v>
      </c>
      <c r="D52" s="27" t="e">
        <f>[2]ﾍﾙ!D48</f>
        <v>#N/A</v>
      </c>
      <c r="E52" s="27" t="e">
        <f>[2]ﾍﾙ!E48</f>
        <v>#N/A</v>
      </c>
      <c r="F52" s="27" t="e">
        <f>[2]ﾍﾙ!F48</f>
        <v>#N/A</v>
      </c>
      <c r="G52" s="27" t="e">
        <f>[2]ﾍﾙ!G48</f>
        <v>#N/A</v>
      </c>
      <c r="H52" s="27" t="e">
        <f>[2]ﾍﾙ!H48</f>
        <v>#N/A</v>
      </c>
      <c r="I52" s="27" t="e">
        <f>[2]ﾍﾙ!I48</f>
        <v>#N/A</v>
      </c>
      <c r="J52" s="27" t="e">
        <f>[2]ﾍﾙ!J48</f>
        <v>#N/A</v>
      </c>
      <c r="K52" s="27" t="e">
        <f>[2]ﾍﾙ!K48</f>
        <v>#N/A</v>
      </c>
      <c r="L52" s="27" t="e">
        <f>[2]ﾍﾙ!L48</f>
        <v>#N/A</v>
      </c>
      <c r="M52" s="27" t="e">
        <f>[2]ﾍﾙ!M48</f>
        <v>#N/A</v>
      </c>
      <c r="N52" s="27" t="e">
        <f>[2]ﾍﾙ!N48</f>
        <v>#N/A</v>
      </c>
      <c r="O52" s="27" t="e">
        <f>[2]ﾍﾙ!O48</f>
        <v>#N/A</v>
      </c>
      <c r="P52" s="27" t="e">
        <f>[2]ﾍﾙ!P48</f>
        <v>#N/A</v>
      </c>
      <c r="Q52" s="27" t="e">
        <f>[2]ﾍﾙ!Q48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[2]ﾍﾙ!C49</f>
        <v>#N/A</v>
      </c>
      <c r="D53" s="17" t="e">
        <f>[2]ﾍﾙ!D49</f>
        <v>#N/A</v>
      </c>
      <c r="E53" s="17" t="e">
        <f>[2]ﾍﾙ!E49</f>
        <v>#N/A</v>
      </c>
      <c r="F53" s="17" t="e">
        <f>[2]ﾍﾙ!F49</f>
        <v>#N/A</v>
      </c>
      <c r="G53" s="17" t="e">
        <f>[2]ﾍﾙ!G49</f>
        <v>#N/A</v>
      </c>
      <c r="H53" s="17" t="e">
        <f>[2]ﾍﾙ!H49</f>
        <v>#N/A</v>
      </c>
      <c r="I53" s="17" t="e">
        <f>[2]ﾍﾙ!I49</f>
        <v>#N/A</v>
      </c>
      <c r="J53" s="17" t="e">
        <f>[2]ﾍﾙ!J49</f>
        <v>#N/A</v>
      </c>
      <c r="K53" s="17" t="e">
        <f>[2]ﾍﾙ!K49</f>
        <v>#N/A</v>
      </c>
      <c r="L53" s="17" t="e">
        <f>[2]ﾍﾙ!L49</f>
        <v>#N/A</v>
      </c>
      <c r="M53" s="17" t="e">
        <f>[2]ﾍﾙ!M49</f>
        <v>#N/A</v>
      </c>
      <c r="N53" s="17" t="e">
        <f>[2]ﾍﾙ!N49</f>
        <v>#N/A</v>
      </c>
      <c r="O53" s="17" t="e">
        <f>[2]ﾍﾙ!O49</f>
        <v>#N/A</v>
      </c>
      <c r="P53" s="17" t="e">
        <f>[2]ﾍﾙ!P49</f>
        <v>#N/A</v>
      </c>
      <c r="Q53" s="17" t="e">
        <f>[2]ﾍﾙ!Q49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[2]ﾍﾙ!C50</f>
        <v>#N/A</v>
      </c>
      <c r="D54" s="27" t="e">
        <f>[2]ﾍﾙ!D50</f>
        <v>#N/A</v>
      </c>
      <c r="E54" s="27" t="e">
        <f>[2]ﾍﾙ!E50</f>
        <v>#N/A</v>
      </c>
      <c r="F54" s="27" t="e">
        <f>[2]ﾍﾙ!F50</f>
        <v>#N/A</v>
      </c>
      <c r="G54" s="27" t="e">
        <f>[2]ﾍﾙ!G50</f>
        <v>#N/A</v>
      </c>
      <c r="H54" s="27" t="e">
        <f>[2]ﾍﾙ!H50</f>
        <v>#N/A</v>
      </c>
      <c r="I54" s="27" t="e">
        <f>[2]ﾍﾙ!I50</f>
        <v>#N/A</v>
      </c>
      <c r="J54" s="27" t="e">
        <f>[2]ﾍﾙ!J50</f>
        <v>#N/A</v>
      </c>
      <c r="K54" s="27" t="e">
        <f>[2]ﾍﾙ!K50</f>
        <v>#N/A</v>
      </c>
      <c r="L54" s="27" t="e">
        <f>[2]ﾍﾙ!L50</f>
        <v>#N/A</v>
      </c>
      <c r="M54" s="27" t="e">
        <f>[2]ﾍﾙ!M50</f>
        <v>#N/A</v>
      </c>
      <c r="N54" s="27" t="e">
        <f>[2]ﾍﾙ!N50</f>
        <v>#N/A</v>
      </c>
      <c r="O54" s="27" t="e">
        <f>[2]ﾍﾙ!O50</f>
        <v>#N/A</v>
      </c>
      <c r="P54" s="27" t="e">
        <f>[2]ﾍﾙ!P50</f>
        <v>#N/A</v>
      </c>
      <c r="Q54" s="27" t="e">
        <f>[2]ﾍﾙ!Q50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[2]ﾍﾙ!C51</f>
        <v>#N/A</v>
      </c>
      <c r="D55" s="17" t="e">
        <f>[2]ﾍﾙ!D51</f>
        <v>#N/A</v>
      </c>
      <c r="E55" s="17" t="e">
        <f>[2]ﾍﾙ!E51</f>
        <v>#N/A</v>
      </c>
      <c r="F55" s="17" t="e">
        <f>[2]ﾍﾙ!F51</f>
        <v>#N/A</v>
      </c>
      <c r="G55" s="17" t="e">
        <f>[2]ﾍﾙ!G51</f>
        <v>#N/A</v>
      </c>
      <c r="H55" s="17" t="e">
        <f>[2]ﾍﾙ!H51</f>
        <v>#N/A</v>
      </c>
      <c r="I55" s="17" t="e">
        <f>[2]ﾍﾙ!I51</f>
        <v>#N/A</v>
      </c>
      <c r="J55" s="17" t="e">
        <f>[2]ﾍﾙ!J51</f>
        <v>#N/A</v>
      </c>
      <c r="K55" s="17" t="e">
        <f>[2]ﾍﾙ!K51</f>
        <v>#N/A</v>
      </c>
      <c r="L55" s="17" t="e">
        <f>[2]ﾍﾙ!L51</f>
        <v>#N/A</v>
      </c>
      <c r="M55" s="17" t="e">
        <f>[2]ﾍﾙ!M51</f>
        <v>#N/A</v>
      </c>
      <c r="N55" s="17" t="e">
        <f>[2]ﾍﾙ!N51</f>
        <v>#N/A</v>
      </c>
      <c r="O55" s="17" t="e">
        <f>[2]ﾍﾙ!O51</f>
        <v>#N/A</v>
      </c>
      <c r="P55" s="17" t="e">
        <f>[2]ﾍﾙ!P51</f>
        <v>#N/A</v>
      </c>
      <c r="Q55" s="17" t="e">
        <f>[2]ﾍﾙ!Q51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[2]ﾍﾙ!C52</f>
        <v>#N/A</v>
      </c>
      <c r="D56" s="27" t="e">
        <f>[2]ﾍﾙ!D52</f>
        <v>#N/A</v>
      </c>
      <c r="E56" s="27" t="e">
        <f>[2]ﾍﾙ!E52</f>
        <v>#N/A</v>
      </c>
      <c r="F56" s="27" t="e">
        <f>[2]ﾍﾙ!F52</f>
        <v>#N/A</v>
      </c>
      <c r="G56" s="27" t="e">
        <f>[2]ﾍﾙ!G52</f>
        <v>#N/A</v>
      </c>
      <c r="H56" s="27" t="e">
        <f>[2]ﾍﾙ!H52</f>
        <v>#N/A</v>
      </c>
      <c r="I56" s="27" t="e">
        <f>[2]ﾍﾙ!I52</f>
        <v>#N/A</v>
      </c>
      <c r="J56" s="27" t="e">
        <f>[2]ﾍﾙ!J52</f>
        <v>#N/A</v>
      </c>
      <c r="K56" s="27" t="e">
        <f>[2]ﾍﾙ!K52</f>
        <v>#N/A</v>
      </c>
      <c r="L56" s="27" t="e">
        <f>[2]ﾍﾙ!L52</f>
        <v>#N/A</v>
      </c>
      <c r="M56" s="27" t="e">
        <f>[2]ﾍﾙ!M52</f>
        <v>#N/A</v>
      </c>
      <c r="N56" s="27" t="e">
        <f>[2]ﾍﾙ!N52</f>
        <v>#N/A</v>
      </c>
      <c r="O56" s="27" t="e">
        <f>[2]ﾍﾙ!O52</f>
        <v>#N/A</v>
      </c>
      <c r="P56" s="27" t="e">
        <f>[2]ﾍﾙ!P52</f>
        <v>#N/A</v>
      </c>
      <c r="Q56" s="27" t="e">
        <f>[2]ﾍﾙ!Q52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[2]ﾍﾙ!C53</f>
        <v>#N/A</v>
      </c>
      <c r="D57" s="17" t="e">
        <f>[2]ﾍﾙ!D53</f>
        <v>#N/A</v>
      </c>
      <c r="E57" s="17" t="e">
        <f>[2]ﾍﾙ!E53</f>
        <v>#N/A</v>
      </c>
      <c r="F57" s="17" t="e">
        <f>[2]ﾍﾙ!F53</f>
        <v>#N/A</v>
      </c>
      <c r="G57" s="17" t="e">
        <f>[2]ﾍﾙ!G53</f>
        <v>#N/A</v>
      </c>
      <c r="H57" s="17" t="e">
        <f>[2]ﾍﾙ!H53</f>
        <v>#N/A</v>
      </c>
      <c r="I57" s="17" t="e">
        <f>[2]ﾍﾙ!I53</f>
        <v>#N/A</v>
      </c>
      <c r="J57" s="17" t="e">
        <f>[2]ﾍﾙ!J53</f>
        <v>#N/A</v>
      </c>
      <c r="K57" s="17" t="e">
        <f>[2]ﾍﾙ!K53</f>
        <v>#N/A</v>
      </c>
      <c r="L57" s="17" t="e">
        <f>[2]ﾍﾙ!L53</f>
        <v>#N/A</v>
      </c>
      <c r="M57" s="17" t="e">
        <f>[2]ﾍﾙ!M53</f>
        <v>#N/A</v>
      </c>
      <c r="N57" s="17" t="e">
        <f>[2]ﾍﾙ!N53</f>
        <v>#N/A</v>
      </c>
      <c r="O57" s="17" t="e">
        <f>[2]ﾍﾙ!O53</f>
        <v>#N/A</v>
      </c>
      <c r="P57" s="17" t="e">
        <f>[2]ﾍﾙ!P53</f>
        <v>#N/A</v>
      </c>
      <c r="Q57" s="17" t="e">
        <f>[2]ﾍﾙ!Q53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250</v>
      </c>
      <c r="D60" s="2">
        <f t="array" ref="D60">+SUM(IF(NOT(ISERROR(D6:D58)),D6:D58))</f>
        <v>4</v>
      </c>
      <c r="E60" s="2">
        <f t="array" ref="E60">+SUM(IF(NOT(ISERROR(E6:E58)),E6:E58))</f>
        <v>74</v>
      </c>
      <c r="F60" s="2">
        <f t="array" ref="F60">+SUM(IF(NOT(ISERROR(F6:F58)),F6:F58))</f>
        <v>102</v>
      </c>
      <c r="G60" s="2">
        <f t="array" ref="G60">+SUM(IF(NOT(ISERROR(G6:G58)),G6:G58))</f>
        <v>29</v>
      </c>
      <c r="H60" s="2">
        <f t="array" ref="H60">+SUM(IF(NOT(ISERROR(H6:H58)),H6:H58))</f>
        <v>13</v>
      </c>
      <c r="I60" s="2">
        <f t="array" ref="I60">+SUM(IF(NOT(ISERROR(I6:I58)),I6:I58))</f>
        <v>10</v>
      </c>
      <c r="J60" s="2">
        <f t="array" ref="J60">+SUM(IF(NOT(ISERROR(J6:J58)),J6:J58))</f>
        <v>8</v>
      </c>
      <c r="K60" s="2">
        <f t="array" ref="K60">+SUM(IF(NOT(ISERROR(K6:K58)),K6:K58))</f>
        <v>4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250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1.6</v>
      </c>
      <c r="E61" s="4">
        <f t="shared" si="4"/>
        <v>29.599999999999998</v>
      </c>
      <c r="F61" s="4">
        <f t="shared" si="4"/>
        <v>40.799999999999997</v>
      </c>
      <c r="G61" s="4">
        <f t="shared" si="4"/>
        <v>11.600000000000001</v>
      </c>
      <c r="H61" s="4">
        <f t="shared" si="4"/>
        <v>5.2</v>
      </c>
      <c r="I61" s="4">
        <f t="shared" si="4"/>
        <v>4</v>
      </c>
      <c r="J61" s="4">
        <f t="shared" si="4"/>
        <v>3.2</v>
      </c>
      <c r="K61" s="4">
        <f t="shared" si="4"/>
        <v>1.6</v>
      </c>
      <c r="L61" s="4">
        <f t="shared" si="4"/>
        <v>0.8</v>
      </c>
      <c r="M61" s="4">
        <f t="shared" si="4"/>
        <v>0.4</v>
      </c>
      <c r="N61" s="4">
        <f t="shared" si="4"/>
        <v>0</v>
      </c>
      <c r="O61" s="4">
        <f t="shared" si="4"/>
        <v>1.2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250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>
      <selection activeCell="W16" sqref="W16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0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0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0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[2]耳下!C4</f>
        <v>0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[2]耳下!C5</f>
        <v>2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1</v>
      </c>
      <c r="I9" s="17">
        <f>[2]耳下!I5</f>
        <v>1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2</v>
      </c>
      <c r="T9" t="b">
        <f t="shared" si="1"/>
        <v>1</v>
      </c>
    </row>
    <row r="10" spans="2:20">
      <c r="B10" s="18">
        <v>5</v>
      </c>
      <c r="C10" s="27">
        <f>[2]耳下!C6</f>
        <v>4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2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1</v>
      </c>
      <c r="P10" s="27">
        <f>[2]耳下!P6</f>
        <v>0</v>
      </c>
      <c r="Q10" s="27">
        <f>[2]耳下!Q6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[2]耳下!C7</f>
        <v>2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1</v>
      </c>
      <c r="K11" s="17">
        <f>[2]耳下!K7</f>
        <v>1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[2]耳下!C8</f>
        <v>2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1</v>
      </c>
      <c r="K12" s="27">
        <f>[2]耳下!K8</f>
        <v>0</v>
      </c>
      <c r="L12" s="27">
        <f>[2]耳下!L8</f>
        <v>1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[2]耳下!C9</f>
        <v>0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0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0</v>
      </c>
      <c r="P13" s="17">
        <f>[2]耳下!P9</f>
        <v>0</v>
      </c>
      <c r="Q13" s="17">
        <f>[2]耳下!Q9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[2]耳下!C10</f>
        <v>2</v>
      </c>
      <c r="D14" s="27">
        <f>[2]耳下!D10</f>
        <v>0</v>
      </c>
      <c r="E14" s="27">
        <f>[2]耳下!E10</f>
        <v>1</v>
      </c>
      <c r="F14" s="27">
        <f>[2]耳下!F10</f>
        <v>0</v>
      </c>
      <c r="G14" s="27">
        <f>[2]耳下!G10</f>
        <v>0</v>
      </c>
      <c r="H14" s="27">
        <f>[2]耳下!H10</f>
        <v>0</v>
      </c>
      <c r="I14" s="27">
        <f>[2]耳下!I10</f>
        <v>0</v>
      </c>
      <c r="J14" s="27">
        <f>[2]耳下!J10</f>
        <v>0</v>
      </c>
      <c r="K14" s="27">
        <f>[2]耳下!K10</f>
        <v>1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[2]耳下!C11</f>
        <v>2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1</v>
      </c>
      <c r="I15" s="17">
        <f>[2]耳下!I11</f>
        <v>0</v>
      </c>
      <c r="J15" s="17">
        <f>[2]耳下!J11</f>
        <v>1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1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4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2</v>
      </c>
      <c r="J17" s="17">
        <f>[2]耳下!J13</f>
        <v>1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1</v>
      </c>
      <c r="I19" s="17">
        <f>[2]耳下!I15</f>
        <v>1</v>
      </c>
      <c r="J19" s="17">
        <f>[2]耳下!J15</f>
        <v>0</v>
      </c>
      <c r="K19" s="17">
        <f>[2]耳下!K15</f>
        <v>1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1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1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0</v>
      </c>
      <c r="H21" s="17">
        <f>[2]耳下!H17</f>
        <v>0</v>
      </c>
      <c r="I21" s="17">
        <f>[2]耳下!I17</f>
        <v>1</v>
      </c>
      <c r="J21" s="17">
        <f>[2]耳下!J17</f>
        <v>0</v>
      </c>
      <c r="K21" s="17">
        <f>[2]耳下!K17</f>
        <v>0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0</v>
      </c>
      <c r="H22" s="27">
        <f>[2]耳下!H18</f>
        <v>2</v>
      </c>
      <c r="I22" s="27">
        <f>[2]耳下!I18</f>
        <v>0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4</v>
      </c>
      <c r="D23" s="17">
        <f>[2]耳下!D19</f>
        <v>0</v>
      </c>
      <c r="E23" s="17">
        <f>[2]耳下!E19</f>
        <v>0</v>
      </c>
      <c r="F23" s="17">
        <f>[2]耳下!F19</f>
        <v>1</v>
      </c>
      <c r="G23" s="17">
        <f>[2]耳下!G19</f>
        <v>1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1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[2]耳下!C20</f>
        <v>1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0</v>
      </c>
      <c r="J24" s="27">
        <f>[2]耳下!J20</f>
        <v>1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0</v>
      </c>
      <c r="P24" s="27">
        <f>[2]耳下!P20</f>
        <v>0</v>
      </c>
      <c r="Q24" s="27">
        <f>[2]耳下!Q20</f>
        <v>0</v>
      </c>
      <c r="R24" s="25"/>
      <c r="S24" s="25">
        <f t="shared" si="0"/>
        <v>1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1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1</v>
      </c>
      <c r="I27" s="17">
        <f>[2]耳下!I23</f>
        <v>1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1</v>
      </c>
      <c r="K28" s="27">
        <f>[2]耳下!K24</f>
        <v>0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1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1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1</v>
      </c>
      <c r="T29" t="b">
        <f t="shared" si="1"/>
        <v>1</v>
      </c>
    </row>
    <row r="30" spans="2:20">
      <c r="B30" s="18">
        <v>25</v>
      </c>
      <c r="C30" s="27">
        <f>[2]耳下!C26</f>
        <v>2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0</v>
      </c>
      <c r="J30" s="27">
        <f>[2]耳下!J26</f>
        <v>1</v>
      </c>
      <c r="K30" s="27">
        <f>[2]耳下!K26</f>
        <v>1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0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0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1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1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0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0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1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1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1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1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3</v>
      </c>
      <c r="D39" s="17">
        <f>[2]耳下!D35</f>
        <v>0</v>
      </c>
      <c r="E39" s="17">
        <f>[2]耳下!E35</f>
        <v>0</v>
      </c>
      <c r="F39" s="17">
        <f>[2]耳下!F35</f>
        <v>1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0</v>
      </c>
      <c r="K39" s="17">
        <f>[2]耳下!K35</f>
        <v>0</v>
      </c>
      <c r="L39" s="17">
        <f>[2]耳下!L35</f>
        <v>0</v>
      </c>
      <c r="M39" s="17">
        <f>[2]耳下!M35</f>
        <v>1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3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0</v>
      </c>
      <c r="J40" s="27">
        <f>[2]耳下!J36</f>
        <v>1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1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1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1</v>
      </c>
      <c r="T41" t="b">
        <f t="shared" si="3"/>
        <v>1</v>
      </c>
    </row>
    <row r="42" spans="2:20">
      <c r="B42" s="18">
        <v>37</v>
      </c>
      <c r="C42" s="27">
        <f>[2]耳下!C38</f>
        <v>0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0</v>
      </c>
      <c r="T42" s="25" t="b">
        <f t="shared" si="3"/>
        <v>1</v>
      </c>
    </row>
    <row r="43" spans="2:20">
      <c r="B43" s="17">
        <v>38</v>
      </c>
      <c r="C43" s="17">
        <f>[2]耳下!C39</f>
        <v>0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[2]耳下!C40</f>
        <v>0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0</v>
      </c>
      <c r="K44" s="27">
        <f>[2]耳下!K40</f>
        <v>0</v>
      </c>
      <c r="L44" s="27">
        <f>[2]耳下!L40</f>
        <v>0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[2]耳下!C41</f>
        <v>2</v>
      </c>
      <c r="D45" s="17">
        <f>[2]耳下!D41</f>
        <v>0</v>
      </c>
      <c r="E45" s="17">
        <f>[2]耳下!E41</f>
        <v>0</v>
      </c>
      <c r="F45" s="17">
        <f>[2]耳下!F41</f>
        <v>0</v>
      </c>
      <c r="G45" s="17">
        <f>[2]耳下!G41</f>
        <v>0</v>
      </c>
      <c r="H45" s="17">
        <f>[2]耳下!H41</f>
        <v>0</v>
      </c>
      <c r="I45" s="17">
        <f>[2]耳下!I41</f>
        <v>1</v>
      </c>
      <c r="J45" s="17">
        <f>[2]耳下!J41</f>
        <v>0</v>
      </c>
      <c r="K45" s="17">
        <f>[2]耳下!K41</f>
        <v>0</v>
      </c>
      <c r="L45" s="17">
        <f>[2]耳下!L41</f>
        <v>0</v>
      </c>
      <c r="M45" s="17">
        <f>[2]耳下!M41</f>
        <v>0</v>
      </c>
      <c r="N45" s="17">
        <f>[2]耳下!N41</f>
        <v>0</v>
      </c>
      <c r="O45" s="17">
        <f>[2]耳下!O41</f>
        <v>1</v>
      </c>
      <c r="P45" s="17">
        <f>[2]耳下!P41</f>
        <v>0</v>
      </c>
      <c r="Q45" s="17">
        <f>[2]耳下!Q41</f>
        <v>0</v>
      </c>
      <c r="S45">
        <f t="shared" si="2"/>
        <v>2</v>
      </c>
      <c r="T45" t="b">
        <f t="shared" si="3"/>
        <v>1</v>
      </c>
    </row>
    <row r="46" spans="2:20">
      <c r="B46" s="18">
        <v>41</v>
      </c>
      <c r="C46" s="27" t="e">
        <f>[2]耳下!C42</f>
        <v>#N/A</v>
      </c>
      <c r="D46" s="27" t="e">
        <f>[2]耳下!D42</f>
        <v>#N/A</v>
      </c>
      <c r="E46" s="27" t="e">
        <f>[2]耳下!E42</f>
        <v>#N/A</v>
      </c>
      <c r="F46" s="27" t="e">
        <f>[2]耳下!F42</f>
        <v>#N/A</v>
      </c>
      <c r="G46" s="27" t="e">
        <f>[2]耳下!G42</f>
        <v>#N/A</v>
      </c>
      <c r="H46" s="27" t="e">
        <f>[2]耳下!H42</f>
        <v>#N/A</v>
      </c>
      <c r="I46" s="27" t="e">
        <f>[2]耳下!I42</f>
        <v>#N/A</v>
      </c>
      <c r="J46" s="27" t="e">
        <f>[2]耳下!J42</f>
        <v>#N/A</v>
      </c>
      <c r="K46" s="27" t="e">
        <f>[2]耳下!K42</f>
        <v>#N/A</v>
      </c>
      <c r="L46" s="27" t="e">
        <f>[2]耳下!L42</f>
        <v>#N/A</v>
      </c>
      <c r="M46" s="27" t="e">
        <f>[2]耳下!M42</f>
        <v>#N/A</v>
      </c>
      <c r="N46" s="27" t="e">
        <f>[2]耳下!N42</f>
        <v>#N/A</v>
      </c>
      <c r="O46" s="27" t="e">
        <f>[2]耳下!O42</f>
        <v>#N/A</v>
      </c>
      <c r="P46" s="27" t="e">
        <f>[2]耳下!P42</f>
        <v>#N/A</v>
      </c>
      <c r="Q46" s="27" t="e">
        <f>[2]耳下!Q42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[2]耳下!C43</f>
        <v>#N/A</v>
      </c>
      <c r="D47" s="17" t="e">
        <f>[2]耳下!D43</f>
        <v>#N/A</v>
      </c>
      <c r="E47" s="17" t="e">
        <f>[2]耳下!E43</f>
        <v>#N/A</v>
      </c>
      <c r="F47" s="17" t="e">
        <f>[2]耳下!F43</f>
        <v>#N/A</v>
      </c>
      <c r="G47" s="17" t="e">
        <f>[2]耳下!G43</f>
        <v>#N/A</v>
      </c>
      <c r="H47" s="17" t="e">
        <f>[2]耳下!H43</f>
        <v>#N/A</v>
      </c>
      <c r="I47" s="17" t="e">
        <f>[2]耳下!I43</f>
        <v>#N/A</v>
      </c>
      <c r="J47" s="17" t="e">
        <f>[2]耳下!J43</f>
        <v>#N/A</v>
      </c>
      <c r="K47" s="17" t="e">
        <f>[2]耳下!K43</f>
        <v>#N/A</v>
      </c>
      <c r="L47" s="17" t="e">
        <f>[2]耳下!L43</f>
        <v>#N/A</v>
      </c>
      <c r="M47" s="17" t="e">
        <f>[2]耳下!M43</f>
        <v>#N/A</v>
      </c>
      <c r="N47" s="17" t="e">
        <f>[2]耳下!N43</f>
        <v>#N/A</v>
      </c>
      <c r="O47" s="17" t="e">
        <f>[2]耳下!O43</f>
        <v>#N/A</v>
      </c>
      <c r="P47" s="17" t="e">
        <f>[2]耳下!P43</f>
        <v>#N/A</v>
      </c>
      <c r="Q47" s="17" t="e">
        <f>[2]耳下!Q43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[2]耳下!C44</f>
        <v>#N/A</v>
      </c>
      <c r="D48" s="27" t="e">
        <f>[2]耳下!D44</f>
        <v>#N/A</v>
      </c>
      <c r="E48" s="27" t="e">
        <f>[2]耳下!E44</f>
        <v>#N/A</v>
      </c>
      <c r="F48" s="27" t="e">
        <f>[2]耳下!F44</f>
        <v>#N/A</v>
      </c>
      <c r="G48" s="27" t="e">
        <f>[2]耳下!G44</f>
        <v>#N/A</v>
      </c>
      <c r="H48" s="27" t="e">
        <f>[2]耳下!H44</f>
        <v>#N/A</v>
      </c>
      <c r="I48" s="27" t="e">
        <f>[2]耳下!I44</f>
        <v>#N/A</v>
      </c>
      <c r="J48" s="27" t="e">
        <f>[2]耳下!J44</f>
        <v>#N/A</v>
      </c>
      <c r="K48" s="27" t="e">
        <f>[2]耳下!K44</f>
        <v>#N/A</v>
      </c>
      <c r="L48" s="27" t="e">
        <f>[2]耳下!L44</f>
        <v>#N/A</v>
      </c>
      <c r="M48" s="27" t="e">
        <f>[2]耳下!M44</f>
        <v>#N/A</v>
      </c>
      <c r="N48" s="27" t="e">
        <f>[2]耳下!N44</f>
        <v>#N/A</v>
      </c>
      <c r="O48" s="27" t="e">
        <f>[2]耳下!O44</f>
        <v>#N/A</v>
      </c>
      <c r="P48" s="27" t="e">
        <f>[2]耳下!P44</f>
        <v>#N/A</v>
      </c>
      <c r="Q48" s="27" t="e">
        <f>[2]耳下!Q44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[2]耳下!C45</f>
        <v>#N/A</v>
      </c>
      <c r="D49" s="17" t="e">
        <f>[2]耳下!D45</f>
        <v>#N/A</v>
      </c>
      <c r="E49" s="17" t="e">
        <f>[2]耳下!E45</f>
        <v>#N/A</v>
      </c>
      <c r="F49" s="17" t="e">
        <f>[2]耳下!F45</f>
        <v>#N/A</v>
      </c>
      <c r="G49" s="17" t="e">
        <f>[2]耳下!G45</f>
        <v>#N/A</v>
      </c>
      <c r="H49" s="17" t="e">
        <f>[2]耳下!H45</f>
        <v>#N/A</v>
      </c>
      <c r="I49" s="17" t="e">
        <f>[2]耳下!I45</f>
        <v>#N/A</v>
      </c>
      <c r="J49" s="17" t="e">
        <f>[2]耳下!J45</f>
        <v>#N/A</v>
      </c>
      <c r="K49" s="17" t="e">
        <f>[2]耳下!K45</f>
        <v>#N/A</v>
      </c>
      <c r="L49" s="17" t="e">
        <f>[2]耳下!L45</f>
        <v>#N/A</v>
      </c>
      <c r="M49" s="17" t="e">
        <f>[2]耳下!M45</f>
        <v>#N/A</v>
      </c>
      <c r="N49" s="17" t="e">
        <f>[2]耳下!N45</f>
        <v>#N/A</v>
      </c>
      <c r="O49" s="17" t="e">
        <f>[2]耳下!O45</f>
        <v>#N/A</v>
      </c>
      <c r="P49" s="17" t="e">
        <f>[2]耳下!P45</f>
        <v>#N/A</v>
      </c>
      <c r="Q49" s="17" t="e">
        <f>[2]耳下!Q45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[2]耳下!C46</f>
        <v>#N/A</v>
      </c>
      <c r="D50" s="27" t="e">
        <f>[2]耳下!D46</f>
        <v>#N/A</v>
      </c>
      <c r="E50" s="27" t="e">
        <f>[2]耳下!E46</f>
        <v>#N/A</v>
      </c>
      <c r="F50" s="27" t="e">
        <f>[2]耳下!F46</f>
        <v>#N/A</v>
      </c>
      <c r="G50" s="27" t="e">
        <f>[2]耳下!G46</f>
        <v>#N/A</v>
      </c>
      <c r="H50" s="27" t="e">
        <f>[2]耳下!H46</f>
        <v>#N/A</v>
      </c>
      <c r="I50" s="27" t="e">
        <f>[2]耳下!I46</f>
        <v>#N/A</v>
      </c>
      <c r="J50" s="27" t="e">
        <f>[2]耳下!J46</f>
        <v>#N/A</v>
      </c>
      <c r="K50" s="27" t="e">
        <f>[2]耳下!K46</f>
        <v>#N/A</v>
      </c>
      <c r="L50" s="27" t="e">
        <f>[2]耳下!L46</f>
        <v>#N/A</v>
      </c>
      <c r="M50" s="27" t="e">
        <f>[2]耳下!M46</f>
        <v>#N/A</v>
      </c>
      <c r="N50" s="27" t="e">
        <f>[2]耳下!N46</f>
        <v>#N/A</v>
      </c>
      <c r="O50" s="27" t="e">
        <f>[2]耳下!O46</f>
        <v>#N/A</v>
      </c>
      <c r="P50" s="27" t="e">
        <f>[2]耳下!P46</f>
        <v>#N/A</v>
      </c>
      <c r="Q50" s="27" t="e">
        <f>[2]耳下!Q46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[2]耳下!C47</f>
        <v>#N/A</v>
      </c>
      <c r="D51" s="17" t="e">
        <f>[2]耳下!D47</f>
        <v>#N/A</v>
      </c>
      <c r="E51" s="17" t="e">
        <f>[2]耳下!E47</f>
        <v>#N/A</v>
      </c>
      <c r="F51" s="17" t="e">
        <f>[2]耳下!F47</f>
        <v>#N/A</v>
      </c>
      <c r="G51" s="17" t="e">
        <f>[2]耳下!G47</f>
        <v>#N/A</v>
      </c>
      <c r="H51" s="17" t="e">
        <f>[2]耳下!H47</f>
        <v>#N/A</v>
      </c>
      <c r="I51" s="17" t="e">
        <f>[2]耳下!I47</f>
        <v>#N/A</v>
      </c>
      <c r="J51" s="17" t="e">
        <f>[2]耳下!J47</f>
        <v>#N/A</v>
      </c>
      <c r="K51" s="17" t="e">
        <f>[2]耳下!K47</f>
        <v>#N/A</v>
      </c>
      <c r="L51" s="17" t="e">
        <f>[2]耳下!L47</f>
        <v>#N/A</v>
      </c>
      <c r="M51" s="17" t="e">
        <f>[2]耳下!M47</f>
        <v>#N/A</v>
      </c>
      <c r="N51" s="17" t="e">
        <f>[2]耳下!N47</f>
        <v>#N/A</v>
      </c>
      <c r="O51" s="17" t="e">
        <f>[2]耳下!O47</f>
        <v>#N/A</v>
      </c>
      <c r="P51" s="17" t="e">
        <f>[2]耳下!P47</f>
        <v>#N/A</v>
      </c>
      <c r="Q51" s="17" t="e">
        <f>[2]耳下!Q47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[2]耳下!C48</f>
        <v>#N/A</v>
      </c>
      <c r="D52" s="27" t="e">
        <f>[2]耳下!D48</f>
        <v>#N/A</v>
      </c>
      <c r="E52" s="27" t="e">
        <f>[2]耳下!E48</f>
        <v>#N/A</v>
      </c>
      <c r="F52" s="27" t="e">
        <f>[2]耳下!F48</f>
        <v>#N/A</v>
      </c>
      <c r="G52" s="27" t="e">
        <f>[2]耳下!G48</f>
        <v>#N/A</v>
      </c>
      <c r="H52" s="27" t="e">
        <f>[2]耳下!H48</f>
        <v>#N/A</v>
      </c>
      <c r="I52" s="27" t="e">
        <f>[2]耳下!I48</f>
        <v>#N/A</v>
      </c>
      <c r="J52" s="27" t="e">
        <f>[2]耳下!J48</f>
        <v>#N/A</v>
      </c>
      <c r="K52" s="27" t="e">
        <f>[2]耳下!K48</f>
        <v>#N/A</v>
      </c>
      <c r="L52" s="27" t="e">
        <f>[2]耳下!L48</f>
        <v>#N/A</v>
      </c>
      <c r="M52" s="27" t="e">
        <f>[2]耳下!M48</f>
        <v>#N/A</v>
      </c>
      <c r="N52" s="27" t="e">
        <f>[2]耳下!N48</f>
        <v>#N/A</v>
      </c>
      <c r="O52" s="27" t="e">
        <f>[2]耳下!O48</f>
        <v>#N/A</v>
      </c>
      <c r="P52" s="27" t="e">
        <f>[2]耳下!P48</f>
        <v>#N/A</v>
      </c>
      <c r="Q52" s="27" t="e">
        <f>[2]耳下!Q48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[2]耳下!C49</f>
        <v>#N/A</v>
      </c>
      <c r="D53" s="17" t="e">
        <f>[2]耳下!D49</f>
        <v>#N/A</v>
      </c>
      <c r="E53" s="17" t="e">
        <f>[2]耳下!E49</f>
        <v>#N/A</v>
      </c>
      <c r="F53" s="17" t="e">
        <f>[2]耳下!F49</f>
        <v>#N/A</v>
      </c>
      <c r="G53" s="17" t="e">
        <f>[2]耳下!G49</f>
        <v>#N/A</v>
      </c>
      <c r="H53" s="17" t="e">
        <f>[2]耳下!H49</f>
        <v>#N/A</v>
      </c>
      <c r="I53" s="17" t="e">
        <f>[2]耳下!I49</f>
        <v>#N/A</v>
      </c>
      <c r="J53" s="17" t="e">
        <f>[2]耳下!J49</f>
        <v>#N/A</v>
      </c>
      <c r="K53" s="17" t="e">
        <f>[2]耳下!K49</f>
        <v>#N/A</v>
      </c>
      <c r="L53" s="17" t="e">
        <f>[2]耳下!L49</f>
        <v>#N/A</v>
      </c>
      <c r="M53" s="17" t="e">
        <f>[2]耳下!M49</f>
        <v>#N/A</v>
      </c>
      <c r="N53" s="17" t="e">
        <f>[2]耳下!N49</f>
        <v>#N/A</v>
      </c>
      <c r="O53" s="17" t="e">
        <f>[2]耳下!O49</f>
        <v>#N/A</v>
      </c>
      <c r="P53" s="17" t="e">
        <f>[2]耳下!P49</f>
        <v>#N/A</v>
      </c>
      <c r="Q53" s="17" t="e">
        <f>[2]耳下!Q49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[2]耳下!C50</f>
        <v>#N/A</v>
      </c>
      <c r="D54" s="27" t="e">
        <f>[2]耳下!D50</f>
        <v>#N/A</v>
      </c>
      <c r="E54" s="27" t="e">
        <f>[2]耳下!E50</f>
        <v>#N/A</v>
      </c>
      <c r="F54" s="27" t="e">
        <f>[2]耳下!F50</f>
        <v>#N/A</v>
      </c>
      <c r="G54" s="27" t="e">
        <f>[2]耳下!G50</f>
        <v>#N/A</v>
      </c>
      <c r="H54" s="27" t="e">
        <f>[2]耳下!H50</f>
        <v>#N/A</v>
      </c>
      <c r="I54" s="27" t="e">
        <f>[2]耳下!I50</f>
        <v>#N/A</v>
      </c>
      <c r="J54" s="27" t="e">
        <f>[2]耳下!J50</f>
        <v>#N/A</v>
      </c>
      <c r="K54" s="27" t="e">
        <f>[2]耳下!K50</f>
        <v>#N/A</v>
      </c>
      <c r="L54" s="27" t="e">
        <f>[2]耳下!L50</f>
        <v>#N/A</v>
      </c>
      <c r="M54" s="27" t="e">
        <f>[2]耳下!M50</f>
        <v>#N/A</v>
      </c>
      <c r="N54" s="27" t="e">
        <f>[2]耳下!N50</f>
        <v>#N/A</v>
      </c>
      <c r="O54" s="27" t="e">
        <f>[2]耳下!O50</f>
        <v>#N/A</v>
      </c>
      <c r="P54" s="27" t="e">
        <f>[2]耳下!P50</f>
        <v>#N/A</v>
      </c>
      <c r="Q54" s="27" t="e">
        <f>[2]耳下!Q50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[2]耳下!C51</f>
        <v>#N/A</v>
      </c>
      <c r="D55" s="17" t="e">
        <f>[2]耳下!D51</f>
        <v>#N/A</v>
      </c>
      <c r="E55" s="17" t="e">
        <f>[2]耳下!E51</f>
        <v>#N/A</v>
      </c>
      <c r="F55" s="17" t="e">
        <f>[2]耳下!F51</f>
        <v>#N/A</v>
      </c>
      <c r="G55" s="17" t="e">
        <f>[2]耳下!G51</f>
        <v>#N/A</v>
      </c>
      <c r="H55" s="17" t="e">
        <f>[2]耳下!H51</f>
        <v>#N/A</v>
      </c>
      <c r="I55" s="17" t="e">
        <f>[2]耳下!I51</f>
        <v>#N/A</v>
      </c>
      <c r="J55" s="17" t="e">
        <f>[2]耳下!J51</f>
        <v>#N/A</v>
      </c>
      <c r="K55" s="17" t="e">
        <f>[2]耳下!K51</f>
        <v>#N/A</v>
      </c>
      <c r="L55" s="17" t="e">
        <f>[2]耳下!L51</f>
        <v>#N/A</v>
      </c>
      <c r="M55" s="17" t="e">
        <f>[2]耳下!M51</f>
        <v>#N/A</v>
      </c>
      <c r="N55" s="17" t="e">
        <f>[2]耳下!N51</f>
        <v>#N/A</v>
      </c>
      <c r="O55" s="17" t="e">
        <f>[2]耳下!O51</f>
        <v>#N/A</v>
      </c>
      <c r="P55" s="17" t="e">
        <f>[2]耳下!P51</f>
        <v>#N/A</v>
      </c>
      <c r="Q55" s="17" t="e">
        <f>[2]耳下!Q51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[2]耳下!C52</f>
        <v>#N/A</v>
      </c>
      <c r="D56" s="27" t="e">
        <f>[2]耳下!D52</f>
        <v>#N/A</v>
      </c>
      <c r="E56" s="27" t="e">
        <f>[2]耳下!E52</f>
        <v>#N/A</v>
      </c>
      <c r="F56" s="27" t="e">
        <f>[2]耳下!F52</f>
        <v>#N/A</v>
      </c>
      <c r="G56" s="27" t="e">
        <f>[2]耳下!G52</f>
        <v>#N/A</v>
      </c>
      <c r="H56" s="27" t="e">
        <f>[2]耳下!H52</f>
        <v>#N/A</v>
      </c>
      <c r="I56" s="27" t="e">
        <f>[2]耳下!I52</f>
        <v>#N/A</v>
      </c>
      <c r="J56" s="27" t="e">
        <f>[2]耳下!J52</f>
        <v>#N/A</v>
      </c>
      <c r="K56" s="27" t="e">
        <f>[2]耳下!K52</f>
        <v>#N/A</v>
      </c>
      <c r="L56" s="27" t="e">
        <f>[2]耳下!L52</f>
        <v>#N/A</v>
      </c>
      <c r="M56" s="27" t="e">
        <f>[2]耳下!M52</f>
        <v>#N/A</v>
      </c>
      <c r="N56" s="27" t="e">
        <f>[2]耳下!N52</f>
        <v>#N/A</v>
      </c>
      <c r="O56" s="27" t="e">
        <f>[2]耳下!O52</f>
        <v>#N/A</v>
      </c>
      <c r="P56" s="27" t="e">
        <f>[2]耳下!P52</f>
        <v>#N/A</v>
      </c>
      <c r="Q56" s="27" t="e">
        <f>[2]耳下!Q52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[2]耳下!C53</f>
        <v>#N/A</v>
      </c>
      <c r="D57" s="17" t="e">
        <f>[2]耳下!D53</f>
        <v>#N/A</v>
      </c>
      <c r="E57" s="17" t="e">
        <f>[2]耳下!E53</f>
        <v>#N/A</v>
      </c>
      <c r="F57" s="17" t="e">
        <f>[2]耳下!F53</f>
        <v>#N/A</v>
      </c>
      <c r="G57" s="17" t="e">
        <f>[2]耳下!G53</f>
        <v>#N/A</v>
      </c>
      <c r="H57" s="17" t="e">
        <f>[2]耳下!H53</f>
        <v>#N/A</v>
      </c>
      <c r="I57" s="17" t="e">
        <f>[2]耳下!I53</f>
        <v>#N/A</v>
      </c>
      <c r="J57" s="17" t="e">
        <f>[2]耳下!J53</f>
        <v>#N/A</v>
      </c>
      <c r="K57" s="17" t="e">
        <f>[2]耳下!K53</f>
        <v>#N/A</v>
      </c>
      <c r="L57" s="17" t="e">
        <f>[2]耳下!L53</f>
        <v>#N/A</v>
      </c>
      <c r="M57" s="17" t="e">
        <f>[2]耳下!M53</f>
        <v>#N/A</v>
      </c>
      <c r="N57" s="17" t="e">
        <f>[2]耳下!N53</f>
        <v>#N/A</v>
      </c>
      <c r="O57" s="17" t="e">
        <f>[2]耳下!O53</f>
        <v>#N/A</v>
      </c>
      <c r="P57" s="17" t="e">
        <f>[2]耳下!P53</f>
        <v>#N/A</v>
      </c>
      <c r="Q57" s="17" t="e">
        <f>[2]耳下!Q53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53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4</v>
      </c>
      <c r="H60" s="2">
        <f t="array" ref="H60">+SUM(IF(NOT(ISERROR(H6:H58)),H6:H58))</f>
        <v>8</v>
      </c>
      <c r="I60" s="2">
        <f t="array" ref="I60">+SUM(IF(NOT(ISERROR(I6:I58)),I6:I58))</f>
        <v>13</v>
      </c>
      <c r="J60" s="2">
        <f t="array" ref="J60">+SUM(IF(NOT(ISERROR(J6:J58)),J6:J58))</f>
        <v>10</v>
      </c>
      <c r="K60" s="2">
        <f t="array" ref="K60">+SUM(IF(NOT(ISERROR(K6:K58)),K6:K58))</f>
        <v>6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1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53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1.8867924528301887</v>
      </c>
      <c r="F61" s="4">
        <f t="shared" si="4"/>
        <v>7.5471698113207548</v>
      </c>
      <c r="G61" s="4">
        <f t="shared" si="4"/>
        <v>7.5471698113207548</v>
      </c>
      <c r="H61" s="4">
        <f t="shared" si="4"/>
        <v>15.09433962264151</v>
      </c>
      <c r="I61" s="4">
        <f t="shared" si="4"/>
        <v>24.528301886792452</v>
      </c>
      <c r="J61" s="4">
        <f t="shared" si="4"/>
        <v>18.867924528301888</v>
      </c>
      <c r="K61" s="4">
        <f t="shared" si="4"/>
        <v>11.320754716981133</v>
      </c>
      <c r="L61" s="4">
        <f t="shared" si="4"/>
        <v>3.7735849056603774</v>
      </c>
      <c r="M61" s="4">
        <f t="shared" si="4"/>
        <v>1.8867924528301887</v>
      </c>
      <c r="N61" s="4">
        <f t="shared" si="4"/>
        <v>1.8867924528301887</v>
      </c>
      <c r="O61" s="4">
        <f t="shared" si="4"/>
        <v>5.6603773584905666</v>
      </c>
      <c r="P61" s="4">
        <f t="shared" si="4"/>
        <v>0</v>
      </c>
      <c r="Q61" s="4">
        <f t="shared" si="4"/>
        <v>0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53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AD25" sqref="AD25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105</v>
      </c>
      <c r="P5" s="6" t="s">
        <v>107</v>
      </c>
      <c r="Q5" s="6" t="s">
        <v>144</v>
      </c>
      <c r="R5" s="6" t="s">
        <v>146</v>
      </c>
      <c r="S5" s="6" t="s">
        <v>148</v>
      </c>
      <c r="T5" s="6" t="s">
        <v>150</v>
      </c>
      <c r="U5" s="6" t="s">
        <v>152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1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1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1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1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1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1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1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1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1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1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1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1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2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1</v>
      </c>
      <c r="T37" s="17">
        <f>[3]出血!T33</f>
        <v>0</v>
      </c>
      <c r="U37" s="17">
        <f>[3]出血!U33</f>
        <v>1</v>
      </c>
      <c r="V37" s="17">
        <f>[3]出血!V33</f>
        <v>0</v>
      </c>
      <c r="X37">
        <f t="shared" si="2"/>
        <v>2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1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1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1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1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1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1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>
        <f>[3]出血!C41</f>
        <v>0</v>
      </c>
      <c r="D45" s="17">
        <f>[3]出血!D41</f>
        <v>0</v>
      </c>
      <c r="E45" s="17">
        <f>[3]出血!E41</f>
        <v>0</v>
      </c>
      <c r="F45" s="17">
        <f>[3]出血!F41</f>
        <v>0</v>
      </c>
      <c r="G45" s="17">
        <f>[3]出血!G41</f>
        <v>0</v>
      </c>
      <c r="H45" s="17">
        <f>[3]出血!H41</f>
        <v>0</v>
      </c>
      <c r="I45" s="17">
        <f>[3]出血!I41</f>
        <v>0</v>
      </c>
      <c r="J45" s="17">
        <f>[3]出血!J41</f>
        <v>0</v>
      </c>
      <c r="K45" s="17">
        <f>[3]出血!K41</f>
        <v>0</v>
      </c>
      <c r="L45" s="17">
        <f>[3]出血!L41</f>
        <v>0</v>
      </c>
      <c r="M45" s="17">
        <f>[3]出血!M41</f>
        <v>0</v>
      </c>
      <c r="N45" s="17">
        <f>[3]出血!N41</f>
        <v>0</v>
      </c>
      <c r="O45" s="17">
        <f>[3]出血!O41</f>
        <v>0</v>
      </c>
      <c r="P45" s="17">
        <f>[3]出血!P41</f>
        <v>0</v>
      </c>
      <c r="Q45" s="17">
        <f>[3]出血!Q41</f>
        <v>0</v>
      </c>
      <c r="R45" s="17">
        <f>[3]出血!R41</f>
        <v>0</v>
      </c>
      <c r="S45" s="17">
        <f>[3]出血!S41</f>
        <v>0</v>
      </c>
      <c r="T45" s="17">
        <f>[3]出血!T41</f>
        <v>0</v>
      </c>
      <c r="U45" s="17">
        <f>[3]出血!U41</f>
        <v>0</v>
      </c>
      <c r="V45" s="17">
        <f>[3]出血!V41</f>
        <v>0</v>
      </c>
      <c r="X45">
        <f t="shared" si="2"/>
        <v>0</v>
      </c>
      <c r="Y45" t="b">
        <f t="shared" si="3"/>
        <v>1</v>
      </c>
    </row>
    <row r="46" spans="2:25">
      <c r="B46" s="18">
        <v>41</v>
      </c>
      <c r="C46" s="18" t="e">
        <f>[3]出血!C42</f>
        <v>#N/A</v>
      </c>
      <c r="D46" s="18" t="e">
        <f>[3]出血!D42</f>
        <v>#N/A</v>
      </c>
      <c r="E46" s="18" t="e">
        <f>[3]出血!E42</f>
        <v>#N/A</v>
      </c>
      <c r="F46" s="18" t="e">
        <f>[3]出血!F42</f>
        <v>#N/A</v>
      </c>
      <c r="G46" s="18" t="e">
        <f>[3]出血!G42</f>
        <v>#N/A</v>
      </c>
      <c r="H46" s="18" t="e">
        <f>[3]出血!H42</f>
        <v>#N/A</v>
      </c>
      <c r="I46" s="18" t="e">
        <f>[3]出血!I42</f>
        <v>#N/A</v>
      </c>
      <c r="J46" s="18" t="e">
        <f>[3]出血!J42</f>
        <v>#N/A</v>
      </c>
      <c r="K46" s="18" t="e">
        <f>[3]出血!K42</f>
        <v>#N/A</v>
      </c>
      <c r="L46" s="18" t="e">
        <f>[3]出血!L42</f>
        <v>#N/A</v>
      </c>
      <c r="M46" s="18" t="e">
        <f>[3]出血!M42</f>
        <v>#N/A</v>
      </c>
      <c r="N46" s="18" t="e">
        <f>[3]出血!N42</f>
        <v>#N/A</v>
      </c>
      <c r="O46" s="18" t="e">
        <f>[3]出血!O42</f>
        <v>#N/A</v>
      </c>
      <c r="P46" s="18" t="e">
        <f>[3]出血!P42</f>
        <v>#N/A</v>
      </c>
      <c r="Q46" s="18" t="e">
        <f>[3]出血!Q42</f>
        <v>#N/A</v>
      </c>
      <c r="R46" s="18" t="e">
        <f>[3]出血!R42</f>
        <v>#N/A</v>
      </c>
      <c r="S46" s="18" t="e">
        <f>[3]出血!S42</f>
        <v>#N/A</v>
      </c>
      <c r="T46" s="18" t="e">
        <f>[3]出血!T42</f>
        <v>#N/A</v>
      </c>
      <c r="U46" s="18" t="e">
        <f>[3]出血!U42</f>
        <v>#N/A</v>
      </c>
      <c r="V46" s="18" t="e">
        <f>[3]出血!V42</f>
        <v>#N/A</v>
      </c>
      <c r="W46" s="25"/>
      <c r="X46" s="25" t="e">
        <f t="shared" si="2"/>
        <v>#N/A</v>
      </c>
      <c r="Y46" s="25" t="str">
        <f t="shared" si="3"/>
        <v>-</v>
      </c>
    </row>
    <row r="47" spans="2:25">
      <c r="B47" s="17">
        <v>42</v>
      </c>
      <c r="C47" s="17" t="e">
        <f>[3]出血!C43</f>
        <v>#N/A</v>
      </c>
      <c r="D47" s="17" t="e">
        <f>[3]出血!D43</f>
        <v>#N/A</v>
      </c>
      <c r="E47" s="17" t="e">
        <f>[3]出血!E43</f>
        <v>#N/A</v>
      </c>
      <c r="F47" s="17" t="e">
        <f>[3]出血!F43</f>
        <v>#N/A</v>
      </c>
      <c r="G47" s="17" t="e">
        <f>[3]出血!G43</f>
        <v>#N/A</v>
      </c>
      <c r="H47" s="17" t="e">
        <f>[3]出血!H43</f>
        <v>#N/A</v>
      </c>
      <c r="I47" s="17" t="e">
        <f>[3]出血!I43</f>
        <v>#N/A</v>
      </c>
      <c r="J47" s="17" t="e">
        <f>[3]出血!J43</f>
        <v>#N/A</v>
      </c>
      <c r="K47" s="17" t="e">
        <f>[3]出血!K43</f>
        <v>#N/A</v>
      </c>
      <c r="L47" s="17" t="e">
        <f>[3]出血!L43</f>
        <v>#N/A</v>
      </c>
      <c r="M47" s="17" t="e">
        <f>[3]出血!M43</f>
        <v>#N/A</v>
      </c>
      <c r="N47" s="17" t="e">
        <f>[3]出血!N43</f>
        <v>#N/A</v>
      </c>
      <c r="O47" s="17" t="e">
        <f>[3]出血!O43</f>
        <v>#N/A</v>
      </c>
      <c r="P47" s="17" t="e">
        <f>[3]出血!P43</f>
        <v>#N/A</v>
      </c>
      <c r="Q47" s="17" t="e">
        <f>[3]出血!Q43</f>
        <v>#N/A</v>
      </c>
      <c r="R47" s="17" t="e">
        <f>[3]出血!R43</f>
        <v>#N/A</v>
      </c>
      <c r="S47" s="17" t="e">
        <f>[3]出血!S43</f>
        <v>#N/A</v>
      </c>
      <c r="T47" s="17" t="e">
        <f>[3]出血!T43</f>
        <v>#N/A</v>
      </c>
      <c r="U47" s="17" t="e">
        <f>[3]出血!U43</f>
        <v>#N/A</v>
      </c>
      <c r="V47" s="17" t="e">
        <f>[3]出血!V43</f>
        <v>#N/A</v>
      </c>
      <c r="X47" t="e">
        <f t="shared" si="2"/>
        <v>#N/A</v>
      </c>
      <c r="Y47" t="str">
        <f t="shared" si="3"/>
        <v>-</v>
      </c>
    </row>
    <row r="48" spans="2:25">
      <c r="B48" s="18">
        <v>43</v>
      </c>
      <c r="C48" s="18" t="e">
        <f>[3]出血!C44</f>
        <v>#N/A</v>
      </c>
      <c r="D48" s="18" t="e">
        <f>[3]出血!D44</f>
        <v>#N/A</v>
      </c>
      <c r="E48" s="18" t="e">
        <f>[3]出血!E44</f>
        <v>#N/A</v>
      </c>
      <c r="F48" s="18" t="e">
        <f>[3]出血!F44</f>
        <v>#N/A</v>
      </c>
      <c r="G48" s="18" t="e">
        <f>[3]出血!G44</f>
        <v>#N/A</v>
      </c>
      <c r="H48" s="18" t="e">
        <f>[3]出血!H44</f>
        <v>#N/A</v>
      </c>
      <c r="I48" s="18" t="e">
        <f>[3]出血!I44</f>
        <v>#N/A</v>
      </c>
      <c r="J48" s="18" t="e">
        <f>[3]出血!J44</f>
        <v>#N/A</v>
      </c>
      <c r="K48" s="18" t="e">
        <f>[3]出血!K44</f>
        <v>#N/A</v>
      </c>
      <c r="L48" s="18" t="e">
        <f>[3]出血!L44</f>
        <v>#N/A</v>
      </c>
      <c r="M48" s="18" t="e">
        <f>[3]出血!M44</f>
        <v>#N/A</v>
      </c>
      <c r="N48" s="18" t="e">
        <f>[3]出血!N44</f>
        <v>#N/A</v>
      </c>
      <c r="O48" s="18" t="e">
        <f>[3]出血!O44</f>
        <v>#N/A</v>
      </c>
      <c r="P48" s="18" t="e">
        <f>[3]出血!P44</f>
        <v>#N/A</v>
      </c>
      <c r="Q48" s="18" t="e">
        <f>[3]出血!Q44</f>
        <v>#N/A</v>
      </c>
      <c r="R48" s="18" t="e">
        <f>[3]出血!R44</f>
        <v>#N/A</v>
      </c>
      <c r="S48" s="18" t="e">
        <f>[3]出血!S44</f>
        <v>#N/A</v>
      </c>
      <c r="T48" s="18" t="e">
        <f>[3]出血!T44</f>
        <v>#N/A</v>
      </c>
      <c r="U48" s="18" t="e">
        <f>[3]出血!U44</f>
        <v>#N/A</v>
      </c>
      <c r="V48" s="18" t="e">
        <f>[3]出血!V44</f>
        <v>#N/A</v>
      </c>
      <c r="W48" s="25"/>
      <c r="X48" s="25" t="e">
        <f t="shared" si="2"/>
        <v>#N/A</v>
      </c>
      <c r="Y48" s="25" t="str">
        <f t="shared" si="3"/>
        <v>-</v>
      </c>
    </row>
    <row r="49" spans="2:25">
      <c r="B49" s="17">
        <v>44</v>
      </c>
      <c r="C49" s="17" t="e">
        <f>[3]出血!C45</f>
        <v>#N/A</v>
      </c>
      <c r="D49" s="17" t="e">
        <f>[3]出血!D45</f>
        <v>#N/A</v>
      </c>
      <c r="E49" s="17" t="e">
        <f>[3]出血!E45</f>
        <v>#N/A</v>
      </c>
      <c r="F49" s="17" t="e">
        <f>[3]出血!F45</f>
        <v>#N/A</v>
      </c>
      <c r="G49" s="17" t="e">
        <f>[3]出血!G45</f>
        <v>#N/A</v>
      </c>
      <c r="H49" s="17" t="e">
        <f>[3]出血!H45</f>
        <v>#N/A</v>
      </c>
      <c r="I49" s="17" t="e">
        <f>[3]出血!I45</f>
        <v>#N/A</v>
      </c>
      <c r="J49" s="17" t="e">
        <f>[3]出血!J45</f>
        <v>#N/A</v>
      </c>
      <c r="K49" s="17" t="e">
        <f>[3]出血!K45</f>
        <v>#N/A</v>
      </c>
      <c r="L49" s="17" t="e">
        <f>[3]出血!L45</f>
        <v>#N/A</v>
      </c>
      <c r="M49" s="17" t="e">
        <f>[3]出血!M45</f>
        <v>#N/A</v>
      </c>
      <c r="N49" s="17" t="e">
        <f>[3]出血!N45</f>
        <v>#N/A</v>
      </c>
      <c r="O49" s="17" t="e">
        <f>[3]出血!O45</f>
        <v>#N/A</v>
      </c>
      <c r="P49" s="17" t="e">
        <f>[3]出血!P45</f>
        <v>#N/A</v>
      </c>
      <c r="Q49" s="17" t="e">
        <f>[3]出血!Q45</f>
        <v>#N/A</v>
      </c>
      <c r="R49" s="17" t="e">
        <f>[3]出血!R45</f>
        <v>#N/A</v>
      </c>
      <c r="S49" s="17" t="e">
        <f>[3]出血!S45</f>
        <v>#N/A</v>
      </c>
      <c r="T49" s="17" t="e">
        <f>[3]出血!T45</f>
        <v>#N/A</v>
      </c>
      <c r="U49" s="17" t="e">
        <f>[3]出血!U45</f>
        <v>#N/A</v>
      </c>
      <c r="V49" s="17" t="e">
        <f>[3]出血!V45</f>
        <v>#N/A</v>
      </c>
      <c r="X49" t="e">
        <f t="shared" si="2"/>
        <v>#N/A</v>
      </c>
      <c r="Y49" t="str">
        <f t="shared" si="3"/>
        <v>-</v>
      </c>
    </row>
    <row r="50" spans="2:25">
      <c r="B50" s="18">
        <v>45</v>
      </c>
      <c r="C50" s="18" t="e">
        <f>[3]出血!C46</f>
        <v>#N/A</v>
      </c>
      <c r="D50" s="18" t="e">
        <f>[3]出血!D46</f>
        <v>#N/A</v>
      </c>
      <c r="E50" s="18" t="e">
        <f>[3]出血!E46</f>
        <v>#N/A</v>
      </c>
      <c r="F50" s="18" t="e">
        <f>[3]出血!F46</f>
        <v>#N/A</v>
      </c>
      <c r="G50" s="18" t="e">
        <f>[3]出血!G46</f>
        <v>#N/A</v>
      </c>
      <c r="H50" s="18" t="e">
        <f>[3]出血!H46</f>
        <v>#N/A</v>
      </c>
      <c r="I50" s="18" t="e">
        <f>[3]出血!I46</f>
        <v>#N/A</v>
      </c>
      <c r="J50" s="18" t="e">
        <f>[3]出血!J46</f>
        <v>#N/A</v>
      </c>
      <c r="K50" s="18" t="e">
        <f>[3]出血!K46</f>
        <v>#N/A</v>
      </c>
      <c r="L50" s="18" t="e">
        <f>[3]出血!L46</f>
        <v>#N/A</v>
      </c>
      <c r="M50" s="18" t="e">
        <f>[3]出血!M46</f>
        <v>#N/A</v>
      </c>
      <c r="N50" s="18" t="e">
        <f>[3]出血!N46</f>
        <v>#N/A</v>
      </c>
      <c r="O50" s="18" t="e">
        <f>[3]出血!O46</f>
        <v>#N/A</v>
      </c>
      <c r="P50" s="18" t="e">
        <f>[3]出血!P46</f>
        <v>#N/A</v>
      </c>
      <c r="Q50" s="18" t="e">
        <f>[3]出血!Q46</f>
        <v>#N/A</v>
      </c>
      <c r="R50" s="18" t="e">
        <f>[3]出血!R46</f>
        <v>#N/A</v>
      </c>
      <c r="S50" s="18" t="e">
        <f>[3]出血!S46</f>
        <v>#N/A</v>
      </c>
      <c r="T50" s="18" t="e">
        <f>[3]出血!T46</f>
        <v>#N/A</v>
      </c>
      <c r="U50" s="18" t="e">
        <f>[3]出血!U46</f>
        <v>#N/A</v>
      </c>
      <c r="V50" s="18" t="e">
        <f>[3]出血!V46</f>
        <v>#N/A</v>
      </c>
      <c r="W50" s="25"/>
      <c r="X50" s="25" t="e">
        <f t="shared" si="2"/>
        <v>#N/A</v>
      </c>
      <c r="Y50" s="25" t="str">
        <f t="shared" si="3"/>
        <v>-</v>
      </c>
    </row>
    <row r="51" spans="2:25">
      <c r="B51" s="17">
        <v>46</v>
      </c>
      <c r="C51" s="17" t="e">
        <f>[3]出血!C47</f>
        <v>#N/A</v>
      </c>
      <c r="D51" s="17" t="e">
        <f>[3]出血!D47</f>
        <v>#N/A</v>
      </c>
      <c r="E51" s="17" t="e">
        <f>[3]出血!E47</f>
        <v>#N/A</v>
      </c>
      <c r="F51" s="17" t="e">
        <f>[3]出血!F47</f>
        <v>#N/A</v>
      </c>
      <c r="G51" s="17" t="e">
        <f>[3]出血!G47</f>
        <v>#N/A</v>
      </c>
      <c r="H51" s="17" t="e">
        <f>[3]出血!H47</f>
        <v>#N/A</v>
      </c>
      <c r="I51" s="17" t="e">
        <f>[3]出血!I47</f>
        <v>#N/A</v>
      </c>
      <c r="J51" s="17" t="e">
        <f>[3]出血!J47</f>
        <v>#N/A</v>
      </c>
      <c r="K51" s="17" t="e">
        <f>[3]出血!K47</f>
        <v>#N/A</v>
      </c>
      <c r="L51" s="17" t="e">
        <f>[3]出血!L47</f>
        <v>#N/A</v>
      </c>
      <c r="M51" s="17" t="e">
        <f>[3]出血!M47</f>
        <v>#N/A</v>
      </c>
      <c r="N51" s="17" t="e">
        <f>[3]出血!N47</f>
        <v>#N/A</v>
      </c>
      <c r="O51" s="17" t="e">
        <f>[3]出血!O47</f>
        <v>#N/A</v>
      </c>
      <c r="P51" s="17" t="e">
        <f>[3]出血!P47</f>
        <v>#N/A</v>
      </c>
      <c r="Q51" s="17" t="e">
        <f>[3]出血!Q47</f>
        <v>#N/A</v>
      </c>
      <c r="R51" s="17" t="e">
        <f>[3]出血!R47</f>
        <v>#N/A</v>
      </c>
      <c r="S51" s="17" t="e">
        <f>[3]出血!S47</f>
        <v>#N/A</v>
      </c>
      <c r="T51" s="17" t="e">
        <f>[3]出血!T47</f>
        <v>#N/A</v>
      </c>
      <c r="U51" s="17" t="e">
        <f>[3]出血!U47</f>
        <v>#N/A</v>
      </c>
      <c r="V51" s="17" t="e">
        <f>[3]出血!V47</f>
        <v>#N/A</v>
      </c>
      <c r="X51" t="e">
        <f t="shared" si="2"/>
        <v>#N/A</v>
      </c>
      <c r="Y51" t="str">
        <f t="shared" si="3"/>
        <v>-</v>
      </c>
    </row>
    <row r="52" spans="2:25">
      <c r="B52" s="18">
        <v>47</v>
      </c>
      <c r="C52" s="18" t="e">
        <f>[3]出血!C48</f>
        <v>#N/A</v>
      </c>
      <c r="D52" s="18" t="e">
        <f>[3]出血!D48</f>
        <v>#N/A</v>
      </c>
      <c r="E52" s="18" t="e">
        <f>[3]出血!E48</f>
        <v>#N/A</v>
      </c>
      <c r="F52" s="18" t="e">
        <f>[3]出血!F48</f>
        <v>#N/A</v>
      </c>
      <c r="G52" s="18" t="e">
        <f>[3]出血!G48</f>
        <v>#N/A</v>
      </c>
      <c r="H52" s="18" t="e">
        <f>[3]出血!H48</f>
        <v>#N/A</v>
      </c>
      <c r="I52" s="18" t="e">
        <f>[3]出血!I48</f>
        <v>#N/A</v>
      </c>
      <c r="J52" s="18" t="e">
        <f>[3]出血!J48</f>
        <v>#N/A</v>
      </c>
      <c r="K52" s="18" t="e">
        <f>[3]出血!K48</f>
        <v>#N/A</v>
      </c>
      <c r="L52" s="18" t="e">
        <f>[3]出血!L48</f>
        <v>#N/A</v>
      </c>
      <c r="M52" s="18" t="e">
        <f>[3]出血!M48</f>
        <v>#N/A</v>
      </c>
      <c r="N52" s="18" t="e">
        <f>[3]出血!N48</f>
        <v>#N/A</v>
      </c>
      <c r="O52" s="18" t="e">
        <f>[3]出血!O48</f>
        <v>#N/A</v>
      </c>
      <c r="P52" s="18" t="e">
        <f>[3]出血!P48</f>
        <v>#N/A</v>
      </c>
      <c r="Q52" s="18" t="e">
        <f>[3]出血!Q48</f>
        <v>#N/A</v>
      </c>
      <c r="R52" s="18" t="e">
        <f>[3]出血!R48</f>
        <v>#N/A</v>
      </c>
      <c r="S52" s="18" t="e">
        <f>[3]出血!S48</f>
        <v>#N/A</v>
      </c>
      <c r="T52" s="18" t="e">
        <f>[3]出血!T48</f>
        <v>#N/A</v>
      </c>
      <c r="U52" s="18" t="e">
        <f>[3]出血!U48</f>
        <v>#N/A</v>
      </c>
      <c r="V52" s="18" t="e">
        <f>[3]出血!V48</f>
        <v>#N/A</v>
      </c>
      <c r="W52" s="25"/>
      <c r="X52" s="25" t="e">
        <f t="shared" si="2"/>
        <v>#N/A</v>
      </c>
      <c r="Y52" s="25" t="str">
        <f t="shared" si="3"/>
        <v>-</v>
      </c>
    </row>
    <row r="53" spans="2:25">
      <c r="B53" s="17">
        <v>48</v>
      </c>
      <c r="C53" s="17" t="e">
        <f>[3]出血!C49</f>
        <v>#N/A</v>
      </c>
      <c r="D53" s="17" t="e">
        <f>[3]出血!D49</f>
        <v>#N/A</v>
      </c>
      <c r="E53" s="17" t="e">
        <f>[3]出血!E49</f>
        <v>#N/A</v>
      </c>
      <c r="F53" s="17" t="e">
        <f>[3]出血!F49</f>
        <v>#N/A</v>
      </c>
      <c r="G53" s="17" t="e">
        <f>[3]出血!G49</f>
        <v>#N/A</v>
      </c>
      <c r="H53" s="17" t="e">
        <f>[3]出血!H49</f>
        <v>#N/A</v>
      </c>
      <c r="I53" s="17" t="e">
        <f>[3]出血!I49</f>
        <v>#N/A</v>
      </c>
      <c r="J53" s="17" t="e">
        <f>[3]出血!J49</f>
        <v>#N/A</v>
      </c>
      <c r="K53" s="17" t="e">
        <f>[3]出血!K49</f>
        <v>#N/A</v>
      </c>
      <c r="L53" s="17" t="e">
        <f>[3]出血!L49</f>
        <v>#N/A</v>
      </c>
      <c r="M53" s="17" t="e">
        <f>[3]出血!M49</f>
        <v>#N/A</v>
      </c>
      <c r="N53" s="17" t="e">
        <f>[3]出血!N49</f>
        <v>#N/A</v>
      </c>
      <c r="O53" s="17" t="e">
        <f>[3]出血!O49</f>
        <v>#N/A</v>
      </c>
      <c r="P53" s="17" t="e">
        <f>[3]出血!P49</f>
        <v>#N/A</v>
      </c>
      <c r="Q53" s="17" t="e">
        <f>[3]出血!Q49</f>
        <v>#N/A</v>
      </c>
      <c r="R53" s="17" t="e">
        <f>[3]出血!R49</f>
        <v>#N/A</v>
      </c>
      <c r="S53" s="17" t="e">
        <f>[3]出血!S49</f>
        <v>#N/A</v>
      </c>
      <c r="T53" s="17" t="e">
        <f>[3]出血!T49</f>
        <v>#N/A</v>
      </c>
      <c r="U53" s="17" t="e">
        <f>[3]出血!U49</f>
        <v>#N/A</v>
      </c>
      <c r="V53" s="17" t="e">
        <f>[3]出血!V49</f>
        <v>#N/A</v>
      </c>
      <c r="X53" t="e">
        <f t="shared" si="2"/>
        <v>#N/A</v>
      </c>
      <c r="Y53" t="str">
        <f t="shared" si="3"/>
        <v>-</v>
      </c>
    </row>
    <row r="54" spans="2:25">
      <c r="B54" s="18">
        <v>49</v>
      </c>
      <c r="C54" s="18" t="e">
        <f>[3]出血!C50</f>
        <v>#N/A</v>
      </c>
      <c r="D54" s="18" t="e">
        <f>[3]出血!D50</f>
        <v>#N/A</v>
      </c>
      <c r="E54" s="18" t="e">
        <f>[3]出血!E50</f>
        <v>#N/A</v>
      </c>
      <c r="F54" s="18" t="e">
        <f>[3]出血!F50</f>
        <v>#N/A</v>
      </c>
      <c r="G54" s="18" t="e">
        <f>[3]出血!G50</f>
        <v>#N/A</v>
      </c>
      <c r="H54" s="18" t="e">
        <f>[3]出血!H50</f>
        <v>#N/A</v>
      </c>
      <c r="I54" s="18" t="e">
        <f>[3]出血!I50</f>
        <v>#N/A</v>
      </c>
      <c r="J54" s="18" t="e">
        <f>[3]出血!J50</f>
        <v>#N/A</v>
      </c>
      <c r="K54" s="18" t="e">
        <f>[3]出血!K50</f>
        <v>#N/A</v>
      </c>
      <c r="L54" s="18" t="e">
        <f>[3]出血!L50</f>
        <v>#N/A</v>
      </c>
      <c r="M54" s="18" t="e">
        <f>[3]出血!M50</f>
        <v>#N/A</v>
      </c>
      <c r="N54" s="18" t="e">
        <f>[3]出血!N50</f>
        <v>#N/A</v>
      </c>
      <c r="O54" s="18" t="e">
        <f>[3]出血!O50</f>
        <v>#N/A</v>
      </c>
      <c r="P54" s="18" t="e">
        <f>[3]出血!P50</f>
        <v>#N/A</v>
      </c>
      <c r="Q54" s="18" t="e">
        <f>[3]出血!Q50</f>
        <v>#N/A</v>
      </c>
      <c r="R54" s="18" t="e">
        <f>[3]出血!R50</f>
        <v>#N/A</v>
      </c>
      <c r="S54" s="18" t="e">
        <f>[3]出血!S50</f>
        <v>#N/A</v>
      </c>
      <c r="T54" s="18" t="e">
        <f>[3]出血!T50</f>
        <v>#N/A</v>
      </c>
      <c r="U54" s="18" t="e">
        <f>[3]出血!U50</f>
        <v>#N/A</v>
      </c>
      <c r="V54" s="18" t="e">
        <f>[3]出血!V50</f>
        <v>#N/A</v>
      </c>
      <c r="W54" s="25"/>
      <c r="X54" s="25" t="e">
        <f t="shared" si="2"/>
        <v>#N/A</v>
      </c>
      <c r="Y54" s="25" t="str">
        <f t="shared" si="3"/>
        <v>-</v>
      </c>
    </row>
    <row r="55" spans="2:25">
      <c r="B55" s="17">
        <v>50</v>
      </c>
      <c r="C55" s="17" t="e">
        <f>[3]出血!C51</f>
        <v>#N/A</v>
      </c>
      <c r="D55" s="17" t="e">
        <f>[3]出血!D51</f>
        <v>#N/A</v>
      </c>
      <c r="E55" s="17" t="e">
        <f>[3]出血!E51</f>
        <v>#N/A</v>
      </c>
      <c r="F55" s="17" t="e">
        <f>[3]出血!F51</f>
        <v>#N/A</v>
      </c>
      <c r="G55" s="17" t="e">
        <f>[3]出血!G51</f>
        <v>#N/A</v>
      </c>
      <c r="H55" s="17" t="e">
        <f>[3]出血!H51</f>
        <v>#N/A</v>
      </c>
      <c r="I55" s="17" t="e">
        <f>[3]出血!I51</f>
        <v>#N/A</v>
      </c>
      <c r="J55" s="17" t="e">
        <f>[3]出血!J51</f>
        <v>#N/A</v>
      </c>
      <c r="K55" s="17" t="e">
        <f>[3]出血!K51</f>
        <v>#N/A</v>
      </c>
      <c r="L55" s="17" t="e">
        <f>[3]出血!L51</f>
        <v>#N/A</v>
      </c>
      <c r="M55" s="17" t="e">
        <f>[3]出血!M51</f>
        <v>#N/A</v>
      </c>
      <c r="N55" s="17" t="e">
        <f>[3]出血!N51</f>
        <v>#N/A</v>
      </c>
      <c r="O55" s="17" t="e">
        <f>[3]出血!O51</f>
        <v>#N/A</v>
      </c>
      <c r="P55" s="17" t="e">
        <f>[3]出血!P51</f>
        <v>#N/A</v>
      </c>
      <c r="Q55" s="17" t="e">
        <f>[3]出血!Q51</f>
        <v>#N/A</v>
      </c>
      <c r="R55" s="17" t="e">
        <f>[3]出血!R51</f>
        <v>#N/A</v>
      </c>
      <c r="S55" s="17" t="e">
        <f>[3]出血!S51</f>
        <v>#N/A</v>
      </c>
      <c r="T55" s="17" t="e">
        <f>[3]出血!T51</f>
        <v>#N/A</v>
      </c>
      <c r="U55" s="17" t="e">
        <f>[3]出血!U51</f>
        <v>#N/A</v>
      </c>
      <c r="V55" s="17" t="e">
        <f>[3]出血!V51</f>
        <v>#N/A</v>
      </c>
      <c r="X55" t="e">
        <f t="shared" si="2"/>
        <v>#N/A</v>
      </c>
      <c r="Y55" t="str">
        <f t="shared" si="3"/>
        <v>-</v>
      </c>
    </row>
    <row r="56" spans="2:25">
      <c r="B56" s="18">
        <v>51</v>
      </c>
      <c r="C56" s="18" t="e">
        <f>[3]出血!C52</f>
        <v>#N/A</v>
      </c>
      <c r="D56" s="18" t="e">
        <f>[3]出血!D52</f>
        <v>#N/A</v>
      </c>
      <c r="E56" s="18" t="e">
        <f>[3]出血!E52</f>
        <v>#N/A</v>
      </c>
      <c r="F56" s="18" t="e">
        <f>[3]出血!F52</f>
        <v>#N/A</v>
      </c>
      <c r="G56" s="18" t="e">
        <f>[3]出血!G52</f>
        <v>#N/A</v>
      </c>
      <c r="H56" s="18" t="e">
        <f>[3]出血!H52</f>
        <v>#N/A</v>
      </c>
      <c r="I56" s="18" t="e">
        <f>[3]出血!I52</f>
        <v>#N/A</v>
      </c>
      <c r="J56" s="18" t="e">
        <f>[3]出血!J52</f>
        <v>#N/A</v>
      </c>
      <c r="K56" s="18" t="e">
        <f>[3]出血!K52</f>
        <v>#N/A</v>
      </c>
      <c r="L56" s="18" t="e">
        <f>[3]出血!L52</f>
        <v>#N/A</v>
      </c>
      <c r="M56" s="18" t="e">
        <f>[3]出血!M52</f>
        <v>#N/A</v>
      </c>
      <c r="N56" s="18" t="e">
        <f>[3]出血!N52</f>
        <v>#N/A</v>
      </c>
      <c r="O56" s="18" t="e">
        <f>[3]出血!O52</f>
        <v>#N/A</v>
      </c>
      <c r="P56" s="18" t="e">
        <f>[3]出血!P52</f>
        <v>#N/A</v>
      </c>
      <c r="Q56" s="18" t="e">
        <f>[3]出血!Q52</f>
        <v>#N/A</v>
      </c>
      <c r="R56" s="18" t="e">
        <f>[3]出血!R52</f>
        <v>#N/A</v>
      </c>
      <c r="S56" s="18" t="e">
        <f>[3]出血!S52</f>
        <v>#N/A</v>
      </c>
      <c r="T56" s="18" t="e">
        <f>[3]出血!T52</f>
        <v>#N/A</v>
      </c>
      <c r="U56" s="18" t="e">
        <f>[3]出血!U52</f>
        <v>#N/A</v>
      </c>
      <c r="V56" s="18" t="e">
        <f>[3]出血!V52</f>
        <v>#N/A</v>
      </c>
      <c r="W56" s="25"/>
      <c r="X56" s="25" t="e">
        <f t="shared" si="2"/>
        <v>#N/A</v>
      </c>
      <c r="Y56" s="25" t="str">
        <f t="shared" si="3"/>
        <v>-</v>
      </c>
    </row>
    <row r="57" spans="2:25">
      <c r="B57" s="17">
        <v>52</v>
      </c>
      <c r="C57" s="17" t="e">
        <f>[3]出血!C53</f>
        <v>#N/A</v>
      </c>
      <c r="D57" s="17" t="e">
        <f>[3]出血!D53</f>
        <v>#N/A</v>
      </c>
      <c r="E57" s="17" t="e">
        <f>[3]出血!E53</f>
        <v>#N/A</v>
      </c>
      <c r="F57" s="17" t="e">
        <f>[3]出血!F53</f>
        <v>#N/A</v>
      </c>
      <c r="G57" s="17" t="e">
        <f>[3]出血!G53</f>
        <v>#N/A</v>
      </c>
      <c r="H57" s="17" t="e">
        <f>[3]出血!H53</f>
        <v>#N/A</v>
      </c>
      <c r="I57" s="17" t="e">
        <f>[3]出血!I53</f>
        <v>#N/A</v>
      </c>
      <c r="J57" s="17" t="e">
        <f>[3]出血!J53</f>
        <v>#N/A</v>
      </c>
      <c r="K57" s="17" t="e">
        <f>[3]出血!K53</f>
        <v>#N/A</v>
      </c>
      <c r="L57" s="17" t="e">
        <f>[3]出血!L53</f>
        <v>#N/A</v>
      </c>
      <c r="M57" s="17" t="e">
        <f>[3]出血!M53</f>
        <v>#N/A</v>
      </c>
      <c r="N57" s="17" t="e">
        <f>[3]出血!N53</f>
        <v>#N/A</v>
      </c>
      <c r="O57" s="17" t="e">
        <f>[3]出血!O53</f>
        <v>#N/A</v>
      </c>
      <c r="P57" s="17" t="e">
        <f>[3]出血!P53</f>
        <v>#N/A</v>
      </c>
      <c r="Q57" s="17" t="e">
        <f>[3]出血!Q53</f>
        <v>#N/A</v>
      </c>
      <c r="R57" s="17" t="e">
        <f>[3]出血!R53</f>
        <v>#N/A</v>
      </c>
      <c r="S57" s="17" t="e">
        <f>[3]出血!S53</f>
        <v>#N/A</v>
      </c>
      <c r="T57" s="17" t="e">
        <f>[3]出血!T53</f>
        <v>#N/A</v>
      </c>
      <c r="U57" s="17" t="e">
        <f>[3]出血!U53</f>
        <v>#N/A</v>
      </c>
      <c r="V57" s="17" t="e">
        <f>[3]出血!V53</f>
        <v>#N/A</v>
      </c>
      <c r="X57" t="e">
        <f t="shared" si="2"/>
        <v>#N/A</v>
      </c>
      <c r="Y57" t="str">
        <f t="shared" si="3"/>
        <v>-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2</v>
      </c>
      <c r="S60" s="2">
        <f t="array" ref="S60">+SUM(IF(NOT(ISERROR(S6:S58)),S6:S58))</f>
        <v>4</v>
      </c>
      <c r="T60" s="2">
        <f t="array" ref="T60">+SUM(IF(NOT(ISERROR(T6:T58)),T6:T58))</f>
        <v>0</v>
      </c>
      <c r="U60" s="2">
        <f t="array" ref="U60">+SUM(IF(NOT(ISERROR(U6:U58)),U6:U58))</f>
        <v>2</v>
      </c>
      <c r="V60" s="2">
        <f t="array" ref="V60">+SUM(IF(NOT(ISERROR(V6:V58)),V6:V58))</f>
        <v>2</v>
      </c>
      <c r="W60" s="2"/>
      <c r="X60" s="2">
        <f>SUM(D60:V60)</f>
        <v>12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8.3333333333333321</v>
      </c>
      <c r="I61" s="4">
        <f t="shared" si="4"/>
        <v>0</v>
      </c>
      <c r="J61" s="4">
        <f t="shared" si="4"/>
        <v>0</v>
      </c>
      <c r="K61" s="4">
        <f t="shared" si="4"/>
        <v>8.3333333333333321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0</v>
      </c>
      <c r="R61" s="4">
        <f t="shared" si="5"/>
        <v>16.666666666666664</v>
      </c>
      <c r="S61" s="4">
        <f t="shared" si="5"/>
        <v>33.333333333333329</v>
      </c>
      <c r="T61" s="4">
        <f t="shared" si="5"/>
        <v>0</v>
      </c>
      <c r="U61" s="4">
        <f t="shared" si="5"/>
        <v>16.666666666666664</v>
      </c>
      <c r="V61" s="4">
        <f t="shared" si="5"/>
        <v>16.666666666666664</v>
      </c>
      <c r="W61" s="4"/>
      <c r="X61" s="4">
        <f>SUM(D61:V61)</f>
        <v>99.999999999999972</v>
      </c>
      <c r="Y61" s="4" t="b">
        <f>C61=X61</f>
        <v>1</v>
      </c>
    </row>
    <row r="63" spans="2:25">
      <c r="X63" s="5">
        <f t="array" ref="X63">+SUM(IF(NOT(ISERROR(X6:X58)),X6:X58))</f>
        <v>12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AC32" sqref="AC3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139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0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0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0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20</v>
      </c>
      <c r="D7" s="17">
        <f>[3]流行!D3</f>
        <v>0</v>
      </c>
      <c r="E7" s="17">
        <f>[3]流行!E3</f>
        <v>0</v>
      </c>
      <c r="F7" s="17">
        <f>[3]流行!F3</f>
        <v>0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1</v>
      </c>
      <c r="K7" s="17">
        <f>[3]流行!K3</f>
        <v>0</v>
      </c>
      <c r="L7" s="17">
        <f>[3]流行!L3</f>
        <v>0</v>
      </c>
      <c r="M7" s="17">
        <f>[3]流行!M3</f>
        <v>0</v>
      </c>
      <c r="N7" s="17">
        <f>[3]流行!N3</f>
        <v>1</v>
      </c>
      <c r="O7" s="17">
        <f>[3]流行!O3</f>
        <v>0</v>
      </c>
      <c r="P7" s="17">
        <f>[3]流行!P3</f>
        <v>0</v>
      </c>
      <c r="Q7" s="17">
        <f>[3]流行!Q3</f>
        <v>4</v>
      </c>
      <c r="R7" s="17">
        <f>[3]流行!R3</f>
        <v>2</v>
      </c>
      <c r="S7" s="17">
        <f>[3]流行!S3</f>
        <v>4</v>
      </c>
      <c r="T7" s="17">
        <f>[3]流行!T3</f>
        <v>3</v>
      </c>
      <c r="U7" s="17">
        <f>[3]流行!U3</f>
        <v>1</v>
      </c>
      <c r="V7" s="17">
        <f>[3]流行!V3</f>
        <v>4</v>
      </c>
      <c r="X7">
        <f>SUM(D7:V7)</f>
        <v>20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13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1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4</v>
      </c>
      <c r="S8" s="18">
        <f>[3]流行!S4</f>
        <v>2</v>
      </c>
      <c r="T8" s="18">
        <f>[3]流行!T4</f>
        <v>4</v>
      </c>
      <c r="U8" s="18">
        <f>[3]流行!U4</f>
        <v>1</v>
      </c>
      <c r="V8" s="18">
        <f>[3]流行!V4</f>
        <v>0</v>
      </c>
      <c r="W8" s="25"/>
      <c r="X8" s="25">
        <f>SUM(D8:V8)</f>
        <v>13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13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0</v>
      </c>
      <c r="I9" s="17">
        <f>[3]流行!I5</f>
        <v>0</v>
      </c>
      <c r="J9" s="17">
        <f>[3]流行!J5</f>
        <v>0</v>
      </c>
      <c r="K9" s="17">
        <f>[3]流行!K5</f>
        <v>1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3</v>
      </c>
      <c r="S9" s="17">
        <f>[3]流行!S5</f>
        <v>2</v>
      </c>
      <c r="T9" s="17">
        <f>[3]流行!T5</f>
        <v>2</v>
      </c>
      <c r="U9" s="17">
        <f>[3]流行!U5</f>
        <v>2</v>
      </c>
      <c r="V9" s="17">
        <f>[3]流行!V5</f>
        <v>1</v>
      </c>
      <c r="X9">
        <f>SUM(D9:V9)</f>
        <v>13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35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1</v>
      </c>
      <c r="I10" s="18">
        <f>[3]流行!I6</f>
        <v>3</v>
      </c>
      <c r="J10" s="18">
        <f>[3]流行!J6</f>
        <v>2</v>
      </c>
      <c r="K10" s="18">
        <f>[3]流行!K6</f>
        <v>0</v>
      </c>
      <c r="L10" s="18">
        <f>[3]流行!L6</f>
        <v>0</v>
      </c>
      <c r="M10" s="18">
        <f>[3]流行!M6</f>
        <v>1</v>
      </c>
      <c r="N10" s="18">
        <f>[3]流行!N6</f>
        <v>0</v>
      </c>
      <c r="O10" s="18">
        <f>[3]流行!O6</f>
        <v>1</v>
      </c>
      <c r="P10" s="18">
        <f>[3]流行!P6</f>
        <v>2</v>
      </c>
      <c r="Q10" s="18">
        <f>[3]流行!Q6</f>
        <v>0</v>
      </c>
      <c r="R10" s="18">
        <f>[3]流行!R6</f>
        <v>8</v>
      </c>
      <c r="S10" s="18">
        <f>[3]流行!S6</f>
        <v>7</v>
      </c>
      <c r="T10" s="18">
        <f>[3]流行!T6</f>
        <v>2</v>
      </c>
      <c r="U10" s="18">
        <f>[3]流行!U6</f>
        <v>4</v>
      </c>
      <c r="V10" s="18">
        <f>[3]流行!V6</f>
        <v>3</v>
      </c>
      <c r="W10" s="25"/>
      <c r="X10" s="25">
        <f t="shared" ref="X10:X58" si="0">SUM(D10:V10)</f>
        <v>35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41</v>
      </c>
      <c r="D11" s="17">
        <f>[3]流行!D7</f>
        <v>0</v>
      </c>
      <c r="E11" s="17">
        <f>[3]流行!E7</f>
        <v>1</v>
      </c>
      <c r="F11" s="17">
        <f>[3]流行!F7</f>
        <v>0</v>
      </c>
      <c r="G11" s="17">
        <f>[3]流行!G7</f>
        <v>2</v>
      </c>
      <c r="H11" s="17">
        <f>[3]流行!H7</f>
        <v>2</v>
      </c>
      <c r="I11" s="17">
        <f>[3]流行!I7</f>
        <v>2</v>
      </c>
      <c r="J11" s="17">
        <f>[3]流行!J7</f>
        <v>0</v>
      </c>
      <c r="K11" s="17">
        <f>[3]流行!K7</f>
        <v>0</v>
      </c>
      <c r="L11" s="17">
        <f>[3]流行!L7</f>
        <v>1</v>
      </c>
      <c r="M11" s="17">
        <f>[3]流行!M7</f>
        <v>1</v>
      </c>
      <c r="N11" s="17">
        <f>[3]流行!N7</f>
        <v>0</v>
      </c>
      <c r="O11" s="17">
        <f>[3]流行!O7</f>
        <v>2</v>
      </c>
      <c r="P11" s="17">
        <f>[3]流行!P7</f>
        <v>1</v>
      </c>
      <c r="Q11" s="17">
        <f>[3]流行!Q7</f>
        <v>2</v>
      </c>
      <c r="R11" s="17">
        <f>[3]流行!R7</f>
        <v>9</v>
      </c>
      <c r="S11" s="17">
        <f>[3]流行!S7</f>
        <v>8</v>
      </c>
      <c r="T11" s="17">
        <f>[3]流行!T7</f>
        <v>2</v>
      </c>
      <c r="U11" s="17">
        <f>[3]流行!U7</f>
        <v>5</v>
      </c>
      <c r="V11" s="17">
        <f>[3]流行!V7</f>
        <v>3</v>
      </c>
      <c r="X11">
        <f t="shared" si="0"/>
        <v>41</v>
      </c>
      <c r="Y11" t="b">
        <f t="shared" si="1"/>
        <v>1</v>
      </c>
    </row>
    <row r="12" spans="2:25">
      <c r="B12" s="18">
        <v>7</v>
      </c>
      <c r="C12" s="18">
        <f>[3]流行!C8</f>
        <v>46</v>
      </c>
      <c r="D12" s="18">
        <f>[3]流行!D8</f>
        <v>0</v>
      </c>
      <c r="E12" s="18">
        <f>[3]流行!E8</f>
        <v>0</v>
      </c>
      <c r="F12" s="18">
        <f>[3]流行!F8</f>
        <v>1</v>
      </c>
      <c r="G12" s="18">
        <f>[3]流行!G8</f>
        <v>1</v>
      </c>
      <c r="H12" s="18">
        <f>[3]流行!H8</f>
        <v>7</v>
      </c>
      <c r="I12" s="18">
        <f>[3]流行!I8</f>
        <v>3</v>
      </c>
      <c r="J12" s="18">
        <f>[3]流行!J8</f>
        <v>4</v>
      </c>
      <c r="K12" s="18">
        <f>[3]流行!K8</f>
        <v>2</v>
      </c>
      <c r="L12" s="18">
        <f>[3]流行!L8</f>
        <v>0</v>
      </c>
      <c r="M12" s="18">
        <f>[3]流行!M8</f>
        <v>2</v>
      </c>
      <c r="N12" s="18">
        <f>[3]流行!N8</f>
        <v>2</v>
      </c>
      <c r="O12" s="18">
        <f>[3]流行!O8</f>
        <v>2</v>
      </c>
      <c r="P12" s="18">
        <f>[3]流行!P8</f>
        <v>1</v>
      </c>
      <c r="Q12" s="18">
        <f>[3]流行!Q8</f>
        <v>5</v>
      </c>
      <c r="R12" s="18">
        <f>[3]流行!R8</f>
        <v>8</v>
      </c>
      <c r="S12" s="18">
        <f>[3]流行!S8</f>
        <v>4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46</v>
      </c>
      <c r="Y12" s="25" t="b">
        <f t="shared" si="1"/>
        <v>1</v>
      </c>
    </row>
    <row r="13" spans="2:25">
      <c r="B13" s="17">
        <v>8</v>
      </c>
      <c r="C13" s="17">
        <f>[3]流行!C9</f>
        <v>62</v>
      </c>
      <c r="D13" s="17">
        <f>[3]流行!D9</f>
        <v>0</v>
      </c>
      <c r="E13" s="17">
        <f>[3]流行!E9</f>
        <v>0</v>
      </c>
      <c r="F13" s="17">
        <f>[3]流行!F9</f>
        <v>7</v>
      </c>
      <c r="G13" s="17">
        <f>[3]流行!G9</f>
        <v>0</v>
      </c>
      <c r="H13" s="17">
        <f>[3]流行!H9</f>
        <v>6</v>
      </c>
      <c r="I13" s="17">
        <f>[3]流行!I9</f>
        <v>3</v>
      </c>
      <c r="J13" s="17">
        <f>[3]流行!J9</f>
        <v>1</v>
      </c>
      <c r="K13" s="17">
        <f>[3]流行!K9</f>
        <v>2</v>
      </c>
      <c r="L13" s="17">
        <f>[3]流行!L9</f>
        <v>4</v>
      </c>
      <c r="M13" s="17">
        <f>[3]流行!M9</f>
        <v>0</v>
      </c>
      <c r="N13" s="17">
        <f>[3]流行!N9</f>
        <v>1</v>
      </c>
      <c r="O13" s="17">
        <f>[3]流行!O9</f>
        <v>7</v>
      </c>
      <c r="P13" s="17">
        <f>[3]流行!P9</f>
        <v>1</v>
      </c>
      <c r="Q13" s="17">
        <f>[3]流行!Q9</f>
        <v>3</v>
      </c>
      <c r="R13" s="17">
        <f>[3]流行!R9</f>
        <v>8</v>
      </c>
      <c r="S13" s="17">
        <f>[3]流行!S9</f>
        <v>8</v>
      </c>
      <c r="T13" s="17">
        <f>[3]流行!T9</f>
        <v>3</v>
      </c>
      <c r="U13" s="17">
        <f>[3]流行!U9</f>
        <v>4</v>
      </c>
      <c r="V13" s="17">
        <f>[3]流行!V9</f>
        <v>4</v>
      </c>
      <c r="X13">
        <f t="shared" si="0"/>
        <v>62</v>
      </c>
      <c r="Y13" t="b">
        <f t="shared" si="1"/>
        <v>1</v>
      </c>
    </row>
    <row r="14" spans="2:25">
      <c r="B14" s="18">
        <v>9</v>
      </c>
      <c r="C14" s="18">
        <f>[3]流行!C10</f>
        <v>68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2</v>
      </c>
      <c r="I14" s="18">
        <f>[3]流行!I10</f>
        <v>3</v>
      </c>
      <c r="J14" s="18">
        <f>[3]流行!J10</f>
        <v>4</v>
      </c>
      <c r="K14" s="18">
        <f>[3]流行!K10</f>
        <v>5</v>
      </c>
      <c r="L14" s="18">
        <f>[3]流行!L10</f>
        <v>4</v>
      </c>
      <c r="M14" s="18">
        <f>[3]流行!M10</f>
        <v>3</v>
      </c>
      <c r="N14" s="18">
        <f>[3]流行!N10</f>
        <v>3</v>
      </c>
      <c r="O14" s="18">
        <f>[3]流行!O10</f>
        <v>8</v>
      </c>
      <c r="P14" s="18">
        <f>[3]流行!P10</f>
        <v>1</v>
      </c>
      <c r="Q14" s="18">
        <f>[3]流行!Q10</f>
        <v>7</v>
      </c>
      <c r="R14" s="18">
        <f>[3]流行!R10</f>
        <v>7</v>
      </c>
      <c r="S14" s="18">
        <f>[3]流行!S10</f>
        <v>9</v>
      </c>
      <c r="T14" s="18">
        <f>[3]流行!T10</f>
        <v>5</v>
      </c>
      <c r="U14" s="18">
        <f>[3]流行!U10</f>
        <v>5</v>
      </c>
      <c r="V14" s="18">
        <f>[3]流行!V10</f>
        <v>1</v>
      </c>
      <c r="W14" s="25"/>
      <c r="X14" s="25">
        <f t="shared" si="0"/>
        <v>68</v>
      </c>
      <c r="Y14" s="25" t="b">
        <f t="shared" si="1"/>
        <v>1</v>
      </c>
    </row>
    <row r="15" spans="2:25">
      <c r="B15" s="17">
        <v>10</v>
      </c>
      <c r="C15" s="17">
        <f>[3]流行!C11</f>
        <v>83</v>
      </c>
      <c r="D15" s="17">
        <f>[3]流行!D11</f>
        <v>0</v>
      </c>
      <c r="E15" s="17">
        <f>[3]流行!E11</f>
        <v>0</v>
      </c>
      <c r="F15" s="17">
        <f>[3]流行!F11</f>
        <v>4</v>
      </c>
      <c r="G15" s="17">
        <f>[3]流行!G11</f>
        <v>3</v>
      </c>
      <c r="H15" s="17">
        <f>[3]流行!H11</f>
        <v>8</v>
      </c>
      <c r="I15" s="17">
        <f>[3]流行!I11</f>
        <v>6</v>
      </c>
      <c r="J15" s="17">
        <f>[3]流行!J11</f>
        <v>1</v>
      </c>
      <c r="K15" s="17">
        <f>[3]流行!K11</f>
        <v>3</v>
      </c>
      <c r="L15" s="17">
        <f>[3]流行!L11</f>
        <v>2</v>
      </c>
      <c r="M15" s="17">
        <f>[3]流行!M11</f>
        <v>2</v>
      </c>
      <c r="N15" s="17">
        <f>[3]流行!N11</f>
        <v>4</v>
      </c>
      <c r="O15" s="17">
        <f>[3]流行!O11</f>
        <v>8</v>
      </c>
      <c r="P15" s="17">
        <f>[3]流行!P11</f>
        <v>1</v>
      </c>
      <c r="Q15" s="17">
        <f>[3]流行!Q11</f>
        <v>1</v>
      </c>
      <c r="R15" s="17">
        <f>[3]流行!R11</f>
        <v>14</v>
      </c>
      <c r="S15" s="17">
        <f>[3]流行!S11</f>
        <v>12</v>
      </c>
      <c r="T15" s="17">
        <f>[3]流行!T11</f>
        <v>2</v>
      </c>
      <c r="U15" s="17">
        <f>[3]流行!U11</f>
        <v>8</v>
      </c>
      <c r="V15" s="17">
        <f>[3]流行!V11</f>
        <v>4</v>
      </c>
      <c r="X15">
        <f t="shared" si="0"/>
        <v>83</v>
      </c>
      <c r="Y15" t="b">
        <f t="shared" si="1"/>
        <v>1</v>
      </c>
    </row>
    <row r="16" spans="2:25">
      <c r="B16" s="18">
        <v>11</v>
      </c>
      <c r="C16" s="18">
        <f>[3]流行!C12</f>
        <v>83</v>
      </c>
      <c r="D16" s="18">
        <f>[3]流行!D12</f>
        <v>0</v>
      </c>
      <c r="E16" s="18">
        <f>[3]流行!E12</f>
        <v>0</v>
      </c>
      <c r="F16" s="18">
        <f>[3]流行!F12</f>
        <v>2</v>
      </c>
      <c r="G16" s="18">
        <f>[3]流行!G12</f>
        <v>3</v>
      </c>
      <c r="H16" s="18">
        <f>[3]流行!H12</f>
        <v>3</v>
      </c>
      <c r="I16" s="18">
        <f>[3]流行!I12</f>
        <v>7</v>
      </c>
      <c r="J16" s="18">
        <f>[3]流行!J12</f>
        <v>0</v>
      </c>
      <c r="K16" s="18">
        <f>[3]流行!K12</f>
        <v>2</v>
      </c>
      <c r="L16" s="18">
        <f>[3]流行!L12</f>
        <v>4</v>
      </c>
      <c r="M16" s="18">
        <f>[3]流行!M12</f>
        <v>5</v>
      </c>
      <c r="N16" s="18">
        <f>[3]流行!N12</f>
        <v>6</v>
      </c>
      <c r="O16" s="18">
        <f>[3]流行!O12</f>
        <v>8</v>
      </c>
      <c r="P16" s="18">
        <f>[3]流行!P12</f>
        <v>0</v>
      </c>
      <c r="Q16" s="18">
        <f>[3]流行!Q12</f>
        <v>9</v>
      </c>
      <c r="R16" s="18">
        <f>[3]流行!R12</f>
        <v>5</v>
      </c>
      <c r="S16" s="18">
        <f>[3]流行!S12</f>
        <v>13</v>
      </c>
      <c r="T16" s="18">
        <f>[3]流行!T12</f>
        <v>4</v>
      </c>
      <c r="U16" s="18">
        <f>[3]流行!U12</f>
        <v>8</v>
      </c>
      <c r="V16" s="18">
        <f>[3]流行!V12</f>
        <v>4</v>
      </c>
      <c r="W16" s="25"/>
      <c r="X16" s="25">
        <f t="shared" si="0"/>
        <v>83</v>
      </c>
      <c r="Y16" s="25" t="b">
        <f t="shared" si="1"/>
        <v>1</v>
      </c>
    </row>
    <row r="17" spans="2:25">
      <c r="B17" s="17">
        <v>12</v>
      </c>
      <c r="C17" s="17">
        <f>[3]流行!C13</f>
        <v>99</v>
      </c>
      <c r="D17" s="17">
        <f>[3]流行!D13</f>
        <v>1</v>
      </c>
      <c r="E17" s="17">
        <f>[3]流行!E13</f>
        <v>1</v>
      </c>
      <c r="F17" s="17">
        <f>[3]流行!F13</f>
        <v>5</v>
      </c>
      <c r="G17" s="17">
        <f>[3]流行!G13</f>
        <v>3</v>
      </c>
      <c r="H17" s="17">
        <f>[3]流行!H13</f>
        <v>5</v>
      </c>
      <c r="I17" s="17">
        <f>[3]流行!I13</f>
        <v>4</v>
      </c>
      <c r="J17" s="17">
        <f>[3]流行!J13</f>
        <v>7</v>
      </c>
      <c r="K17" s="17">
        <f>[3]流行!K13</f>
        <v>5</v>
      </c>
      <c r="L17" s="17">
        <f>[3]流行!L13</f>
        <v>2</v>
      </c>
      <c r="M17" s="17">
        <f>[3]流行!M13</f>
        <v>4</v>
      </c>
      <c r="N17" s="17">
        <f>[3]流行!N13</f>
        <v>0</v>
      </c>
      <c r="O17" s="17">
        <f>[3]流行!O13</f>
        <v>5</v>
      </c>
      <c r="P17" s="17">
        <f>[3]流行!P13</f>
        <v>3</v>
      </c>
      <c r="Q17" s="17">
        <f>[3]流行!Q13</f>
        <v>3</v>
      </c>
      <c r="R17" s="17">
        <f>[3]流行!R13</f>
        <v>12</v>
      </c>
      <c r="S17" s="17">
        <f>[3]流行!S13</f>
        <v>15</v>
      </c>
      <c r="T17" s="17">
        <f>[3]流行!T13</f>
        <v>6</v>
      </c>
      <c r="U17" s="17">
        <f>[3]流行!U13</f>
        <v>9</v>
      </c>
      <c r="V17" s="17">
        <f>[3]流行!V13</f>
        <v>9</v>
      </c>
      <c r="X17">
        <f t="shared" si="0"/>
        <v>99</v>
      </c>
      <c r="Y17" t="b">
        <f t="shared" si="1"/>
        <v>1</v>
      </c>
    </row>
    <row r="18" spans="2:25">
      <c r="B18" s="18">
        <v>13</v>
      </c>
      <c r="C18" s="18">
        <f>[3]流行!C14</f>
        <v>62</v>
      </c>
      <c r="D18" s="18">
        <f>[3]流行!D14</f>
        <v>1</v>
      </c>
      <c r="E18" s="18">
        <f>[3]流行!E14</f>
        <v>1</v>
      </c>
      <c r="F18" s="18">
        <f>[3]流行!F14</f>
        <v>1</v>
      </c>
      <c r="G18" s="18">
        <f>[3]流行!G14</f>
        <v>1</v>
      </c>
      <c r="H18" s="18">
        <f>[3]流行!H14</f>
        <v>3</v>
      </c>
      <c r="I18" s="18">
        <f>[3]流行!I14</f>
        <v>4</v>
      </c>
      <c r="J18" s="18">
        <f>[3]流行!J14</f>
        <v>0</v>
      </c>
      <c r="K18" s="18">
        <f>[3]流行!K14</f>
        <v>4</v>
      </c>
      <c r="L18" s="18">
        <f>[3]流行!L14</f>
        <v>2</v>
      </c>
      <c r="M18" s="18">
        <f>[3]流行!M14</f>
        <v>3</v>
      </c>
      <c r="N18" s="18">
        <f>[3]流行!N14</f>
        <v>5</v>
      </c>
      <c r="O18" s="18">
        <f>[3]流行!O14</f>
        <v>5</v>
      </c>
      <c r="P18" s="18">
        <f>[3]流行!P14</f>
        <v>0</v>
      </c>
      <c r="Q18" s="18">
        <f>[3]流行!Q14</f>
        <v>2</v>
      </c>
      <c r="R18" s="18">
        <f>[3]流行!R14</f>
        <v>4</v>
      </c>
      <c r="S18" s="18">
        <f>[3]流行!S14</f>
        <v>10</v>
      </c>
      <c r="T18" s="18">
        <f>[3]流行!T14</f>
        <v>8</v>
      </c>
      <c r="U18" s="18">
        <f>[3]流行!U14</f>
        <v>6</v>
      </c>
      <c r="V18" s="18">
        <f>[3]流行!V14</f>
        <v>2</v>
      </c>
      <c r="W18" s="25"/>
      <c r="X18" s="25">
        <f t="shared" si="0"/>
        <v>62</v>
      </c>
      <c r="Y18" s="25" t="b">
        <f t="shared" si="1"/>
        <v>1</v>
      </c>
    </row>
    <row r="19" spans="2:25">
      <c r="B19" s="17">
        <v>14</v>
      </c>
      <c r="C19" s="17">
        <f>[3]流行!C15</f>
        <v>44</v>
      </c>
      <c r="D19" s="17">
        <f>[3]流行!D15</f>
        <v>0</v>
      </c>
      <c r="E19" s="17">
        <f>[3]流行!E15</f>
        <v>0</v>
      </c>
      <c r="F19" s="17">
        <f>[3]流行!F15</f>
        <v>1</v>
      </c>
      <c r="G19" s="17">
        <f>[3]流行!G15</f>
        <v>1</v>
      </c>
      <c r="H19" s="17">
        <f>[3]流行!H15</f>
        <v>0</v>
      </c>
      <c r="I19" s="17">
        <f>[3]流行!I15</f>
        <v>2</v>
      </c>
      <c r="J19" s="17">
        <f>[3]流行!J15</f>
        <v>3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2</v>
      </c>
      <c r="O19" s="17">
        <f>[3]流行!O15</f>
        <v>2</v>
      </c>
      <c r="P19" s="17">
        <f>[3]流行!P15</f>
        <v>0</v>
      </c>
      <c r="Q19" s="17">
        <f>[3]流行!Q15</f>
        <v>4</v>
      </c>
      <c r="R19" s="17">
        <f>[3]流行!R15</f>
        <v>8</v>
      </c>
      <c r="S19" s="17">
        <f>[3]流行!S15</f>
        <v>4</v>
      </c>
      <c r="T19" s="17">
        <f>[3]流行!T15</f>
        <v>0</v>
      </c>
      <c r="U19" s="17">
        <f>[3]流行!U15</f>
        <v>8</v>
      </c>
      <c r="V19" s="17">
        <f>[3]流行!V15</f>
        <v>9</v>
      </c>
      <c r="X19">
        <f t="shared" si="0"/>
        <v>44</v>
      </c>
      <c r="Y19" t="b">
        <f t="shared" si="1"/>
        <v>1</v>
      </c>
    </row>
    <row r="20" spans="2:25">
      <c r="B20" s="18">
        <v>15</v>
      </c>
      <c r="C20" s="18">
        <f>[3]流行!C16</f>
        <v>43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1</v>
      </c>
      <c r="H20" s="18">
        <f>[3]流行!H16</f>
        <v>0</v>
      </c>
      <c r="I20" s="18">
        <f>[3]流行!I16</f>
        <v>2</v>
      </c>
      <c r="J20" s="18">
        <f>[3]流行!J16</f>
        <v>3</v>
      </c>
      <c r="K20" s="18">
        <f>[3]流行!K16</f>
        <v>0</v>
      </c>
      <c r="L20" s="18">
        <f>[3]流行!L16</f>
        <v>1</v>
      </c>
      <c r="M20" s="18">
        <f>[3]流行!M16</f>
        <v>0</v>
      </c>
      <c r="N20" s="18">
        <f>[3]流行!N16</f>
        <v>1</v>
      </c>
      <c r="O20" s="18">
        <f>[3]流行!O16</f>
        <v>2</v>
      </c>
      <c r="P20" s="18">
        <f>[3]流行!P16</f>
        <v>1</v>
      </c>
      <c r="Q20" s="18">
        <f>[3]流行!Q16</f>
        <v>9</v>
      </c>
      <c r="R20" s="18">
        <f>[3]流行!R16</f>
        <v>7</v>
      </c>
      <c r="S20" s="18">
        <f>[3]流行!S16</f>
        <v>5</v>
      </c>
      <c r="T20" s="18">
        <f>[3]流行!T16</f>
        <v>3</v>
      </c>
      <c r="U20" s="18">
        <f>[3]流行!U16</f>
        <v>7</v>
      </c>
      <c r="V20" s="18">
        <f>[3]流行!V16</f>
        <v>1</v>
      </c>
      <c r="W20" s="25"/>
      <c r="X20" s="25">
        <f t="shared" si="0"/>
        <v>43</v>
      </c>
      <c r="Y20" s="25" t="b">
        <f t="shared" si="1"/>
        <v>1</v>
      </c>
    </row>
    <row r="21" spans="2:25">
      <c r="B21" s="17">
        <v>16</v>
      </c>
      <c r="C21" s="17">
        <f>[3]流行!C17</f>
        <v>43</v>
      </c>
      <c r="D21" s="17">
        <f>[3]流行!D17</f>
        <v>0</v>
      </c>
      <c r="E21" s="17">
        <f>[3]流行!E17</f>
        <v>0</v>
      </c>
      <c r="F21" s="17">
        <f>[3]流行!F17</f>
        <v>3</v>
      </c>
      <c r="G21" s="17">
        <f>[3]流行!G17</f>
        <v>1</v>
      </c>
      <c r="H21" s="17">
        <f>[3]流行!H17</f>
        <v>1</v>
      </c>
      <c r="I21" s="17">
        <f>[3]流行!I17</f>
        <v>4</v>
      </c>
      <c r="J21" s="17">
        <f>[3]流行!J17</f>
        <v>3</v>
      </c>
      <c r="K21" s="17">
        <f>[3]流行!K17</f>
        <v>1</v>
      </c>
      <c r="L21" s="17">
        <f>[3]流行!L17</f>
        <v>1</v>
      </c>
      <c r="M21" s="17">
        <f>[3]流行!M17</f>
        <v>0</v>
      </c>
      <c r="N21" s="17">
        <f>[3]流行!N17</f>
        <v>0</v>
      </c>
      <c r="O21" s="17">
        <f>[3]流行!O17</f>
        <v>4</v>
      </c>
      <c r="P21" s="17">
        <f>[3]流行!P17</f>
        <v>0</v>
      </c>
      <c r="Q21" s="17">
        <f>[3]流行!Q17</f>
        <v>1</v>
      </c>
      <c r="R21" s="17">
        <f>[3]流行!R17</f>
        <v>11</v>
      </c>
      <c r="S21" s="17">
        <f>[3]流行!S17</f>
        <v>3</v>
      </c>
      <c r="T21" s="17">
        <f>[3]流行!T17</f>
        <v>3</v>
      </c>
      <c r="U21" s="17">
        <f>[3]流行!U17</f>
        <v>5</v>
      </c>
      <c r="V21" s="17">
        <f>[3]流行!V17</f>
        <v>2</v>
      </c>
      <c r="X21">
        <f t="shared" si="0"/>
        <v>43</v>
      </c>
      <c r="Y21" t="b">
        <f t="shared" si="1"/>
        <v>1</v>
      </c>
    </row>
    <row r="22" spans="2:25">
      <c r="B22" s="18">
        <v>17</v>
      </c>
      <c r="C22" s="18">
        <f>[3]流行!C18</f>
        <v>49</v>
      </c>
      <c r="D22" s="18">
        <f>[3]流行!D18</f>
        <v>0</v>
      </c>
      <c r="E22" s="18">
        <f>[3]流行!E18</f>
        <v>1</v>
      </c>
      <c r="F22" s="18">
        <f>[3]流行!F18</f>
        <v>3</v>
      </c>
      <c r="G22" s="18">
        <f>[3]流行!G18</f>
        <v>5</v>
      </c>
      <c r="H22" s="18">
        <f>[3]流行!H18</f>
        <v>7</v>
      </c>
      <c r="I22" s="18">
        <f>[3]流行!I18</f>
        <v>2</v>
      </c>
      <c r="J22" s="18">
        <f>[3]流行!J18</f>
        <v>3</v>
      </c>
      <c r="K22" s="18">
        <f>[3]流行!K18</f>
        <v>2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2</v>
      </c>
      <c r="P22" s="18">
        <f>[3]流行!P18</f>
        <v>0</v>
      </c>
      <c r="Q22" s="18">
        <f>[3]流行!Q18</f>
        <v>0</v>
      </c>
      <c r="R22" s="18">
        <f>[3]流行!R18</f>
        <v>12</v>
      </c>
      <c r="S22" s="18">
        <f>[3]流行!S18</f>
        <v>2</v>
      </c>
      <c r="T22" s="18">
        <f>[3]流行!T18</f>
        <v>4</v>
      </c>
      <c r="U22" s="18">
        <f>[3]流行!U18</f>
        <v>3</v>
      </c>
      <c r="V22" s="18">
        <f>[3]流行!V18</f>
        <v>3</v>
      </c>
      <c r="W22" s="25"/>
      <c r="X22" s="25">
        <f t="shared" si="0"/>
        <v>49</v>
      </c>
      <c r="Y22" s="25" t="b">
        <f t="shared" si="1"/>
        <v>1</v>
      </c>
    </row>
    <row r="23" spans="2:25">
      <c r="B23" s="17">
        <v>18</v>
      </c>
      <c r="C23" s="17">
        <f>[3]流行!C19</f>
        <v>45</v>
      </c>
      <c r="D23" s="17">
        <f>[3]流行!D19</f>
        <v>0</v>
      </c>
      <c r="E23" s="17">
        <f>[3]流行!E19</f>
        <v>0</v>
      </c>
      <c r="F23" s="17">
        <f>[3]流行!F19</f>
        <v>2</v>
      </c>
      <c r="G23" s="17">
        <f>[3]流行!G19</f>
        <v>2</v>
      </c>
      <c r="H23" s="17">
        <f>[3]流行!H19</f>
        <v>1</v>
      </c>
      <c r="I23" s="17">
        <f>[3]流行!I19</f>
        <v>3</v>
      </c>
      <c r="J23" s="17">
        <f>[3]流行!J19</f>
        <v>2</v>
      </c>
      <c r="K23" s="17">
        <f>[3]流行!K19</f>
        <v>0</v>
      </c>
      <c r="L23" s="17">
        <f>[3]流行!L19</f>
        <v>0</v>
      </c>
      <c r="M23" s="17">
        <f>[3]流行!M19</f>
        <v>1</v>
      </c>
      <c r="N23" s="17">
        <f>[3]流行!N19</f>
        <v>1</v>
      </c>
      <c r="O23" s="17">
        <f>[3]流行!O19</f>
        <v>3</v>
      </c>
      <c r="P23" s="17">
        <f>[3]流行!P19</f>
        <v>1</v>
      </c>
      <c r="Q23" s="17">
        <f>[3]流行!Q19</f>
        <v>7</v>
      </c>
      <c r="R23" s="17">
        <f>[3]流行!R19</f>
        <v>9</v>
      </c>
      <c r="S23" s="17">
        <f>[3]流行!S19</f>
        <v>6</v>
      </c>
      <c r="T23" s="17">
        <f>[3]流行!T19</f>
        <v>1</v>
      </c>
      <c r="U23" s="17">
        <f>[3]流行!U19</f>
        <v>2</v>
      </c>
      <c r="V23" s="17">
        <f>[3]流行!V19</f>
        <v>4</v>
      </c>
      <c r="X23">
        <f t="shared" si="0"/>
        <v>45</v>
      </c>
      <c r="Y23" t="b">
        <f t="shared" si="1"/>
        <v>1</v>
      </c>
    </row>
    <row r="24" spans="2:25">
      <c r="B24" s="18">
        <v>19</v>
      </c>
      <c r="C24" s="18">
        <f>[3]流行!C20</f>
        <v>37</v>
      </c>
      <c r="D24" s="18">
        <f>[3]流行!D20</f>
        <v>0</v>
      </c>
      <c r="E24" s="18">
        <f>[3]流行!E20</f>
        <v>0</v>
      </c>
      <c r="F24" s="18">
        <f>[3]流行!F20</f>
        <v>1</v>
      </c>
      <c r="G24" s="18">
        <f>[3]流行!G20</f>
        <v>0</v>
      </c>
      <c r="H24" s="18">
        <f>[3]流行!H20</f>
        <v>4</v>
      </c>
      <c r="I24" s="18">
        <f>[3]流行!I20</f>
        <v>0</v>
      </c>
      <c r="J24" s="18">
        <f>[3]流行!J20</f>
        <v>3</v>
      </c>
      <c r="K24" s="18">
        <f>[3]流行!K20</f>
        <v>1</v>
      </c>
      <c r="L24" s="18">
        <f>[3]流行!L20</f>
        <v>0</v>
      </c>
      <c r="M24" s="18">
        <f>[3]流行!M20</f>
        <v>2</v>
      </c>
      <c r="N24" s="18">
        <f>[3]流行!N20</f>
        <v>0</v>
      </c>
      <c r="O24" s="18">
        <f>[3]流行!O20</f>
        <v>1</v>
      </c>
      <c r="P24" s="18">
        <f>[3]流行!P20</f>
        <v>2</v>
      </c>
      <c r="Q24" s="18">
        <f>[3]流行!Q20</f>
        <v>3</v>
      </c>
      <c r="R24" s="18">
        <f>[3]流行!R20</f>
        <v>2</v>
      </c>
      <c r="S24" s="18">
        <f>[3]流行!S20</f>
        <v>6</v>
      </c>
      <c r="T24" s="18">
        <f>[3]流行!T20</f>
        <v>4</v>
      </c>
      <c r="U24" s="18">
        <f>[3]流行!U20</f>
        <v>5</v>
      </c>
      <c r="V24" s="18">
        <f>[3]流行!V20</f>
        <v>3</v>
      </c>
      <c r="W24" s="25"/>
      <c r="X24" s="25">
        <f t="shared" si="0"/>
        <v>37</v>
      </c>
      <c r="Y24" s="25" t="b">
        <f t="shared" si="1"/>
        <v>1</v>
      </c>
    </row>
    <row r="25" spans="2:25">
      <c r="B25" s="17">
        <v>20</v>
      </c>
      <c r="C25" s="17">
        <f>[3]流行!C21</f>
        <v>40</v>
      </c>
      <c r="D25" s="17">
        <f>[3]流行!D21</f>
        <v>0</v>
      </c>
      <c r="E25" s="17">
        <f>[3]流行!E21</f>
        <v>0</v>
      </c>
      <c r="F25" s="17">
        <f>[3]流行!F21</f>
        <v>3</v>
      </c>
      <c r="G25" s="17">
        <f>[3]流行!G21</f>
        <v>1</v>
      </c>
      <c r="H25" s="17">
        <f>[3]流行!H21</f>
        <v>3</v>
      </c>
      <c r="I25" s="17">
        <f>[3]流行!I21</f>
        <v>2</v>
      </c>
      <c r="J25" s="17">
        <f>[3]流行!J21</f>
        <v>1</v>
      </c>
      <c r="K25" s="17">
        <f>[3]流行!K21</f>
        <v>2</v>
      </c>
      <c r="L25" s="17">
        <f>[3]流行!L21</f>
        <v>2</v>
      </c>
      <c r="M25" s="17">
        <f>[3]流行!M21</f>
        <v>0</v>
      </c>
      <c r="N25" s="17">
        <f>[3]流行!N21</f>
        <v>1</v>
      </c>
      <c r="O25" s="17">
        <f>[3]流行!O21</f>
        <v>2</v>
      </c>
      <c r="P25" s="17">
        <f>[3]流行!P21</f>
        <v>2</v>
      </c>
      <c r="Q25" s="17">
        <f>[3]流行!Q21</f>
        <v>4</v>
      </c>
      <c r="R25" s="17">
        <f>[3]流行!R21</f>
        <v>5</v>
      </c>
      <c r="S25" s="17">
        <f>[3]流行!S21</f>
        <v>5</v>
      </c>
      <c r="T25" s="17">
        <f>[3]流行!T21</f>
        <v>5</v>
      </c>
      <c r="U25" s="17">
        <f>[3]流行!U21</f>
        <v>1</v>
      </c>
      <c r="V25" s="17">
        <f>[3]流行!V21</f>
        <v>1</v>
      </c>
      <c r="X25">
        <f t="shared" si="0"/>
        <v>40</v>
      </c>
      <c r="Y25" t="b">
        <f t="shared" si="1"/>
        <v>1</v>
      </c>
    </row>
    <row r="26" spans="2:25">
      <c r="B26" s="18">
        <v>21</v>
      </c>
      <c r="C26" s="18">
        <f>[3]流行!C22</f>
        <v>33</v>
      </c>
      <c r="D26" s="18">
        <f>[3]流行!D22</f>
        <v>0</v>
      </c>
      <c r="E26" s="18">
        <f>[3]流行!E22</f>
        <v>1</v>
      </c>
      <c r="F26" s="18">
        <f>[3]流行!F22</f>
        <v>2</v>
      </c>
      <c r="G26" s="18">
        <f>[3]流行!G22</f>
        <v>1</v>
      </c>
      <c r="H26" s="18">
        <f>[3]流行!H22</f>
        <v>1</v>
      </c>
      <c r="I26" s="18">
        <f>[3]流行!I22</f>
        <v>0</v>
      </c>
      <c r="J26" s="18">
        <f>[3]流行!J22</f>
        <v>0</v>
      </c>
      <c r="K26" s="18">
        <f>[3]流行!K22</f>
        <v>1</v>
      </c>
      <c r="L26" s="18">
        <f>[3]流行!L22</f>
        <v>1</v>
      </c>
      <c r="M26" s="18">
        <f>[3]流行!M22</f>
        <v>1</v>
      </c>
      <c r="N26" s="18">
        <f>[3]流行!N22</f>
        <v>0</v>
      </c>
      <c r="O26" s="18">
        <f>[3]流行!O22</f>
        <v>1</v>
      </c>
      <c r="P26" s="18">
        <f>[3]流行!P22</f>
        <v>2</v>
      </c>
      <c r="Q26" s="18">
        <f>[3]流行!Q22</f>
        <v>2</v>
      </c>
      <c r="R26" s="18">
        <f>[3]流行!R22</f>
        <v>5</v>
      </c>
      <c r="S26" s="18">
        <f>[3]流行!S22</f>
        <v>0</v>
      </c>
      <c r="T26" s="18">
        <f>[3]流行!T22</f>
        <v>7</v>
      </c>
      <c r="U26" s="18">
        <f>[3]流行!U22</f>
        <v>4</v>
      </c>
      <c r="V26" s="18">
        <f>[3]流行!V22</f>
        <v>4</v>
      </c>
      <c r="W26" s="25"/>
      <c r="X26" s="25">
        <f t="shared" si="0"/>
        <v>33</v>
      </c>
      <c r="Y26" s="25" t="b">
        <f t="shared" si="1"/>
        <v>1</v>
      </c>
    </row>
    <row r="27" spans="2:25">
      <c r="B27" s="17">
        <v>22</v>
      </c>
      <c r="C27" s="17">
        <f>[3]流行!C23</f>
        <v>23</v>
      </c>
      <c r="D27" s="17">
        <f>[3]流行!D23</f>
        <v>0</v>
      </c>
      <c r="E27" s="17">
        <f>[3]流行!E23</f>
        <v>0</v>
      </c>
      <c r="F27" s="17">
        <f>[3]流行!F23</f>
        <v>1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1</v>
      </c>
      <c r="K27" s="17">
        <f>[3]流行!K23</f>
        <v>1</v>
      </c>
      <c r="L27" s="17">
        <f>[3]流行!L23</f>
        <v>0</v>
      </c>
      <c r="M27" s="17">
        <f>[3]流行!M23</f>
        <v>0</v>
      </c>
      <c r="N27" s="17">
        <f>[3]流行!N23</f>
        <v>1</v>
      </c>
      <c r="O27" s="17">
        <f>[3]流行!O23</f>
        <v>5</v>
      </c>
      <c r="P27" s="17">
        <f>[3]流行!P23</f>
        <v>2</v>
      </c>
      <c r="Q27" s="17">
        <f>[3]流行!Q23</f>
        <v>2</v>
      </c>
      <c r="R27" s="17">
        <f>[3]流行!R23</f>
        <v>2</v>
      </c>
      <c r="S27" s="17">
        <f>[3]流行!S23</f>
        <v>3</v>
      </c>
      <c r="T27" s="17">
        <f>[3]流行!T23</f>
        <v>1</v>
      </c>
      <c r="U27" s="17">
        <f>[3]流行!U23</f>
        <v>1</v>
      </c>
      <c r="V27" s="17">
        <f>[3]流行!V23</f>
        <v>3</v>
      </c>
      <c r="X27">
        <f t="shared" si="0"/>
        <v>23</v>
      </c>
      <c r="Y27" t="b">
        <f t="shared" si="1"/>
        <v>1</v>
      </c>
    </row>
    <row r="28" spans="2:25">
      <c r="B28" s="18">
        <v>23</v>
      </c>
      <c r="C28" s="18">
        <f>[3]流行!C24</f>
        <v>33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1</v>
      </c>
      <c r="I28" s="18">
        <f>[3]流行!I24</f>
        <v>2</v>
      </c>
      <c r="J28" s="18">
        <f>[3]流行!J24</f>
        <v>2</v>
      </c>
      <c r="K28" s="18">
        <f>[3]流行!K24</f>
        <v>2</v>
      </c>
      <c r="L28" s="18">
        <f>[3]流行!L24</f>
        <v>2</v>
      </c>
      <c r="M28" s="18">
        <f>[3]流行!M24</f>
        <v>2</v>
      </c>
      <c r="N28" s="18">
        <f>[3]流行!N24</f>
        <v>1</v>
      </c>
      <c r="O28" s="18">
        <f>[3]流行!O24</f>
        <v>4</v>
      </c>
      <c r="P28" s="18">
        <f>[3]流行!P24</f>
        <v>2</v>
      </c>
      <c r="Q28" s="18">
        <f>[3]流行!Q24</f>
        <v>2</v>
      </c>
      <c r="R28" s="18">
        <f>[3]流行!R24</f>
        <v>3</v>
      </c>
      <c r="S28" s="18">
        <f>[3]流行!S24</f>
        <v>3</v>
      </c>
      <c r="T28" s="18">
        <f>[3]流行!T24</f>
        <v>4</v>
      </c>
      <c r="U28" s="18">
        <f>[3]流行!U24</f>
        <v>1</v>
      </c>
      <c r="V28" s="18">
        <f>[3]流行!V24</f>
        <v>2</v>
      </c>
      <c r="W28" s="25"/>
      <c r="X28" s="25">
        <f t="shared" si="0"/>
        <v>33</v>
      </c>
      <c r="Y28" s="25" t="b">
        <f t="shared" si="1"/>
        <v>1</v>
      </c>
    </row>
    <row r="29" spans="2:25">
      <c r="B29" s="17">
        <v>24</v>
      </c>
      <c r="C29" s="17">
        <f>[3]流行!C25</f>
        <v>34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1</v>
      </c>
      <c r="J29" s="17">
        <f>[3]流行!J25</f>
        <v>1</v>
      </c>
      <c r="K29" s="17">
        <f>[3]流行!K25</f>
        <v>0</v>
      </c>
      <c r="L29" s="17">
        <f>[3]流行!L25</f>
        <v>0</v>
      </c>
      <c r="M29" s="17">
        <f>[3]流行!M25</f>
        <v>2</v>
      </c>
      <c r="N29" s="17">
        <f>[3]流行!N25</f>
        <v>1</v>
      </c>
      <c r="O29" s="17">
        <f>[3]流行!O25</f>
        <v>3</v>
      </c>
      <c r="P29" s="17">
        <f>[3]流行!P25</f>
        <v>1</v>
      </c>
      <c r="Q29" s="17">
        <f>[3]流行!Q25</f>
        <v>5</v>
      </c>
      <c r="R29" s="17">
        <f>[3]流行!R25</f>
        <v>4</v>
      </c>
      <c r="S29" s="17">
        <f>[3]流行!S25</f>
        <v>5</v>
      </c>
      <c r="T29" s="17">
        <f>[3]流行!T25</f>
        <v>4</v>
      </c>
      <c r="U29" s="17">
        <f>[3]流行!U25</f>
        <v>2</v>
      </c>
      <c r="V29" s="17">
        <f>[3]流行!V25</f>
        <v>5</v>
      </c>
      <c r="X29">
        <f t="shared" si="0"/>
        <v>34</v>
      </c>
      <c r="Y29" t="b">
        <f t="shared" si="1"/>
        <v>1</v>
      </c>
    </row>
    <row r="30" spans="2:25">
      <c r="B30" s="18">
        <v>25</v>
      </c>
      <c r="C30" s="18">
        <f>[3]流行!C26</f>
        <v>25</v>
      </c>
      <c r="D30" s="18">
        <f>[3]流行!D26</f>
        <v>0</v>
      </c>
      <c r="E30" s="18">
        <f>[3]流行!E26</f>
        <v>1</v>
      </c>
      <c r="F30" s="18">
        <f>[3]流行!F26</f>
        <v>0</v>
      </c>
      <c r="G30" s="18">
        <f>[3]流行!G26</f>
        <v>3</v>
      </c>
      <c r="H30" s="18">
        <f>[3]流行!H26</f>
        <v>2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2</v>
      </c>
      <c r="N30" s="18">
        <f>[3]流行!N26</f>
        <v>0</v>
      </c>
      <c r="O30" s="18">
        <f>[3]流行!O26</f>
        <v>0</v>
      </c>
      <c r="P30" s="18">
        <f>[3]流行!P26</f>
        <v>0</v>
      </c>
      <c r="Q30" s="18">
        <f>[3]流行!Q26</f>
        <v>2</v>
      </c>
      <c r="R30" s="18">
        <f>[3]流行!R26</f>
        <v>7</v>
      </c>
      <c r="S30" s="18">
        <f>[3]流行!S26</f>
        <v>2</v>
      </c>
      <c r="T30" s="18">
        <f>[3]流行!T26</f>
        <v>0</v>
      </c>
      <c r="U30" s="18">
        <f>[3]流行!U26</f>
        <v>2</v>
      </c>
      <c r="V30" s="18">
        <f>[3]流行!V26</f>
        <v>3</v>
      </c>
      <c r="W30" s="25"/>
      <c r="X30" s="25">
        <f t="shared" si="0"/>
        <v>25</v>
      </c>
      <c r="Y30" s="25" t="b">
        <f t="shared" si="1"/>
        <v>1</v>
      </c>
    </row>
    <row r="31" spans="2:25">
      <c r="B31" s="17">
        <v>26</v>
      </c>
      <c r="C31" s="17">
        <f>[3]流行!C27</f>
        <v>36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1</v>
      </c>
      <c r="H31" s="17">
        <f>[3]流行!H27</f>
        <v>0</v>
      </c>
      <c r="I31" s="17">
        <f>[3]流行!I27</f>
        <v>1</v>
      </c>
      <c r="J31" s="17">
        <f>[3]流行!J27</f>
        <v>0</v>
      </c>
      <c r="K31" s="17">
        <f>[3]流行!K27</f>
        <v>1</v>
      </c>
      <c r="L31" s="17">
        <f>[3]流行!L27</f>
        <v>0</v>
      </c>
      <c r="M31" s="17">
        <f>[3]流行!M27</f>
        <v>1</v>
      </c>
      <c r="N31" s="17">
        <f>[3]流行!N27</f>
        <v>2</v>
      </c>
      <c r="O31" s="17">
        <f>[3]流行!O27</f>
        <v>4</v>
      </c>
      <c r="P31" s="17">
        <f>[3]流行!P27</f>
        <v>2</v>
      </c>
      <c r="Q31" s="17">
        <f>[3]流行!Q27</f>
        <v>4</v>
      </c>
      <c r="R31" s="17">
        <f>[3]流行!R27</f>
        <v>4</v>
      </c>
      <c r="S31" s="17">
        <f>[3]流行!S27</f>
        <v>2</v>
      </c>
      <c r="T31" s="17">
        <f>[3]流行!T27</f>
        <v>4</v>
      </c>
      <c r="U31" s="17">
        <f>[3]流行!U27</f>
        <v>7</v>
      </c>
      <c r="V31" s="17">
        <f>[3]流行!V27</f>
        <v>3</v>
      </c>
      <c r="X31">
        <f t="shared" si="0"/>
        <v>36</v>
      </c>
      <c r="Y31" t="b">
        <f t="shared" si="1"/>
        <v>1</v>
      </c>
    </row>
    <row r="32" spans="2:25">
      <c r="B32" s="18">
        <v>27</v>
      </c>
      <c r="C32" s="18">
        <f>[3]流行!C28</f>
        <v>29</v>
      </c>
      <c r="D32" s="18">
        <f>[3]流行!D28</f>
        <v>0</v>
      </c>
      <c r="E32" s="18">
        <f>[3]流行!E28</f>
        <v>0</v>
      </c>
      <c r="F32" s="18">
        <f>[3]流行!F28</f>
        <v>2</v>
      </c>
      <c r="G32" s="18">
        <f>[3]流行!G28</f>
        <v>2</v>
      </c>
      <c r="H32" s="18">
        <f>[3]流行!H28</f>
        <v>0</v>
      </c>
      <c r="I32" s="18">
        <f>[3]流行!I28</f>
        <v>1</v>
      </c>
      <c r="J32" s="18">
        <f>[3]流行!J28</f>
        <v>1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4</v>
      </c>
      <c r="P32" s="18">
        <f>[3]流行!P28</f>
        <v>0</v>
      </c>
      <c r="Q32" s="18">
        <f>[3]流行!Q28</f>
        <v>1</v>
      </c>
      <c r="R32" s="18">
        <f>[3]流行!R28</f>
        <v>4</v>
      </c>
      <c r="S32" s="18">
        <f>[3]流行!S28</f>
        <v>3</v>
      </c>
      <c r="T32" s="18">
        <f>[3]流行!T28</f>
        <v>9</v>
      </c>
      <c r="U32" s="18">
        <f>[3]流行!U28</f>
        <v>2</v>
      </c>
      <c r="V32" s="18">
        <f>[3]流行!V28</f>
        <v>0</v>
      </c>
      <c r="W32" s="25"/>
      <c r="X32" s="25">
        <f t="shared" si="0"/>
        <v>29</v>
      </c>
      <c r="Y32" s="25" t="b">
        <f t="shared" si="1"/>
        <v>1</v>
      </c>
    </row>
    <row r="33" spans="2:25">
      <c r="B33" s="17">
        <v>28</v>
      </c>
      <c r="C33" s="17">
        <f>[3]流行!C29</f>
        <v>24</v>
      </c>
      <c r="D33" s="17">
        <f>[3]流行!D29</f>
        <v>0</v>
      </c>
      <c r="E33" s="17">
        <f>[3]流行!E29</f>
        <v>2</v>
      </c>
      <c r="F33" s="17">
        <f>[3]流行!F29</f>
        <v>1</v>
      </c>
      <c r="G33" s="17">
        <f>[3]流行!G29</f>
        <v>1</v>
      </c>
      <c r="H33" s="17">
        <f>[3]流行!H29</f>
        <v>2</v>
      </c>
      <c r="I33" s="17">
        <f>[3]流行!I29</f>
        <v>1</v>
      </c>
      <c r="J33" s="17">
        <f>[3]流行!J29</f>
        <v>0</v>
      </c>
      <c r="K33" s="17">
        <f>[3]流行!K29</f>
        <v>1</v>
      </c>
      <c r="L33" s="17">
        <f>[3]流行!L29</f>
        <v>0</v>
      </c>
      <c r="M33" s="17">
        <f>[3]流行!M29</f>
        <v>1</v>
      </c>
      <c r="N33" s="17">
        <f>[3]流行!N29</f>
        <v>0</v>
      </c>
      <c r="O33" s="17">
        <f>[3]流行!O29</f>
        <v>0</v>
      </c>
      <c r="P33" s="17">
        <f>[3]流行!P29</f>
        <v>1</v>
      </c>
      <c r="Q33" s="17">
        <f>[3]流行!Q29</f>
        <v>0</v>
      </c>
      <c r="R33" s="17">
        <f>[3]流行!R29</f>
        <v>3</v>
      </c>
      <c r="S33" s="17">
        <f>[3]流行!S29</f>
        <v>3</v>
      </c>
      <c r="T33" s="17">
        <f>[3]流行!T29</f>
        <v>4</v>
      </c>
      <c r="U33" s="17">
        <f>[3]流行!U29</f>
        <v>1</v>
      </c>
      <c r="V33" s="17">
        <f>[3]流行!V29</f>
        <v>3</v>
      </c>
      <c r="X33">
        <f t="shared" si="0"/>
        <v>24</v>
      </c>
      <c r="Y33" t="b">
        <f t="shared" si="1"/>
        <v>1</v>
      </c>
    </row>
    <row r="34" spans="2:25">
      <c r="B34" s="18">
        <v>29</v>
      </c>
      <c r="C34" s="18">
        <f>[3]流行!C30</f>
        <v>39</v>
      </c>
      <c r="D34" s="18">
        <f>[3]流行!D30</f>
        <v>0</v>
      </c>
      <c r="E34" s="18">
        <f>[3]流行!E30</f>
        <v>0</v>
      </c>
      <c r="F34" s="18">
        <f>[3]流行!F30</f>
        <v>2</v>
      </c>
      <c r="G34" s="18">
        <f>[3]流行!G30</f>
        <v>3</v>
      </c>
      <c r="H34" s="18">
        <f>[3]流行!H30</f>
        <v>2</v>
      </c>
      <c r="I34" s="18">
        <f>[3]流行!I30</f>
        <v>2</v>
      </c>
      <c r="J34" s="18">
        <f>[3]流行!J30</f>
        <v>0</v>
      </c>
      <c r="K34" s="18">
        <f>[3]流行!K30</f>
        <v>1</v>
      </c>
      <c r="L34" s="18">
        <f>[3]流行!L30</f>
        <v>2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1</v>
      </c>
      <c r="Q34" s="18">
        <f>[3]流行!Q30</f>
        <v>3</v>
      </c>
      <c r="R34" s="18">
        <f>[3]流行!R30</f>
        <v>4</v>
      </c>
      <c r="S34" s="18">
        <f>[3]流行!S30</f>
        <v>4</v>
      </c>
      <c r="T34" s="18">
        <f>[3]流行!T30</f>
        <v>3</v>
      </c>
      <c r="U34" s="18">
        <f>[3]流行!U30</f>
        <v>6</v>
      </c>
      <c r="V34" s="18">
        <f>[3]流行!V30</f>
        <v>5</v>
      </c>
      <c r="W34" s="25"/>
      <c r="X34" s="25">
        <f t="shared" si="0"/>
        <v>39</v>
      </c>
      <c r="Y34" s="25" t="b">
        <f t="shared" si="1"/>
        <v>1</v>
      </c>
    </row>
    <row r="35" spans="2:25">
      <c r="B35" s="17">
        <v>30</v>
      </c>
      <c r="C35" s="17">
        <f>[3]流行!C31</f>
        <v>23</v>
      </c>
      <c r="D35" s="17">
        <f>[3]流行!D31</f>
        <v>1</v>
      </c>
      <c r="E35" s="17">
        <f>[3]流行!E31</f>
        <v>0</v>
      </c>
      <c r="F35" s="17">
        <f>[3]流行!F31</f>
        <v>2</v>
      </c>
      <c r="G35" s="17">
        <f>[3]流行!G31</f>
        <v>1</v>
      </c>
      <c r="H35" s="17">
        <f>[3]流行!H31</f>
        <v>2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1</v>
      </c>
      <c r="P35" s="17">
        <f>[3]流行!P31</f>
        <v>0</v>
      </c>
      <c r="Q35" s="17">
        <f>[3]流行!Q31</f>
        <v>0</v>
      </c>
      <c r="R35" s="17">
        <f>[3]流行!R31</f>
        <v>4</v>
      </c>
      <c r="S35" s="17">
        <f>[3]流行!S31</f>
        <v>4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23</v>
      </c>
      <c r="Y35" t="b">
        <f t="shared" si="1"/>
        <v>1</v>
      </c>
    </row>
    <row r="36" spans="2:25">
      <c r="B36" s="18">
        <v>31</v>
      </c>
      <c r="C36" s="18">
        <f>[3]流行!C32</f>
        <v>33</v>
      </c>
      <c r="D36" s="18">
        <f>[3]流行!D32</f>
        <v>0</v>
      </c>
      <c r="E36" s="18">
        <f>[3]流行!E32</f>
        <v>1</v>
      </c>
      <c r="F36" s="18">
        <f>[3]流行!F32</f>
        <v>2</v>
      </c>
      <c r="G36" s="18">
        <f>[3]流行!G32</f>
        <v>1</v>
      </c>
      <c r="H36" s="18">
        <f>[3]流行!H32</f>
        <v>1</v>
      </c>
      <c r="I36" s="18">
        <f>[3]流行!I32</f>
        <v>2</v>
      </c>
      <c r="J36" s="18">
        <f>[3]流行!J32</f>
        <v>1</v>
      </c>
      <c r="K36" s="18">
        <f>[3]流行!K32</f>
        <v>0</v>
      </c>
      <c r="L36" s="18">
        <f>[3]流行!L32</f>
        <v>0</v>
      </c>
      <c r="M36" s="18">
        <f>[3]流行!M32</f>
        <v>1</v>
      </c>
      <c r="N36" s="18">
        <f>[3]流行!N32</f>
        <v>0</v>
      </c>
      <c r="O36" s="18">
        <f>[3]流行!O32</f>
        <v>1</v>
      </c>
      <c r="P36" s="18">
        <f>[3]流行!P32</f>
        <v>1</v>
      </c>
      <c r="Q36" s="18">
        <f>[3]流行!Q32</f>
        <v>3</v>
      </c>
      <c r="R36" s="18">
        <f>[3]流行!R32</f>
        <v>5</v>
      </c>
      <c r="S36" s="18">
        <f>[3]流行!S32</f>
        <v>3</v>
      </c>
      <c r="T36" s="18">
        <f>[3]流行!T32</f>
        <v>3</v>
      </c>
      <c r="U36" s="18">
        <f>[3]流行!U32</f>
        <v>5</v>
      </c>
      <c r="V36" s="18">
        <f>[3]流行!V32</f>
        <v>3</v>
      </c>
      <c r="W36" s="25"/>
      <c r="X36" s="25">
        <f t="shared" si="0"/>
        <v>33</v>
      </c>
      <c r="Y36" s="25" t="b">
        <f t="shared" si="1"/>
        <v>1</v>
      </c>
    </row>
    <row r="37" spans="2:25">
      <c r="B37" s="17">
        <v>32</v>
      </c>
      <c r="C37" s="17">
        <f>[3]流行!C33</f>
        <v>19</v>
      </c>
      <c r="D37" s="17">
        <f>[3]流行!D33</f>
        <v>1</v>
      </c>
      <c r="E37" s="17">
        <f>[3]流行!E33</f>
        <v>0</v>
      </c>
      <c r="F37" s="17">
        <f>[3]流行!F33</f>
        <v>2</v>
      </c>
      <c r="G37" s="17">
        <f>[3]流行!G33</f>
        <v>0</v>
      </c>
      <c r="H37" s="17">
        <f>[3]流行!H33</f>
        <v>0</v>
      </c>
      <c r="I37" s="17">
        <f>[3]流行!I33</f>
        <v>2</v>
      </c>
      <c r="J37" s="17">
        <f>[3]流行!J33</f>
        <v>1</v>
      </c>
      <c r="K37" s="17">
        <f>[3]流行!K33</f>
        <v>1</v>
      </c>
      <c r="L37" s="17">
        <f>[3]流行!L33</f>
        <v>2</v>
      </c>
      <c r="M37" s="17">
        <f>[3]流行!M33</f>
        <v>1</v>
      </c>
      <c r="N37" s="17">
        <f>[3]流行!N33</f>
        <v>1</v>
      </c>
      <c r="O37" s="17">
        <f>[3]流行!O33</f>
        <v>0</v>
      </c>
      <c r="P37" s="17">
        <f>[3]流行!P33</f>
        <v>0</v>
      </c>
      <c r="Q37" s="17">
        <f>[3]流行!Q33</f>
        <v>0</v>
      </c>
      <c r="R37" s="17">
        <f>[3]流行!R33</f>
        <v>1</v>
      </c>
      <c r="S37" s="17">
        <f>[3]流行!S33</f>
        <v>0</v>
      </c>
      <c r="T37" s="17">
        <f>[3]流行!T33</f>
        <v>4</v>
      </c>
      <c r="U37" s="17">
        <f>[3]流行!U33</f>
        <v>1</v>
      </c>
      <c r="V37" s="17">
        <f>[3]流行!V33</f>
        <v>2</v>
      </c>
      <c r="X37">
        <f t="shared" si="0"/>
        <v>19</v>
      </c>
      <c r="Y37" t="b">
        <f t="shared" si="1"/>
        <v>1</v>
      </c>
    </row>
    <row r="38" spans="2:25">
      <c r="B38" s="18">
        <v>33</v>
      </c>
      <c r="C38" s="18">
        <f>[3]流行!C34</f>
        <v>25</v>
      </c>
      <c r="D38" s="18">
        <f>[3]流行!D34</f>
        <v>0</v>
      </c>
      <c r="E38" s="18">
        <f>[3]流行!E34</f>
        <v>0</v>
      </c>
      <c r="F38" s="18">
        <f>[3]流行!F34</f>
        <v>2</v>
      </c>
      <c r="G38" s="18">
        <f>[3]流行!G34</f>
        <v>3</v>
      </c>
      <c r="H38" s="18">
        <f>[3]流行!H34</f>
        <v>1</v>
      </c>
      <c r="I38" s="18">
        <f>[3]流行!I34</f>
        <v>0</v>
      </c>
      <c r="J38" s="18">
        <f>[3]流行!J34</f>
        <v>1</v>
      </c>
      <c r="K38" s="18">
        <f>[3]流行!K34</f>
        <v>1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2</v>
      </c>
      <c r="P38" s="18">
        <f>[3]流行!P34</f>
        <v>1</v>
      </c>
      <c r="Q38" s="18">
        <f>[3]流行!Q34</f>
        <v>2</v>
      </c>
      <c r="R38" s="18">
        <f>[3]流行!R34</f>
        <v>2</v>
      </c>
      <c r="S38" s="18">
        <f>[3]流行!S34</f>
        <v>3</v>
      </c>
      <c r="T38" s="18">
        <f>[3]流行!T34</f>
        <v>2</v>
      </c>
      <c r="U38" s="18">
        <f>[3]流行!U34</f>
        <v>4</v>
      </c>
      <c r="V38" s="18">
        <f>[3]流行!V34</f>
        <v>0</v>
      </c>
      <c r="W38" s="25"/>
      <c r="X38" s="25">
        <f t="shared" si="0"/>
        <v>25</v>
      </c>
      <c r="Y38" s="25" t="b">
        <f t="shared" si="1"/>
        <v>1</v>
      </c>
    </row>
    <row r="39" spans="2:25">
      <c r="B39" s="17">
        <v>34</v>
      </c>
      <c r="C39" s="17">
        <f>[3]流行!C35</f>
        <v>33</v>
      </c>
      <c r="D39" s="17">
        <f>[3]流行!D35</f>
        <v>1</v>
      </c>
      <c r="E39" s="17">
        <f>[3]流行!E35</f>
        <v>0</v>
      </c>
      <c r="F39" s="17">
        <f>[3]流行!F35</f>
        <v>0</v>
      </c>
      <c r="G39" s="17">
        <f>[3]流行!G35</f>
        <v>3</v>
      </c>
      <c r="H39" s="17">
        <f>[3]流行!H35</f>
        <v>2</v>
      </c>
      <c r="I39" s="17">
        <f>[3]流行!I35</f>
        <v>1</v>
      </c>
      <c r="J39" s="17">
        <f>[3]流行!J35</f>
        <v>2</v>
      </c>
      <c r="K39" s="17">
        <f>[3]流行!K35</f>
        <v>4</v>
      </c>
      <c r="L39" s="17">
        <f>[3]流行!L35</f>
        <v>2</v>
      </c>
      <c r="M39" s="17">
        <f>[3]流行!M35</f>
        <v>0</v>
      </c>
      <c r="N39" s="17">
        <f>[3]流行!N35</f>
        <v>2</v>
      </c>
      <c r="O39" s="17">
        <f>[3]流行!O35</f>
        <v>0</v>
      </c>
      <c r="P39" s="17">
        <f>[3]流行!P35</f>
        <v>0</v>
      </c>
      <c r="Q39" s="17">
        <f>[3]流行!Q35</f>
        <v>3</v>
      </c>
      <c r="R39" s="17">
        <f>[3]流行!R35</f>
        <v>3</v>
      </c>
      <c r="S39" s="17">
        <f>[3]流行!S35</f>
        <v>4</v>
      </c>
      <c r="T39" s="17">
        <f>[3]流行!T35</f>
        <v>4</v>
      </c>
      <c r="U39" s="17">
        <f>[3]流行!U35</f>
        <v>0</v>
      </c>
      <c r="V39" s="17">
        <f>[3]流行!V35</f>
        <v>2</v>
      </c>
      <c r="X39">
        <f t="shared" si="0"/>
        <v>33</v>
      </c>
      <c r="Y39" t="b">
        <f t="shared" si="1"/>
        <v>1</v>
      </c>
    </row>
    <row r="40" spans="2:25">
      <c r="B40" s="18">
        <v>35</v>
      </c>
      <c r="C40" s="18">
        <f>[3]流行!C36</f>
        <v>44</v>
      </c>
      <c r="D40" s="18">
        <f>[3]流行!D36</f>
        <v>0</v>
      </c>
      <c r="E40" s="18">
        <f>[3]流行!E36</f>
        <v>0</v>
      </c>
      <c r="F40" s="18">
        <f>[3]流行!F36</f>
        <v>3</v>
      </c>
      <c r="G40" s="18">
        <f>[3]流行!G36</f>
        <v>1</v>
      </c>
      <c r="H40" s="18">
        <f>[3]流行!H36</f>
        <v>2</v>
      </c>
      <c r="I40" s="18">
        <f>[3]流行!I36</f>
        <v>1</v>
      </c>
      <c r="J40" s="18">
        <f>[3]流行!J36</f>
        <v>4</v>
      </c>
      <c r="K40" s="18">
        <f>[3]流行!K36</f>
        <v>1</v>
      </c>
      <c r="L40" s="18">
        <f>[3]流行!L36</f>
        <v>0</v>
      </c>
      <c r="M40" s="18">
        <f>[3]流行!M36</f>
        <v>1</v>
      </c>
      <c r="N40" s="18">
        <f>[3]流行!N36</f>
        <v>2</v>
      </c>
      <c r="O40" s="18">
        <f>[3]流行!O36</f>
        <v>3</v>
      </c>
      <c r="P40" s="18">
        <f>[3]流行!P36</f>
        <v>2</v>
      </c>
      <c r="Q40" s="18">
        <f>[3]流行!Q36</f>
        <v>5</v>
      </c>
      <c r="R40" s="18">
        <f>[3]流行!R36</f>
        <v>6</v>
      </c>
      <c r="S40" s="18">
        <f>[3]流行!S36</f>
        <v>6</v>
      </c>
      <c r="T40" s="18">
        <f>[3]流行!T36</f>
        <v>5</v>
      </c>
      <c r="U40" s="18">
        <f>[3]流行!U36</f>
        <v>1</v>
      </c>
      <c r="V40" s="18">
        <f>[3]流行!V36</f>
        <v>1</v>
      </c>
      <c r="W40" s="25"/>
      <c r="X40" s="25">
        <f t="shared" si="0"/>
        <v>44</v>
      </c>
      <c r="Y40" s="25" t="b">
        <f t="shared" si="1"/>
        <v>1</v>
      </c>
    </row>
    <row r="41" spans="2:25">
      <c r="B41" s="17">
        <v>36</v>
      </c>
      <c r="C41" s="17">
        <f>[3]流行!C37</f>
        <v>46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2</v>
      </c>
      <c r="H41" s="17">
        <f>[3]流行!H37</f>
        <v>1</v>
      </c>
      <c r="I41" s="17">
        <f>[3]流行!I37</f>
        <v>1</v>
      </c>
      <c r="J41" s="17">
        <f>[3]流行!J37</f>
        <v>1</v>
      </c>
      <c r="K41" s="17">
        <f>[3]流行!K37</f>
        <v>2</v>
      </c>
      <c r="L41" s="17">
        <f>[3]流行!L37</f>
        <v>4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2</v>
      </c>
      <c r="Q41" s="17">
        <f>[3]流行!Q37</f>
        <v>3</v>
      </c>
      <c r="R41" s="17">
        <f>[3]流行!R37</f>
        <v>7</v>
      </c>
      <c r="S41" s="17">
        <f>[3]流行!S37</f>
        <v>5</v>
      </c>
      <c r="T41" s="17">
        <f>[3]流行!T37</f>
        <v>1</v>
      </c>
      <c r="U41" s="17">
        <f>[3]流行!U37</f>
        <v>6</v>
      </c>
      <c r="V41" s="17">
        <f>[3]流行!V37</f>
        <v>8</v>
      </c>
      <c r="X41">
        <f t="shared" si="0"/>
        <v>46</v>
      </c>
      <c r="Y41" t="b">
        <f t="shared" si="1"/>
        <v>1</v>
      </c>
    </row>
    <row r="42" spans="2:25">
      <c r="B42" s="18">
        <v>37</v>
      </c>
      <c r="C42" s="18">
        <f>[3]流行!C38</f>
        <v>25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2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3</v>
      </c>
      <c r="P42" s="18">
        <f>[3]流行!P38</f>
        <v>0</v>
      </c>
      <c r="Q42" s="18">
        <f>[3]流行!Q38</f>
        <v>2</v>
      </c>
      <c r="R42" s="18">
        <f>[3]流行!R38</f>
        <v>6</v>
      </c>
      <c r="S42" s="18">
        <f>[3]流行!S38</f>
        <v>4</v>
      </c>
      <c r="T42" s="18">
        <f>[3]流行!T38</f>
        <v>4</v>
      </c>
      <c r="U42" s="18">
        <f>[3]流行!U38</f>
        <v>0</v>
      </c>
      <c r="V42" s="18">
        <f>[3]流行!V38</f>
        <v>2</v>
      </c>
      <c r="W42" s="25"/>
      <c r="X42" s="25">
        <f t="shared" si="0"/>
        <v>25</v>
      </c>
      <c r="Y42" s="25" t="b">
        <f t="shared" si="1"/>
        <v>1</v>
      </c>
    </row>
    <row r="43" spans="2:25">
      <c r="B43" s="17">
        <v>38</v>
      </c>
      <c r="C43" s="17">
        <f>[3]流行!C39</f>
        <v>53</v>
      </c>
      <c r="D43" s="17">
        <f>[3]流行!D39</f>
        <v>0</v>
      </c>
      <c r="E43" s="17">
        <f>[3]流行!E39</f>
        <v>0</v>
      </c>
      <c r="F43" s="17">
        <f>[3]流行!F39</f>
        <v>2</v>
      </c>
      <c r="G43" s="17">
        <f>[3]流行!G39</f>
        <v>2</v>
      </c>
      <c r="H43" s="17">
        <f>[3]流行!H39</f>
        <v>4</v>
      </c>
      <c r="I43" s="17">
        <f>[3]流行!I39</f>
        <v>0</v>
      </c>
      <c r="J43" s="17">
        <f>[3]流行!J39</f>
        <v>1</v>
      </c>
      <c r="K43" s="17">
        <f>[3]流行!K39</f>
        <v>2</v>
      </c>
      <c r="L43" s="17">
        <f>[3]流行!L39</f>
        <v>1</v>
      </c>
      <c r="M43" s="17">
        <f>[3]流行!M39</f>
        <v>0</v>
      </c>
      <c r="N43" s="17">
        <f>[3]流行!N39</f>
        <v>3</v>
      </c>
      <c r="O43" s="17">
        <f>[3]流行!O39</f>
        <v>3</v>
      </c>
      <c r="P43" s="17">
        <f>[3]流行!P39</f>
        <v>2</v>
      </c>
      <c r="Q43" s="17">
        <f>[3]流行!Q39</f>
        <v>9</v>
      </c>
      <c r="R43" s="17">
        <f>[3]流行!R39</f>
        <v>7</v>
      </c>
      <c r="S43" s="17">
        <f>[3]流行!S39</f>
        <v>4</v>
      </c>
      <c r="T43" s="17">
        <f>[3]流行!T39</f>
        <v>3</v>
      </c>
      <c r="U43" s="17">
        <f>[3]流行!U39</f>
        <v>3</v>
      </c>
      <c r="V43" s="17">
        <f>[3]流行!V39</f>
        <v>7</v>
      </c>
      <c r="X43">
        <f t="shared" si="0"/>
        <v>53</v>
      </c>
      <c r="Y43" t="b">
        <f t="shared" si="1"/>
        <v>1</v>
      </c>
    </row>
    <row r="44" spans="2:25">
      <c r="B44" s="18">
        <v>39</v>
      </c>
      <c r="C44" s="18">
        <f>[3]流行!C40</f>
        <v>39</v>
      </c>
      <c r="D44" s="18">
        <f>[3]流行!D40</f>
        <v>0</v>
      </c>
      <c r="E44" s="18">
        <f>[3]流行!E40</f>
        <v>0</v>
      </c>
      <c r="F44" s="18">
        <f>[3]流行!F40</f>
        <v>2</v>
      </c>
      <c r="G44" s="18">
        <f>[3]流行!G40</f>
        <v>3</v>
      </c>
      <c r="H44" s="18">
        <f>[3]流行!H40</f>
        <v>0</v>
      </c>
      <c r="I44" s="18">
        <f>[3]流行!I40</f>
        <v>0</v>
      </c>
      <c r="J44" s="18">
        <f>[3]流行!J40</f>
        <v>1</v>
      </c>
      <c r="K44" s="18">
        <f>[3]流行!K40</f>
        <v>1</v>
      </c>
      <c r="L44" s="18">
        <f>[3]流行!L40</f>
        <v>0</v>
      </c>
      <c r="M44" s="18">
        <f>[3]流行!M40</f>
        <v>0</v>
      </c>
      <c r="N44" s="18">
        <f>[3]流行!N40</f>
        <v>0</v>
      </c>
      <c r="O44" s="18">
        <f>[3]流行!O40</f>
        <v>1</v>
      </c>
      <c r="P44" s="18">
        <f>[3]流行!P40</f>
        <v>3</v>
      </c>
      <c r="Q44" s="18">
        <f>[3]流行!Q40</f>
        <v>7</v>
      </c>
      <c r="R44" s="18">
        <f>[3]流行!R40</f>
        <v>4</v>
      </c>
      <c r="S44" s="18">
        <f>[3]流行!S40</f>
        <v>5</v>
      </c>
      <c r="T44" s="18">
        <f>[3]流行!T40</f>
        <v>2</v>
      </c>
      <c r="U44" s="18">
        <f>[3]流行!U40</f>
        <v>4</v>
      </c>
      <c r="V44" s="18">
        <f>[3]流行!V40</f>
        <v>6</v>
      </c>
      <c r="W44" s="25"/>
      <c r="X44" s="25">
        <f t="shared" si="0"/>
        <v>39</v>
      </c>
      <c r="Y44" s="25" t="b">
        <f t="shared" si="1"/>
        <v>1</v>
      </c>
    </row>
    <row r="45" spans="2:25">
      <c r="B45" s="17">
        <v>40</v>
      </c>
      <c r="C45" s="17">
        <f>[3]流行!C41</f>
        <v>49</v>
      </c>
      <c r="D45" s="17">
        <f>[3]流行!D41</f>
        <v>1</v>
      </c>
      <c r="E45" s="17">
        <f>[3]流行!E41</f>
        <v>1</v>
      </c>
      <c r="F45" s="17">
        <f>[3]流行!F41</f>
        <v>5</v>
      </c>
      <c r="G45" s="17">
        <f>[3]流行!G41</f>
        <v>3</v>
      </c>
      <c r="H45" s="17">
        <f>[3]流行!H41</f>
        <v>0</v>
      </c>
      <c r="I45" s="17">
        <f>[3]流行!I41</f>
        <v>2</v>
      </c>
      <c r="J45" s="17">
        <f>[3]流行!J41</f>
        <v>1</v>
      </c>
      <c r="K45" s="17">
        <f>[3]流行!K41</f>
        <v>0</v>
      </c>
      <c r="L45" s="17">
        <f>[3]流行!L41</f>
        <v>0</v>
      </c>
      <c r="M45" s="17">
        <f>[3]流行!M41</f>
        <v>1</v>
      </c>
      <c r="N45" s="17">
        <f>[3]流行!N41</f>
        <v>0</v>
      </c>
      <c r="O45" s="17">
        <f>[3]流行!O41</f>
        <v>2</v>
      </c>
      <c r="P45" s="17">
        <f>[3]流行!P41</f>
        <v>5</v>
      </c>
      <c r="Q45" s="17">
        <f>[3]流行!Q41</f>
        <v>0</v>
      </c>
      <c r="R45" s="17">
        <f>[3]流行!R41</f>
        <v>8</v>
      </c>
      <c r="S45" s="17">
        <f>[3]流行!S41</f>
        <v>5</v>
      </c>
      <c r="T45" s="17">
        <f>[3]流行!T41</f>
        <v>4</v>
      </c>
      <c r="U45" s="17">
        <f>[3]流行!U41</f>
        <v>5</v>
      </c>
      <c r="V45" s="17">
        <f>[3]流行!V41</f>
        <v>6</v>
      </c>
      <c r="X45">
        <f t="shared" si="0"/>
        <v>49</v>
      </c>
      <c r="Y45" t="b">
        <f t="shared" si="1"/>
        <v>1</v>
      </c>
    </row>
    <row r="46" spans="2:25">
      <c r="B46" s="18">
        <v>41</v>
      </c>
      <c r="C46" s="18" t="e">
        <f>[3]流行!C42</f>
        <v>#N/A</v>
      </c>
      <c r="D46" s="18" t="e">
        <f>[3]流行!D42</f>
        <v>#N/A</v>
      </c>
      <c r="E46" s="18" t="e">
        <f>[3]流行!E42</f>
        <v>#N/A</v>
      </c>
      <c r="F46" s="18" t="e">
        <f>[3]流行!F42</f>
        <v>#N/A</v>
      </c>
      <c r="G46" s="18" t="e">
        <f>[3]流行!G42</f>
        <v>#N/A</v>
      </c>
      <c r="H46" s="18" t="e">
        <f>[3]流行!H42</f>
        <v>#N/A</v>
      </c>
      <c r="I46" s="18" t="e">
        <f>[3]流行!I42</f>
        <v>#N/A</v>
      </c>
      <c r="J46" s="18" t="e">
        <f>[3]流行!J42</f>
        <v>#N/A</v>
      </c>
      <c r="K46" s="18" t="e">
        <f>[3]流行!K42</f>
        <v>#N/A</v>
      </c>
      <c r="L46" s="18" t="e">
        <f>[3]流行!L42</f>
        <v>#N/A</v>
      </c>
      <c r="M46" s="18" t="e">
        <f>[3]流行!M42</f>
        <v>#N/A</v>
      </c>
      <c r="N46" s="18" t="e">
        <f>[3]流行!N42</f>
        <v>#N/A</v>
      </c>
      <c r="O46" s="18" t="e">
        <f>[3]流行!O42</f>
        <v>#N/A</v>
      </c>
      <c r="P46" s="18" t="e">
        <f>[3]流行!P42</f>
        <v>#N/A</v>
      </c>
      <c r="Q46" s="18" t="e">
        <f>[3]流行!Q42</f>
        <v>#N/A</v>
      </c>
      <c r="R46" s="18" t="e">
        <f>[3]流行!R42</f>
        <v>#N/A</v>
      </c>
      <c r="S46" s="18" t="e">
        <f>[3]流行!S42</f>
        <v>#N/A</v>
      </c>
      <c r="T46" s="18" t="e">
        <f>[3]流行!T42</f>
        <v>#N/A</v>
      </c>
      <c r="U46" s="18" t="e">
        <f>[3]流行!U42</f>
        <v>#N/A</v>
      </c>
      <c r="V46" s="18" t="e">
        <f>[3]流行!V42</f>
        <v>#N/A</v>
      </c>
      <c r="W46" s="25"/>
      <c r="X46" s="25" t="e">
        <f t="shared" si="0"/>
        <v>#N/A</v>
      </c>
      <c r="Y46" s="25" t="str">
        <f t="shared" si="1"/>
        <v>-</v>
      </c>
    </row>
    <row r="47" spans="2:25">
      <c r="B47" s="17">
        <v>42</v>
      </c>
      <c r="C47" s="17" t="e">
        <f>[3]流行!C43</f>
        <v>#N/A</v>
      </c>
      <c r="D47" s="17" t="e">
        <f>[3]流行!D43</f>
        <v>#N/A</v>
      </c>
      <c r="E47" s="17" t="e">
        <f>[3]流行!E43</f>
        <v>#N/A</v>
      </c>
      <c r="F47" s="17" t="e">
        <f>[3]流行!F43</f>
        <v>#N/A</v>
      </c>
      <c r="G47" s="17" t="e">
        <f>[3]流行!G43</f>
        <v>#N/A</v>
      </c>
      <c r="H47" s="17" t="e">
        <f>[3]流行!H43</f>
        <v>#N/A</v>
      </c>
      <c r="I47" s="17" t="e">
        <f>[3]流行!I43</f>
        <v>#N/A</v>
      </c>
      <c r="J47" s="17" t="e">
        <f>[3]流行!J43</f>
        <v>#N/A</v>
      </c>
      <c r="K47" s="17" t="e">
        <f>[3]流行!K43</f>
        <v>#N/A</v>
      </c>
      <c r="L47" s="17" t="e">
        <f>[3]流行!L43</f>
        <v>#N/A</v>
      </c>
      <c r="M47" s="17" t="e">
        <f>[3]流行!M43</f>
        <v>#N/A</v>
      </c>
      <c r="N47" s="17" t="e">
        <f>[3]流行!N43</f>
        <v>#N/A</v>
      </c>
      <c r="O47" s="17" t="e">
        <f>[3]流行!O43</f>
        <v>#N/A</v>
      </c>
      <c r="P47" s="17" t="e">
        <f>[3]流行!P43</f>
        <v>#N/A</v>
      </c>
      <c r="Q47" s="17" t="e">
        <f>[3]流行!Q43</f>
        <v>#N/A</v>
      </c>
      <c r="R47" s="17" t="e">
        <f>[3]流行!R43</f>
        <v>#N/A</v>
      </c>
      <c r="S47" s="17" t="e">
        <f>[3]流行!S43</f>
        <v>#N/A</v>
      </c>
      <c r="T47" s="17" t="e">
        <f>[3]流行!T43</f>
        <v>#N/A</v>
      </c>
      <c r="U47" s="17" t="e">
        <f>[3]流行!U43</f>
        <v>#N/A</v>
      </c>
      <c r="V47" s="17" t="e">
        <f>[3]流行!V43</f>
        <v>#N/A</v>
      </c>
      <c r="X47" t="e">
        <f t="shared" si="0"/>
        <v>#N/A</v>
      </c>
      <c r="Y47" t="str">
        <f t="shared" si="1"/>
        <v>-</v>
      </c>
    </row>
    <row r="48" spans="2:25">
      <c r="B48" s="18">
        <v>43</v>
      </c>
      <c r="C48" s="18" t="e">
        <f>[3]流行!C44</f>
        <v>#N/A</v>
      </c>
      <c r="D48" s="18" t="e">
        <f>[3]流行!D44</f>
        <v>#N/A</v>
      </c>
      <c r="E48" s="18" t="e">
        <f>[3]流行!E44</f>
        <v>#N/A</v>
      </c>
      <c r="F48" s="18" t="e">
        <f>[3]流行!F44</f>
        <v>#N/A</v>
      </c>
      <c r="G48" s="18" t="e">
        <f>[3]流行!G44</f>
        <v>#N/A</v>
      </c>
      <c r="H48" s="18" t="e">
        <f>[3]流行!H44</f>
        <v>#N/A</v>
      </c>
      <c r="I48" s="18" t="e">
        <f>[3]流行!I44</f>
        <v>#N/A</v>
      </c>
      <c r="J48" s="18" t="e">
        <f>[3]流行!J44</f>
        <v>#N/A</v>
      </c>
      <c r="K48" s="18" t="e">
        <f>[3]流行!K44</f>
        <v>#N/A</v>
      </c>
      <c r="L48" s="18" t="e">
        <f>[3]流行!L44</f>
        <v>#N/A</v>
      </c>
      <c r="M48" s="18" t="e">
        <f>[3]流行!M44</f>
        <v>#N/A</v>
      </c>
      <c r="N48" s="18" t="e">
        <f>[3]流行!N44</f>
        <v>#N/A</v>
      </c>
      <c r="O48" s="18" t="e">
        <f>[3]流行!O44</f>
        <v>#N/A</v>
      </c>
      <c r="P48" s="18" t="e">
        <f>[3]流行!P44</f>
        <v>#N/A</v>
      </c>
      <c r="Q48" s="18" t="e">
        <f>[3]流行!Q44</f>
        <v>#N/A</v>
      </c>
      <c r="R48" s="18" t="e">
        <f>[3]流行!R44</f>
        <v>#N/A</v>
      </c>
      <c r="S48" s="18" t="e">
        <f>[3]流行!S44</f>
        <v>#N/A</v>
      </c>
      <c r="T48" s="18" t="e">
        <f>[3]流行!T44</f>
        <v>#N/A</v>
      </c>
      <c r="U48" s="18" t="e">
        <f>[3]流行!U44</f>
        <v>#N/A</v>
      </c>
      <c r="V48" s="18" t="e">
        <f>[3]流行!V44</f>
        <v>#N/A</v>
      </c>
      <c r="W48" s="25"/>
      <c r="X48" s="25" t="e">
        <f t="shared" si="0"/>
        <v>#N/A</v>
      </c>
      <c r="Y48" s="25" t="str">
        <f t="shared" si="1"/>
        <v>-</v>
      </c>
    </row>
    <row r="49" spans="2:25">
      <c r="B49" s="17">
        <v>44</v>
      </c>
      <c r="C49" s="17" t="e">
        <f>[3]流行!C45</f>
        <v>#N/A</v>
      </c>
      <c r="D49" s="17" t="e">
        <f>[3]流行!D45</f>
        <v>#N/A</v>
      </c>
      <c r="E49" s="17" t="e">
        <f>[3]流行!E45</f>
        <v>#N/A</v>
      </c>
      <c r="F49" s="17" t="e">
        <f>[3]流行!F45</f>
        <v>#N/A</v>
      </c>
      <c r="G49" s="17" t="e">
        <f>[3]流行!G45</f>
        <v>#N/A</v>
      </c>
      <c r="H49" s="17" t="e">
        <f>[3]流行!H45</f>
        <v>#N/A</v>
      </c>
      <c r="I49" s="17" t="e">
        <f>[3]流行!I45</f>
        <v>#N/A</v>
      </c>
      <c r="J49" s="17" t="e">
        <f>[3]流行!J45</f>
        <v>#N/A</v>
      </c>
      <c r="K49" s="17" t="e">
        <f>[3]流行!K45</f>
        <v>#N/A</v>
      </c>
      <c r="L49" s="17" t="e">
        <f>[3]流行!L45</f>
        <v>#N/A</v>
      </c>
      <c r="M49" s="17" t="e">
        <f>[3]流行!M45</f>
        <v>#N/A</v>
      </c>
      <c r="N49" s="17" t="e">
        <f>[3]流行!N45</f>
        <v>#N/A</v>
      </c>
      <c r="O49" s="17" t="e">
        <f>[3]流行!O45</f>
        <v>#N/A</v>
      </c>
      <c r="P49" s="17" t="e">
        <f>[3]流行!P45</f>
        <v>#N/A</v>
      </c>
      <c r="Q49" s="17" t="e">
        <f>[3]流行!Q45</f>
        <v>#N/A</v>
      </c>
      <c r="R49" s="17" t="e">
        <f>[3]流行!R45</f>
        <v>#N/A</v>
      </c>
      <c r="S49" s="17" t="e">
        <f>[3]流行!S45</f>
        <v>#N/A</v>
      </c>
      <c r="T49" s="17" t="e">
        <f>[3]流行!T45</f>
        <v>#N/A</v>
      </c>
      <c r="U49" s="17" t="e">
        <f>[3]流行!U45</f>
        <v>#N/A</v>
      </c>
      <c r="V49" s="17" t="e">
        <f>[3]流行!V45</f>
        <v>#N/A</v>
      </c>
      <c r="X49" t="e">
        <f t="shared" si="0"/>
        <v>#N/A</v>
      </c>
      <c r="Y49" t="str">
        <f t="shared" si="1"/>
        <v>-</v>
      </c>
    </row>
    <row r="50" spans="2:25">
      <c r="B50" s="18">
        <v>45</v>
      </c>
      <c r="C50" s="18" t="e">
        <f>[3]流行!C46</f>
        <v>#N/A</v>
      </c>
      <c r="D50" s="18" t="e">
        <f>[3]流行!D46</f>
        <v>#N/A</v>
      </c>
      <c r="E50" s="18" t="e">
        <f>[3]流行!E46</f>
        <v>#N/A</v>
      </c>
      <c r="F50" s="18" t="e">
        <f>[3]流行!F46</f>
        <v>#N/A</v>
      </c>
      <c r="G50" s="18" t="e">
        <f>[3]流行!G46</f>
        <v>#N/A</v>
      </c>
      <c r="H50" s="18" t="e">
        <f>[3]流行!H46</f>
        <v>#N/A</v>
      </c>
      <c r="I50" s="18" t="e">
        <f>[3]流行!I46</f>
        <v>#N/A</v>
      </c>
      <c r="J50" s="18" t="e">
        <f>[3]流行!J46</f>
        <v>#N/A</v>
      </c>
      <c r="K50" s="18" t="e">
        <f>[3]流行!K46</f>
        <v>#N/A</v>
      </c>
      <c r="L50" s="18" t="e">
        <f>[3]流行!L46</f>
        <v>#N/A</v>
      </c>
      <c r="M50" s="18" t="e">
        <f>[3]流行!M46</f>
        <v>#N/A</v>
      </c>
      <c r="N50" s="18" t="e">
        <f>[3]流行!N46</f>
        <v>#N/A</v>
      </c>
      <c r="O50" s="18" t="e">
        <f>[3]流行!O46</f>
        <v>#N/A</v>
      </c>
      <c r="P50" s="18" t="e">
        <f>[3]流行!P46</f>
        <v>#N/A</v>
      </c>
      <c r="Q50" s="18" t="e">
        <f>[3]流行!Q46</f>
        <v>#N/A</v>
      </c>
      <c r="R50" s="18" t="e">
        <f>[3]流行!R46</f>
        <v>#N/A</v>
      </c>
      <c r="S50" s="18" t="e">
        <f>[3]流行!S46</f>
        <v>#N/A</v>
      </c>
      <c r="T50" s="18" t="e">
        <f>[3]流行!T46</f>
        <v>#N/A</v>
      </c>
      <c r="U50" s="18" t="e">
        <f>[3]流行!U46</f>
        <v>#N/A</v>
      </c>
      <c r="V50" s="18" t="e">
        <f>[3]流行!V46</f>
        <v>#N/A</v>
      </c>
      <c r="W50" s="25"/>
      <c r="X50" s="25" t="e">
        <f t="shared" si="0"/>
        <v>#N/A</v>
      </c>
      <c r="Y50" s="25" t="str">
        <f t="shared" si="1"/>
        <v>-</v>
      </c>
    </row>
    <row r="51" spans="2:25">
      <c r="B51" s="17">
        <v>46</v>
      </c>
      <c r="C51" s="17" t="e">
        <f>[3]流行!C47</f>
        <v>#N/A</v>
      </c>
      <c r="D51" s="17" t="e">
        <f>[3]流行!D47</f>
        <v>#N/A</v>
      </c>
      <c r="E51" s="17" t="e">
        <f>[3]流行!E47</f>
        <v>#N/A</v>
      </c>
      <c r="F51" s="17" t="e">
        <f>[3]流行!F47</f>
        <v>#N/A</v>
      </c>
      <c r="G51" s="17" t="e">
        <f>[3]流行!G47</f>
        <v>#N/A</v>
      </c>
      <c r="H51" s="17" t="e">
        <f>[3]流行!H47</f>
        <v>#N/A</v>
      </c>
      <c r="I51" s="17" t="e">
        <f>[3]流行!I47</f>
        <v>#N/A</v>
      </c>
      <c r="J51" s="17" t="e">
        <f>[3]流行!J47</f>
        <v>#N/A</v>
      </c>
      <c r="K51" s="17" t="e">
        <f>[3]流行!K47</f>
        <v>#N/A</v>
      </c>
      <c r="L51" s="17" t="e">
        <f>[3]流行!L47</f>
        <v>#N/A</v>
      </c>
      <c r="M51" s="17" t="e">
        <f>[3]流行!M47</f>
        <v>#N/A</v>
      </c>
      <c r="N51" s="17" t="e">
        <f>[3]流行!N47</f>
        <v>#N/A</v>
      </c>
      <c r="O51" s="17" t="e">
        <f>[3]流行!O47</f>
        <v>#N/A</v>
      </c>
      <c r="P51" s="17" t="e">
        <f>[3]流行!P47</f>
        <v>#N/A</v>
      </c>
      <c r="Q51" s="17" t="e">
        <f>[3]流行!Q47</f>
        <v>#N/A</v>
      </c>
      <c r="R51" s="17" t="e">
        <f>[3]流行!R47</f>
        <v>#N/A</v>
      </c>
      <c r="S51" s="17" t="e">
        <f>[3]流行!S47</f>
        <v>#N/A</v>
      </c>
      <c r="T51" s="17" t="e">
        <f>[3]流行!T47</f>
        <v>#N/A</v>
      </c>
      <c r="U51" s="17" t="e">
        <f>[3]流行!U47</f>
        <v>#N/A</v>
      </c>
      <c r="V51" s="17" t="e">
        <f>[3]流行!V47</f>
        <v>#N/A</v>
      </c>
      <c r="X51" t="e">
        <f t="shared" si="0"/>
        <v>#N/A</v>
      </c>
      <c r="Y51" t="str">
        <f t="shared" si="1"/>
        <v>-</v>
      </c>
    </row>
    <row r="52" spans="2:25">
      <c r="B52" s="18">
        <v>47</v>
      </c>
      <c r="C52" s="18" t="e">
        <f>[3]流行!C48</f>
        <v>#N/A</v>
      </c>
      <c r="D52" s="18" t="e">
        <f>[3]流行!D48</f>
        <v>#N/A</v>
      </c>
      <c r="E52" s="18" t="e">
        <f>[3]流行!E48</f>
        <v>#N/A</v>
      </c>
      <c r="F52" s="18" t="e">
        <f>[3]流行!F48</f>
        <v>#N/A</v>
      </c>
      <c r="G52" s="18" t="e">
        <f>[3]流行!G48</f>
        <v>#N/A</v>
      </c>
      <c r="H52" s="18" t="e">
        <f>[3]流行!H48</f>
        <v>#N/A</v>
      </c>
      <c r="I52" s="18" t="e">
        <f>[3]流行!I48</f>
        <v>#N/A</v>
      </c>
      <c r="J52" s="18" t="e">
        <f>[3]流行!J48</f>
        <v>#N/A</v>
      </c>
      <c r="K52" s="18" t="e">
        <f>[3]流行!K48</f>
        <v>#N/A</v>
      </c>
      <c r="L52" s="18" t="e">
        <f>[3]流行!L48</f>
        <v>#N/A</v>
      </c>
      <c r="M52" s="18" t="e">
        <f>[3]流行!M48</f>
        <v>#N/A</v>
      </c>
      <c r="N52" s="18" t="e">
        <f>[3]流行!N48</f>
        <v>#N/A</v>
      </c>
      <c r="O52" s="18" t="e">
        <f>[3]流行!O48</f>
        <v>#N/A</v>
      </c>
      <c r="P52" s="18" t="e">
        <f>[3]流行!P48</f>
        <v>#N/A</v>
      </c>
      <c r="Q52" s="18" t="e">
        <f>[3]流行!Q48</f>
        <v>#N/A</v>
      </c>
      <c r="R52" s="18" t="e">
        <f>[3]流行!R48</f>
        <v>#N/A</v>
      </c>
      <c r="S52" s="18" t="e">
        <f>[3]流行!S48</f>
        <v>#N/A</v>
      </c>
      <c r="T52" s="18" t="e">
        <f>[3]流行!T48</f>
        <v>#N/A</v>
      </c>
      <c r="U52" s="18" t="e">
        <f>[3]流行!U48</f>
        <v>#N/A</v>
      </c>
      <c r="V52" s="18" t="e">
        <f>[3]流行!V48</f>
        <v>#N/A</v>
      </c>
      <c r="W52" s="25"/>
      <c r="X52" s="25" t="e">
        <f t="shared" si="0"/>
        <v>#N/A</v>
      </c>
      <c r="Y52" s="25" t="str">
        <f t="shared" si="1"/>
        <v>-</v>
      </c>
    </row>
    <row r="53" spans="2:25">
      <c r="B53" s="17">
        <v>48</v>
      </c>
      <c r="C53" s="17" t="e">
        <f>[3]流行!C49</f>
        <v>#N/A</v>
      </c>
      <c r="D53" s="17" t="e">
        <f>[3]流行!D49</f>
        <v>#N/A</v>
      </c>
      <c r="E53" s="17" t="e">
        <f>[3]流行!E49</f>
        <v>#N/A</v>
      </c>
      <c r="F53" s="17" t="e">
        <f>[3]流行!F49</f>
        <v>#N/A</v>
      </c>
      <c r="G53" s="17" t="e">
        <f>[3]流行!G49</f>
        <v>#N/A</v>
      </c>
      <c r="H53" s="17" t="e">
        <f>[3]流行!H49</f>
        <v>#N/A</v>
      </c>
      <c r="I53" s="17" t="e">
        <f>[3]流行!I49</f>
        <v>#N/A</v>
      </c>
      <c r="J53" s="17" t="e">
        <f>[3]流行!J49</f>
        <v>#N/A</v>
      </c>
      <c r="K53" s="17" t="e">
        <f>[3]流行!K49</f>
        <v>#N/A</v>
      </c>
      <c r="L53" s="17" t="e">
        <f>[3]流行!L49</f>
        <v>#N/A</v>
      </c>
      <c r="M53" s="17" t="e">
        <f>[3]流行!M49</f>
        <v>#N/A</v>
      </c>
      <c r="N53" s="17" t="e">
        <f>[3]流行!N49</f>
        <v>#N/A</v>
      </c>
      <c r="O53" s="17" t="e">
        <f>[3]流行!O49</f>
        <v>#N/A</v>
      </c>
      <c r="P53" s="17" t="e">
        <f>[3]流行!P49</f>
        <v>#N/A</v>
      </c>
      <c r="Q53" s="17" t="e">
        <f>[3]流行!Q49</f>
        <v>#N/A</v>
      </c>
      <c r="R53" s="17" t="e">
        <f>[3]流行!R49</f>
        <v>#N/A</v>
      </c>
      <c r="S53" s="17" t="e">
        <f>[3]流行!S49</f>
        <v>#N/A</v>
      </c>
      <c r="T53" s="17" t="e">
        <f>[3]流行!T49</f>
        <v>#N/A</v>
      </c>
      <c r="U53" s="17" t="e">
        <f>[3]流行!U49</f>
        <v>#N/A</v>
      </c>
      <c r="V53" s="17" t="e">
        <f>[3]流行!V49</f>
        <v>#N/A</v>
      </c>
      <c r="X53" t="e">
        <f t="shared" si="0"/>
        <v>#N/A</v>
      </c>
      <c r="Y53" t="str">
        <f t="shared" si="1"/>
        <v>-</v>
      </c>
    </row>
    <row r="54" spans="2:25">
      <c r="B54" s="18">
        <v>49</v>
      </c>
      <c r="C54" s="18" t="e">
        <f>[3]流行!C50</f>
        <v>#N/A</v>
      </c>
      <c r="D54" s="18" t="e">
        <f>[3]流行!D50</f>
        <v>#N/A</v>
      </c>
      <c r="E54" s="18" t="e">
        <f>[3]流行!E50</f>
        <v>#N/A</v>
      </c>
      <c r="F54" s="18" t="e">
        <f>[3]流行!F50</f>
        <v>#N/A</v>
      </c>
      <c r="G54" s="18" t="e">
        <f>[3]流行!G50</f>
        <v>#N/A</v>
      </c>
      <c r="H54" s="18" t="e">
        <f>[3]流行!H50</f>
        <v>#N/A</v>
      </c>
      <c r="I54" s="18" t="e">
        <f>[3]流行!I50</f>
        <v>#N/A</v>
      </c>
      <c r="J54" s="18" t="e">
        <f>[3]流行!J50</f>
        <v>#N/A</v>
      </c>
      <c r="K54" s="18" t="e">
        <f>[3]流行!K50</f>
        <v>#N/A</v>
      </c>
      <c r="L54" s="18" t="e">
        <f>[3]流行!L50</f>
        <v>#N/A</v>
      </c>
      <c r="M54" s="18" t="e">
        <f>[3]流行!M50</f>
        <v>#N/A</v>
      </c>
      <c r="N54" s="18" t="e">
        <f>[3]流行!N50</f>
        <v>#N/A</v>
      </c>
      <c r="O54" s="18" t="e">
        <f>[3]流行!O50</f>
        <v>#N/A</v>
      </c>
      <c r="P54" s="18" t="e">
        <f>[3]流行!P50</f>
        <v>#N/A</v>
      </c>
      <c r="Q54" s="18" t="e">
        <f>[3]流行!Q50</f>
        <v>#N/A</v>
      </c>
      <c r="R54" s="18" t="e">
        <f>[3]流行!R50</f>
        <v>#N/A</v>
      </c>
      <c r="S54" s="18" t="e">
        <f>[3]流行!S50</f>
        <v>#N/A</v>
      </c>
      <c r="T54" s="18" t="e">
        <f>[3]流行!T50</f>
        <v>#N/A</v>
      </c>
      <c r="U54" s="18" t="e">
        <f>[3]流行!U50</f>
        <v>#N/A</v>
      </c>
      <c r="V54" s="18" t="e">
        <f>[3]流行!V50</f>
        <v>#N/A</v>
      </c>
      <c r="W54" s="25"/>
      <c r="X54" s="25" t="e">
        <f t="shared" si="0"/>
        <v>#N/A</v>
      </c>
      <c r="Y54" s="25" t="str">
        <f t="shared" si="1"/>
        <v>-</v>
      </c>
    </row>
    <row r="55" spans="2:25">
      <c r="B55" s="17">
        <v>50</v>
      </c>
      <c r="C55" s="17" t="e">
        <f>[3]流行!C51</f>
        <v>#N/A</v>
      </c>
      <c r="D55" s="17" t="e">
        <f>[3]流行!D51</f>
        <v>#N/A</v>
      </c>
      <c r="E55" s="17" t="e">
        <f>[3]流行!E51</f>
        <v>#N/A</v>
      </c>
      <c r="F55" s="17" t="e">
        <f>[3]流行!F51</f>
        <v>#N/A</v>
      </c>
      <c r="G55" s="17" t="e">
        <f>[3]流行!G51</f>
        <v>#N/A</v>
      </c>
      <c r="H55" s="17" t="e">
        <f>[3]流行!H51</f>
        <v>#N/A</v>
      </c>
      <c r="I55" s="17" t="e">
        <f>[3]流行!I51</f>
        <v>#N/A</v>
      </c>
      <c r="J55" s="17" t="e">
        <f>[3]流行!J51</f>
        <v>#N/A</v>
      </c>
      <c r="K55" s="17" t="e">
        <f>[3]流行!K51</f>
        <v>#N/A</v>
      </c>
      <c r="L55" s="17" t="e">
        <f>[3]流行!L51</f>
        <v>#N/A</v>
      </c>
      <c r="M55" s="17" t="e">
        <f>[3]流行!M51</f>
        <v>#N/A</v>
      </c>
      <c r="N55" s="17" t="e">
        <f>[3]流行!N51</f>
        <v>#N/A</v>
      </c>
      <c r="O55" s="17" t="e">
        <f>[3]流行!O51</f>
        <v>#N/A</v>
      </c>
      <c r="P55" s="17" t="e">
        <f>[3]流行!P51</f>
        <v>#N/A</v>
      </c>
      <c r="Q55" s="17" t="e">
        <f>[3]流行!Q51</f>
        <v>#N/A</v>
      </c>
      <c r="R55" s="17" t="e">
        <f>[3]流行!R51</f>
        <v>#N/A</v>
      </c>
      <c r="S55" s="17" t="e">
        <f>[3]流行!S51</f>
        <v>#N/A</v>
      </c>
      <c r="T55" s="17" t="e">
        <f>[3]流行!T51</f>
        <v>#N/A</v>
      </c>
      <c r="U55" s="17" t="e">
        <f>[3]流行!U51</f>
        <v>#N/A</v>
      </c>
      <c r="V55" s="17" t="e">
        <f>[3]流行!V51</f>
        <v>#N/A</v>
      </c>
      <c r="X55" t="e">
        <f t="shared" si="0"/>
        <v>#N/A</v>
      </c>
      <c r="Y55" t="str">
        <f t="shared" si="1"/>
        <v>-</v>
      </c>
    </row>
    <row r="56" spans="2:25">
      <c r="B56" s="18">
        <v>51</v>
      </c>
      <c r="C56" s="18" t="e">
        <f>[3]流行!C52</f>
        <v>#N/A</v>
      </c>
      <c r="D56" s="18" t="e">
        <f>[3]流行!D52</f>
        <v>#N/A</v>
      </c>
      <c r="E56" s="18" t="e">
        <f>[3]流行!E52</f>
        <v>#N/A</v>
      </c>
      <c r="F56" s="18" t="e">
        <f>[3]流行!F52</f>
        <v>#N/A</v>
      </c>
      <c r="G56" s="18" t="e">
        <f>[3]流行!G52</f>
        <v>#N/A</v>
      </c>
      <c r="H56" s="18" t="e">
        <f>[3]流行!H52</f>
        <v>#N/A</v>
      </c>
      <c r="I56" s="18" t="e">
        <f>[3]流行!I52</f>
        <v>#N/A</v>
      </c>
      <c r="J56" s="18" t="e">
        <f>[3]流行!J52</f>
        <v>#N/A</v>
      </c>
      <c r="K56" s="18" t="e">
        <f>[3]流行!K52</f>
        <v>#N/A</v>
      </c>
      <c r="L56" s="18" t="e">
        <f>[3]流行!L52</f>
        <v>#N/A</v>
      </c>
      <c r="M56" s="18" t="e">
        <f>[3]流行!M52</f>
        <v>#N/A</v>
      </c>
      <c r="N56" s="18" t="e">
        <f>[3]流行!N52</f>
        <v>#N/A</v>
      </c>
      <c r="O56" s="18" t="e">
        <f>[3]流行!O52</f>
        <v>#N/A</v>
      </c>
      <c r="P56" s="18" t="e">
        <f>[3]流行!P52</f>
        <v>#N/A</v>
      </c>
      <c r="Q56" s="18" t="e">
        <f>[3]流行!Q52</f>
        <v>#N/A</v>
      </c>
      <c r="R56" s="18" t="e">
        <f>[3]流行!R52</f>
        <v>#N/A</v>
      </c>
      <c r="S56" s="18" t="e">
        <f>[3]流行!S52</f>
        <v>#N/A</v>
      </c>
      <c r="T56" s="18" t="e">
        <f>[3]流行!T52</f>
        <v>#N/A</v>
      </c>
      <c r="U56" s="18" t="e">
        <f>[3]流行!U52</f>
        <v>#N/A</v>
      </c>
      <c r="V56" s="18" t="e">
        <f>[3]流行!V52</f>
        <v>#N/A</v>
      </c>
      <c r="W56" s="25"/>
      <c r="X56" s="25" t="e">
        <f t="shared" si="0"/>
        <v>#N/A</v>
      </c>
      <c r="Y56" s="25" t="str">
        <f t="shared" si="1"/>
        <v>-</v>
      </c>
    </row>
    <row r="57" spans="2:25">
      <c r="B57" s="17">
        <v>52</v>
      </c>
      <c r="C57" s="17" t="e">
        <f>[3]流行!C53</f>
        <v>#N/A</v>
      </c>
      <c r="D57" s="17" t="e">
        <f>[3]流行!D53</f>
        <v>#N/A</v>
      </c>
      <c r="E57" s="17" t="e">
        <f>[3]流行!E53</f>
        <v>#N/A</v>
      </c>
      <c r="F57" s="17" t="e">
        <f>[3]流行!F53</f>
        <v>#N/A</v>
      </c>
      <c r="G57" s="17" t="e">
        <f>[3]流行!G53</f>
        <v>#N/A</v>
      </c>
      <c r="H57" s="17" t="e">
        <f>[3]流行!H53</f>
        <v>#N/A</v>
      </c>
      <c r="I57" s="17" t="e">
        <f>[3]流行!I53</f>
        <v>#N/A</v>
      </c>
      <c r="J57" s="17" t="e">
        <f>[3]流行!J53</f>
        <v>#N/A</v>
      </c>
      <c r="K57" s="17" t="e">
        <f>[3]流行!K53</f>
        <v>#N/A</v>
      </c>
      <c r="L57" s="17" t="e">
        <f>[3]流行!L53</f>
        <v>#N/A</v>
      </c>
      <c r="M57" s="17" t="e">
        <f>[3]流行!M53</f>
        <v>#N/A</v>
      </c>
      <c r="N57" s="17" t="e">
        <f>[3]流行!N53</f>
        <v>#N/A</v>
      </c>
      <c r="O57" s="17" t="e">
        <f>[3]流行!O53</f>
        <v>#N/A</v>
      </c>
      <c r="P57" s="17" t="e">
        <f>[3]流行!P53</f>
        <v>#N/A</v>
      </c>
      <c r="Q57" s="17" t="e">
        <f>[3]流行!Q53</f>
        <v>#N/A</v>
      </c>
      <c r="R57" s="17" t="e">
        <f>[3]流行!R53</f>
        <v>#N/A</v>
      </c>
      <c r="S57" s="17" t="e">
        <f>[3]流行!S53</f>
        <v>#N/A</v>
      </c>
      <c r="T57" s="17" t="e">
        <f>[3]流行!T53</f>
        <v>#N/A</v>
      </c>
      <c r="U57" s="17" t="e">
        <f>[3]流行!U53</f>
        <v>#N/A</v>
      </c>
      <c r="V57" s="17" t="e">
        <f>[3]流行!V53</f>
        <v>#N/A</v>
      </c>
      <c r="X57" t="e">
        <f t="shared" si="0"/>
        <v>#N/A</v>
      </c>
      <c r="Y57" t="str">
        <f t="shared" si="1"/>
        <v>-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1591</v>
      </c>
      <c r="D60" s="2">
        <f t="array" ref="D60">+SUM(IF(NOT(ISERROR(D6:D58)),D6:D58))</f>
        <v>6</v>
      </c>
      <c r="E60" s="2">
        <f t="array" ref="E60">+SUM(IF(NOT(ISERROR(E6:E58)),E6:E58))</f>
        <v>10</v>
      </c>
      <c r="F60" s="2">
        <f t="array" ref="F60">+SUM(IF(NOT(ISERROR(F6:F58)),F6:F58))</f>
        <v>62</v>
      </c>
      <c r="G60" s="2">
        <f t="array" ref="G60">+SUM(IF(NOT(ISERROR(G6:G58)),G6:G58))</f>
        <v>55</v>
      </c>
      <c r="H60" s="2">
        <f t="array" ref="H60">+SUM(IF(NOT(ISERROR(H6:H58)),H6:H58))</f>
        <v>74</v>
      </c>
      <c r="I60" s="2">
        <f t="array" ref="I60">+SUM(IF(NOT(ISERROR(I6:I58)),I6:I58))</f>
        <v>68</v>
      </c>
      <c r="J60" s="2">
        <f t="array" ref="J60">+SUM(IF(NOT(ISERROR(J6:J58)),J6:J58))</f>
        <v>58</v>
      </c>
      <c r="K60" s="2">
        <f t="array" ref="K60">+SUM(IF(NOT(ISERROR(K6:K58)),K6:K58))</f>
        <v>50</v>
      </c>
      <c r="L60" s="2">
        <f t="array" ref="L60">+SUM(IF(NOT(ISERROR(L6:L58)),L6:L58))</f>
        <v>39</v>
      </c>
      <c r="M60" s="2">
        <f t="array" ref="M60">+SUM(IF(NOT(ISERROR(M6:M58)),M6:M58))</f>
        <v>42</v>
      </c>
      <c r="N60" s="2">
        <f t="array" ref="N60">+SUM(IF(NOT(ISERROR(N6:N58)),N6:N58))</f>
        <v>41</v>
      </c>
      <c r="O60" s="2">
        <f t="array" ref="O60">+SUM(IF(NOT(ISERROR(O6:O58)),O6:O58))</f>
        <v>101</v>
      </c>
      <c r="P60" s="2">
        <f t="array" ref="P60">+SUM(IF(NOT(ISERROR(P6:P58)),P6:P58))</f>
        <v>43</v>
      </c>
      <c r="Q60" s="2">
        <f t="array" ref="Q60">+SUM(IF(NOT(ISERROR(Q6:Q58)),Q6:Q58))</f>
        <v>122</v>
      </c>
      <c r="R60" s="2">
        <f t="array" ref="R60">+SUM(IF(NOT(ISERROR(R6:R58)),R6:R58))</f>
        <v>227</v>
      </c>
      <c r="S60" s="2">
        <f t="array" ref="S60">+SUM(IF(NOT(ISERROR(S6:S58)),S6:S58))</f>
        <v>193</v>
      </c>
      <c r="T60" s="2">
        <f t="array" ref="T60">+SUM(IF(NOT(ISERROR(T6:T58)),T6:T58))</f>
        <v>131</v>
      </c>
      <c r="U60" s="2">
        <f t="array" ref="U60">+SUM(IF(NOT(ISERROR(U6:U58)),U6:U58))</f>
        <v>144</v>
      </c>
      <c r="V60" s="2">
        <f t="array" ref="V60">+SUM(IF(NOT(ISERROR(V6:V58)),V6:V58))</f>
        <v>125</v>
      </c>
      <c r="W60" s="2"/>
      <c r="X60" s="2">
        <f>SUM(D60:V60)</f>
        <v>1591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0.37712130735386551</v>
      </c>
      <c r="E61" s="4">
        <f t="shared" si="2"/>
        <v>0.62853551225644255</v>
      </c>
      <c r="F61" s="4">
        <f t="shared" si="2"/>
        <v>3.8969201759899437</v>
      </c>
      <c r="G61" s="4">
        <f t="shared" si="2"/>
        <v>3.4569453174104336</v>
      </c>
      <c r="H61" s="4">
        <f t="shared" si="2"/>
        <v>4.6511627906976747</v>
      </c>
      <c r="I61" s="4">
        <f t="shared" si="2"/>
        <v>4.274041483343809</v>
      </c>
      <c r="J61" s="4">
        <f t="shared" si="2"/>
        <v>3.6455059710873665</v>
      </c>
      <c r="K61" s="4">
        <f t="shared" si="2"/>
        <v>3.1426775612822122</v>
      </c>
      <c r="L61" s="4">
        <f t="shared" si="2"/>
        <v>2.4512884978001259</v>
      </c>
      <c r="M61" s="4">
        <f t="shared" si="2"/>
        <v>2.6398491514770583</v>
      </c>
      <c r="N61" s="4">
        <f t="shared" si="2"/>
        <v>2.5769956002514141</v>
      </c>
      <c r="O61" s="4">
        <f t="shared" si="2"/>
        <v>6.3482086737900696</v>
      </c>
      <c r="P61" s="4">
        <f t="shared" si="2"/>
        <v>2.7027027027027026</v>
      </c>
      <c r="Q61" s="4">
        <f t="shared" si="2"/>
        <v>7.6681332495285988</v>
      </c>
      <c r="R61" s="4">
        <f t="shared" si="2"/>
        <v>14.267756128221246</v>
      </c>
      <c r="S61" s="4">
        <f t="shared" si="2"/>
        <v>12.13073538654934</v>
      </c>
      <c r="T61" s="4">
        <f t="shared" si="2"/>
        <v>8.2338152105593956</v>
      </c>
      <c r="U61" s="4">
        <f t="shared" si="2"/>
        <v>9.0509113764927722</v>
      </c>
      <c r="V61" s="4">
        <f t="shared" si="2"/>
        <v>7.8566939032055307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1591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O309"/>
  <sheetViews>
    <sheetView showGridLines="0" zoomScale="70" zoomScaleNormal="7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BA5" sqref="BA5:BA308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4" width="11.125" style="38" hidden="1" customWidth="1"/>
    <col min="5" max="13" width="9.75" style="38" hidden="1" customWidth="1"/>
    <col min="14" max="43" width="7.625" style="38" hidden="1" customWidth="1"/>
    <col min="44" max="44" width="7.625" style="137" customWidth="1"/>
    <col min="45" max="65" width="7.625" style="38" customWidth="1"/>
    <col min="66" max="66" width="12.375" style="38" customWidth="1"/>
    <col min="67" max="16384" width="7.875" style="38"/>
  </cols>
  <sheetData>
    <row r="1" spans="1:67">
      <c r="N1" s="38" t="s">
        <v>259</v>
      </c>
      <c r="AR1" s="38"/>
    </row>
    <row r="2" spans="1:67" s="73" customFormat="1">
      <c r="B2" s="111"/>
      <c r="C2" s="111"/>
      <c r="D2" s="111">
        <v>10</v>
      </c>
      <c r="E2" s="111">
        <v>10</v>
      </c>
      <c r="F2" s="111">
        <v>11</v>
      </c>
      <c r="G2" s="111">
        <v>11</v>
      </c>
      <c r="H2" s="111">
        <v>11</v>
      </c>
      <c r="I2" s="111">
        <v>11</v>
      </c>
      <c r="J2" s="111">
        <v>12</v>
      </c>
      <c r="K2" s="111">
        <v>12</v>
      </c>
      <c r="L2" s="111">
        <v>12</v>
      </c>
      <c r="M2" s="111">
        <v>12</v>
      </c>
      <c r="N2" s="111">
        <f>INDEX(カレンダー!$A:$A,MATCH(令和7年各保健所毎集計!N$4,カレンダー!$B:$B,0))</f>
        <v>1</v>
      </c>
      <c r="O2" s="111">
        <f>INDEX(カレンダー!$A:$A,MATCH(令和7年各保健所毎集計!O$4,カレンダー!$B:$B,0))</f>
        <v>1</v>
      </c>
      <c r="P2" s="111">
        <f>INDEX(カレンダー!$A:$A,MATCH(令和7年各保健所毎集計!P$4,カレンダー!$B:$B,0))</f>
        <v>1</v>
      </c>
      <c r="Q2" s="111">
        <f>INDEX(カレンダー!$A:$A,MATCH(令和7年各保健所毎集計!Q$4,カレンダー!$B:$B,0))</f>
        <v>1</v>
      </c>
      <c r="R2" s="111">
        <f>INDEX(カレンダー!$A:$A,MATCH(令和7年各保健所毎集計!R$4,カレンダー!$B:$B,0))</f>
        <v>1</v>
      </c>
      <c r="S2" s="111">
        <f>INDEX(カレンダー!$A:$A,MATCH(令和7年各保健所毎集計!S$4,カレンダー!$B:$B,0))</f>
        <v>2</v>
      </c>
      <c r="T2" s="111">
        <f>INDEX(カレンダー!$A:$A,MATCH(令和7年各保健所毎集計!T$4,カレンダー!$B:$B,0))</f>
        <v>2</v>
      </c>
      <c r="U2" s="111">
        <f>INDEX(カレンダー!$A:$A,MATCH(令和7年各保健所毎集計!U$4,カレンダー!$B:$B,0))</f>
        <v>2</v>
      </c>
      <c r="V2" s="111">
        <f>INDEX(カレンダー!$A:$A,MATCH(令和7年各保健所毎集計!V$4,カレンダー!$B:$B,0))</f>
        <v>2</v>
      </c>
      <c r="W2" s="111">
        <f>INDEX(カレンダー!$A:$A,MATCH(令和7年各保健所毎集計!W$4,カレンダー!$B:$B,0))</f>
        <v>3</v>
      </c>
      <c r="X2" s="111">
        <f>INDEX(カレンダー!$A:$A,MATCH(令和7年各保健所毎集計!X$4,カレンダー!$B:$B,0))</f>
        <v>3</v>
      </c>
      <c r="Y2" s="111">
        <f>INDEX(カレンダー!$A:$A,MATCH(令和7年各保健所毎集計!Y$4,カレンダー!$B:$B,0))</f>
        <v>3</v>
      </c>
      <c r="Z2" s="111">
        <f>INDEX(カレンダー!$A:$A,MATCH(令和7年各保健所毎集計!Z$4,カレンダー!$B:$B,0))</f>
        <v>3</v>
      </c>
      <c r="AA2" s="111">
        <f>INDEX(カレンダー!$A:$A,MATCH(令和7年各保健所毎集計!AA$4,カレンダー!$B:$B,0))</f>
        <v>3</v>
      </c>
      <c r="AB2" s="111">
        <f>INDEX(カレンダー!$A:$A,MATCH(令和7年各保健所毎集計!AB$4,カレンダー!$B:$B,0))</f>
        <v>4</v>
      </c>
      <c r="AC2" s="111">
        <f>INDEX(カレンダー!$A:$A,MATCH(令和7年各保健所毎集計!AC$4,カレンダー!$B:$B,0))</f>
        <v>4</v>
      </c>
      <c r="AD2" s="111">
        <f>INDEX(カレンダー!$A:$A,MATCH(令和7年各保健所毎集計!AD$4,カレンダー!$B:$B,0))</f>
        <v>4</v>
      </c>
      <c r="AE2" s="111">
        <f>INDEX(カレンダー!$A:$A,MATCH(令和7年各保健所毎集計!AE$4,カレンダー!$B:$B,0))</f>
        <v>4</v>
      </c>
      <c r="AF2" s="111">
        <f>INDEX(カレンダー!$A:$A,MATCH(令和7年各保健所毎集計!AF$4,カレンダー!$B:$B,0))</f>
        <v>5</v>
      </c>
      <c r="AG2" s="111">
        <f>INDEX(カレンダー!$A:$A,MATCH(令和7年各保健所毎集計!AG$4,カレンダー!$B:$B,0))</f>
        <v>5</v>
      </c>
      <c r="AH2" s="111">
        <f>INDEX(カレンダー!$A:$A,MATCH(令和7年各保健所毎集計!AH$4,カレンダー!$B:$B,0))</f>
        <v>5</v>
      </c>
      <c r="AI2" s="111">
        <f>INDEX(カレンダー!$A:$A,MATCH(令和7年各保健所毎集計!AI$4,カレンダー!$B:$B,0))</f>
        <v>5</v>
      </c>
      <c r="AJ2" s="111">
        <f>INDEX(カレンダー!$A:$A,MATCH(令和7年各保健所毎集計!AJ$4,カレンダー!$B:$B,0))</f>
        <v>6</v>
      </c>
      <c r="AK2" s="111">
        <f>INDEX(カレンダー!$A:$A,MATCH(令和7年各保健所毎集計!AK$4,カレンダー!$B:$B,0))</f>
        <v>6</v>
      </c>
      <c r="AL2" s="111">
        <f>INDEX(カレンダー!$A:$A,MATCH(令和7年各保健所毎集計!AL$4,カレンダー!$B:$B,0))</f>
        <v>6</v>
      </c>
      <c r="AM2" s="111">
        <f>INDEX(カレンダー!$A:$A,MATCH(令和7年各保健所毎集計!AM$4,カレンダー!$B:$B,0))</f>
        <v>6</v>
      </c>
      <c r="AN2" s="111">
        <f>INDEX(カレンダー!$A:$A,MATCH(令和7年各保健所毎集計!AN$4,カレンダー!$B:$B,0))</f>
        <v>6</v>
      </c>
      <c r="AO2" s="111">
        <f>INDEX(カレンダー!$A:$A,MATCH(令和7年各保健所毎集計!AO$4,カレンダー!$B:$B,0))</f>
        <v>7</v>
      </c>
      <c r="AP2" s="111">
        <f>INDEX(カレンダー!$A:$A,MATCH(令和7年各保健所毎集計!AP$4,カレンダー!$B:$B,0))</f>
        <v>7</v>
      </c>
      <c r="AQ2" s="111">
        <f>INDEX(カレンダー!$A:$A,MATCH(令和7年各保健所毎集計!AQ$4,カレンダー!$B:$B,0))</f>
        <v>7</v>
      </c>
      <c r="AR2" s="111">
        <f>INDEX(カレンダー!$A:$A,MATCH(令和7年各保健所毎集計!AR$4,カレンダー!$B:$B,0))</f>
        <v>7</v>
      </c>
      <c r="AS2" s="111">
        <f>INDEX(カレンダー!$A:$A,MATCH(令和7年各保健所毎集計!AS$4,カレンダー!$B:$B,0))</f>
        <v>8</v>
      </c>
      <c r="AT2" s="111">
        <f>INDEX(カレンダー!$A:$A,MATCH(令和7年各保健所毎集計!AT$4,カレンダー!$B:$B,0))</f>
        <v>8</v>
      </c>
      <c r="AU2" s="111">
        <f>INDEX(カレンダー!$A:$A,MATCH(令和7年各保健所毎集計!AU$4,カレンダー!$B:$B,0))</f>
        <v>8</v>
      </c>
      <c r="AV2" s="111">
        <f>INDEX(カレンダー!$A:$A,MATCH(令和7年各保健所毎集計!AV$4,カレンダー!$B:$B,0))</f>
        <v>8</v>
      </c>
      <c r="AW2" s="111">
        <f>INDEX(カレンダー!$A:$A,MATCH(令和7年各保健所毎集計!AW$4,カレンダー!$B:$B,0))</f>
        <v>9</v>
      </c>
      <c r="AX2" s="111">
        <f>INDEX(カレンダー!$A:$A,MATCH(令和7年各保健所毎集計!AX$4,カレンダー!$B:$B,0))</f>
        <v>9</v>
      </c>
      <c r="AY2" s="111">
        <f>INDEX(カレンダー!$A:$A,MATCH(令和7年各保健所毎集計!AY$4,カレンダー!$B:$B,0))</f>
        <v>9</v>
      </c>
      <c r="AZ2" s="111">
        <f>INDEX(カレンダー!$A:$A,MATCH(令和7年各保健所毎集計!AZ$4,カレンダー!$B:$B,0))</f>
        <v>9</v>
      </c>
      <c r="BA2" s="73">
        <f>INDEX(カレンダー!$A:$A,MATCH(令和7年各保健所毎集計!BA$4,カレンダー!$B:$B,0))</f>
        <v>9</v>
      </c>
      <c r="BB2" s="73">
        <f>INDEX(カレンダー!$A:$A,MATCH(令和7年各保健所毎集計!BB$4,カレンダー!$B:$B,0))</f>
        <v>10</v>
      </c>
      <c r="BC2" s="73">
        <f>INDEX(カレンダー!$A:$A,MATCH(令和7年各保健所毎集計!BC$4,カレンダー!$B:$B,0))</f>
        <v>10</v>
      </c>
      <c r="BD2" s="73">
        <f>INDEX(カレンダー!$A:$A,MATCH(令和7年各保健所毎集計!BD$4,カレンダー!$B:$B,0))</f>
        <v>10</v>
      </c>
      <c r="BE2" s="73">
        <f>INDEX(カレンダー!$A:$A,MATCH(令和7年各保健所毎集計!BE$4,カレンダー!$B:$B,0))</f>
        <v>10</v>
      </c>
      <c r="BF2" s="73">
        <f>INDEX(カレンダー!$A:$A,MATCH(令和7年各保健所毎集計!BF$4,カレンダー!$B:$B,0))</f>
        <v>11</v>
      </c>
      <c r="BG2" s="73">
        <f>INDEX(カレンダー!$A:$A,MATCH(令和7年各保健所毎集計!BG$4,カレンダー!$B:$B,0))</f>
        <v>11</v>
      </c>
      <c r="BH2" s="73">
        <f>INDEX(カレンダー!$A:$A,MATCH(令和7年各保健所毎集計!BH$4,カレンダー!$B:$B,0))</f>
        <v>11</v>
      </c>
      <c r="BI2" s="73">
        <f>INDEX(カレンダー!$A:$A,MATCH(令和7年各保健所毎集計!BI$4,カレンダー!$B:$B,0))</f>
        <v>11</v>
      </c>
      <c r="BJ2" s="73">
        <f>INDEX(カレンダー!$A:$A,MATCH(令和7年各保健所毎集計!BJ$4,カレンダー!$B:$B,0))</f>
        <v>12</v>
      </c>
      <c r="BK2" s="73">
        <f>INDEX(カレンダー!$A:$A,MATCH(令和7年各保健所毎集計!BK$4,カレンダー!$B:$B,0))</f>
        <v>12</v>
      </c>
      <c r="BL2" s="73">
        <f>INDEX(カレンダー!$A:$A,MATCH(令和7年各保健所毎集計!BL$4,カレンダー!$B:$B,0))</f>
        <v>12</v>
      </c>
      <c r="BM2" s="73">
        <f>INDEX(カレンダー!$A:$A,MATCH(令和7年各保健所毎集計!BM$4,カレンダー!$B:$B,0))</f>
        <v>12</v>
      </c>
    </row>
    <row r="3" spans="1:67" ht="22.5" customHeight="1">
      <c r="A3" s="137"/>
      <c r="B3" s="87" t="s">
        <v>245</v>
      </c>
      <c r="C3" s="40"/>
      <c r="D3" s="105"/>
      <c r="E3" s="105">
        <v>45566</v>
      </c>
      <c r="F3" s="143">
        <v>45597</v>
      </c>
      <c r="G3" s="105"/>
      <c r="H3" s="105"/>
      <c r="I3" s="105"/>
      <c r="J3" s="143">
        <v>45627</v>
      </c>
      <c r="K3" s="105"/>
      <c r="L3" s="105"/>
      <c r="M3" s="105"/>
      <c r="N3" s="112">
        <v>45658</v>
      </c>
      <c r="O3" s="113"/>
      <c r="P3" s="113"/>
      <c r="Q3" s="113"/>
      <c r="R3" s="113"/>
      <c r="S3" s="141">
        <v>45689</v>
      </c>
      <c r="T3" s="40"/>
      <c r="U3" s="144"/>
      <c r="V3" s="145">
        <v>45689</v>
      </c>
      <c r="W3" s="141">
        <v>45717</v>
      </c>
      <c r="X3" s="146"/>
      <c r="Y3" s="40"/>
      <c r="Z3" s="114"/>
      <c r="AA3" s="147">
        <v>45717</v>
      </c>
      <c r="AB3" s="140">
        <v>45748</v>
      </c>
      <c r="AC3" s="114"/>
      <c r="AD3" s="114"/>
      <c r="AE3" s="40"/>
      <c r="AF3" s="140">
        <v>45778</v>
      </c>
      <c r="AG3" s="140"/>
      <c r="AH3" s="140"/>
      <c r="AI3" s="140"/>
      <c r="AJ3" s="141">
        <v>45809</v>
      </c>
      <c r="AK3" s="140">
        <v>45809</v>
      </c>
      <c r="AL3" s="114"/>
      <c r="AM3" s="114"/>
      <c r="AN3" s="140">
        <v>45809</v>
      </c>
      <c r="AO3" s="140">
        <v>45839</v>
      </c>
      <c r="AP3" s="140">
        <v>45839</v>
      </c>
      <c r="AQ3" s="140">
        <v>45839</v>
      </c>
      <c r="AR3" s="140">
        <v>45839</v>
      </c>
      <c r="AS3" s="140">
        <v>45870</v>
      </c>
      <c r="AT3" s="116"/>
      <c r="AU3" s="116"/>
      <c r="AV3" s="116"/>
      <c r="AW3" s="141">
        <v>45901</v>
      </c>
      <c r="AX3" s="116"/>
      <c r="AY3" s="114"/>
      <c r="AZ3" s="116"/>
      <c r="BA3" s="115"/>
      <c r="BB3" s="140">
        <v>45931</v>
      </c>
      <c r="BC3" s="116"/>
      <c r="BD3" s="116"/>
      <c r="BE3" s="117"/>
      <c r="BF3" s="140">
        <v>45962</v>
      </c>
      <c r="BG3" s="41"/>
      <c r="BH3" s="41"/>
      <c r="BI3" s="118"/>
      <c r="BJ3" s="140">
        <v>45992</v>
      </c>
      <c r="BK3" s="41"/>
      <c r="BL3" s="41"/>
      <c r="BM3" s="118"/>
      <c r="BN3" s="40"/>
      <c r="BO3" s="119"/>
    </row>
    <row r="4" spans="1:67">
      <c r="A4" s="137"/>
      <c r="B4" s="39" t="s">
        <v>198</v>
      </c>
      <c r="C4" s="42" t="s">
        <v>199</v>
      </c>
      <c r="D4" s="45">
        <v>43</v>
      </c>
      <c r="E4" s="46">
        <v>44</v>
      </c>
      <c r="F4" s="45">
        <v>45</v>
      </c>
      <c r="G4" s="43">
        <v>46</v>
      </c>
      <c r="H4" s="45">
        <v>47</v>
      </c>
      <c r="I4" s="46">
        <v>48</v>
      </c>
      <c r="J4" s="44">
        <v>49</v>
      </c>
      <c r="K4" s="45">
        <v>50</v>
      </c>
      <c r="L4" s="45">
        <v>51</v>
      </c>
      <c r="M4" s="46">
        <v>52</v>
      </c>
      <c r="N4" s="45">
        <v>1</v>
      </c>
      <c r="O4" s="45">
        <v>2</v>
      </c>
      <c r="P4" s="45">
        <v>3</v>
      </c>
      <c r="Q4" s="45">
        <v>4</v>
      </c>
      <c r="R4" s="45">
        <v>5</v>
      </c>
      <c r="S4" s="44">
        <v>6</v>
      </c>
      <c r="T4" s="45">
        <v>7</v>
      </c>
      <c r="U4" s="45">
        <v>8</v>
      </c>
      <c r="V4" s="46">
        <v>9</v>
      </c>
      <c r="W4" s="45">
        <v>10</v>
      </c>
      <c r="X4" s="45">
        <v>11</v>
      </c>
      <c r="Y4" s="45">
        <v>12</v>
      </c>
      <c r="Z4" s="45">
        <v>13</v>
      </c>
      <c r="AA4" s="46">
        <v>14</v>
      </c>
      <c r="AB4" s="45">
        <v>15</v>
      </c>
      <c r="AC4" s="45">
        <v>16</v>
      </c>
      <c r="AD4" s="45">
        <v>17</v>
      </c>
      <c r="AE4" s="120">
        <v>18</v>
      </c>
      <c r="AF4" s="45">
        <v>19</v>
      </c>
      <c r="AG4" s="45">
        <v>20</v>
      </c>
      <c r="AH4" s="45">
        <v>21</v>
      </c>
      <c r="AI4" s="45">
        <v>22</v>
      </c>
      <c r="AJ4" s="44">
        <v>23</v>
      </c>
      <c r="AK4" s="45">
        <v>24</v>
      </c>
      <c r="AL4" s="45">
        <v>25</v>
      </c>
      <c r="AM4" s="45">
        <v>26</v>
      </c>
      <c r="AN4" s="46">
        <v>27</v>
      </c>
      <c r="AO4" s="45">
        <v>28</v>
      </c>
      <c r="AP4" s="45">
        <v>29</v>
      </c>
      <c r="AQ4" s="40">
        <v>30</v>
      </c>
      <c r="AR4" s="46">
        <v>31</v>
      </c>
      <c r="AS4" s="45">
        <v>32</v>
      </c>
      <c r="AT4" s="45">
        <v>33</v>
      </c>
      <c r="AU4" s="45">
        <v>34</v>
      </c>
      <c r="AV4" s="45">
        <v>35</v>
      </c>
      <c r="AW4" s="44">
        <v>36</v>
      </c>
      <c r="AX4" s="45">
        <v>37</v>
      </c>
      <c r="AY4" s="45">
        <v>38</v>
      </c>
      <c r="AZ4" s="45">
        <v>39</v>
      </c>
      <c r="BA4" s="46">
        <v>40</v>
      </c>
      <c r="BB4" s="45">
        <v>41</v>
      </c>
      <c r="BC4" s="45">
        <v>42</v>
      </c>
      <c r="BD4" s="45">
        <v>43</v>
      </c>
      <c r="BE4" s="46">
        <v>44</v>
      </c>
      <c r="BF4" s="45">
        <v>45</v>
      </c>
      <c r="BG4" s="43">
        <v>46</v>
      </c>
      <c r="BH4" s="45">
        <v>47</v>
      </c>
      <c r="BI4" s="46">
        <v>48</v>
      </c>
      <c r="BJ4" s="44">
        <v>49</v>
      </c>
      <c r="BK4" s="45">
        <v>50</v>
      </c>
      <c r="BL4" s="45">
        <v>51</v>
      </c>
      <c r="BM4" s="46">
        <v>52</v>
      </c>
      <c r="BN4" s="121" t="s">
        <v>200</v>
      </c>
      <c r="BO4" s="122" t="s">
        <v>199</v>
      </c>
    </row>
    <row r="5" spans="1:67">
      <c r="A5" s="137"/>
      <c r="B5" s="47" t="s">
        <v>201</v>
      </c>
      <c r="C5" s="48" t="s">
        <v>202</v>
      </c>
      <c r="D5" s="49">
        <v>24</v>
      </c>
      <c r="E5" s="52">
        <v>15</v>
      </c>
      <c r="F5" s="51">
        <v>4</v>
      </c>
      <c r="G5" s="50">
        <v>8</v>
      </c>
      <c r="H5" s="50">
        <v>9</v>
      </c>
      <c r="I5" s="50">
        <v>26</v>
      </c>
      <c r="J5" s="53">
        <v>15</v>
      </c>
      <c r="K5" s="50">
        <v>21</v>
      </c>
      <c r="L5" s="50">
        <v>19</v>
      </c>
      <c r="M5" s="52">
        <v>94</v>
      </c>
      <c r="N5" s="53">
        <v>114</v>
      </c>
      <c r="O5" s="50">
        <v>117</v>
      </c>
      <c r="P5" s="50">
        <v>128</v>
      </c>
      <c r="Q5" s="49">
        <v>66</v>
      </c>
      <c r="R5" s="50">
        <v>43</v>
      </c>
      <c r="S5" s="53">
        <v>27</v>
      </c>
      <c r="T5" s="50">
        <v>21</v>
      </c>
      <c r="U5" s="49">
        <v>7</v>
      </c>
      <c r="V5" s="52">
        <v>4</v>
      </c>
      <c r="W5" s="50">
        <v>13</v>
      </c>
      <c r="X5" s="50">
        <v>11</v>
      </c>
      <c r="Y5" s="50">
        <v>10</v>
      </c>
      <c r="Z5" s="50">
        <v>7</v>
      </c>
      <c r="AA5" s="52">
        <v>4</v>
      </c>
      <c r="AB5" s="50">
        <v>3</v>
      </c>
      <c r="AC5" s="50">
        <v>5</v>
      </c>
      <c r="AD5" s="50">
        <v>21</v>
      </c>
      <c r="AE5" s="52">
        <v>16</v>
      </c>
      <c r="AF5" s="50">
        <v>17</v>
      </c>
      <c r="AG5" s="50">
        <v>8</v>
      </c>
      <c r="AH5" s="50">
        <v>10</v>
      </c>
      <c r="AI5" s="50">
        <v>17</v>
      </c>
      <c r="AJ5" s="53">
        <v>15</v>
      </c>
      <c r="AK5" s="50">
        <v>8</v>
      </c>
      <c r="AL5" s="50">
        <v>6</v>
      </c>
      <c r="AM5" s="50">
        <v>4</v>
      </c>
      <c r="AN5" s="52">
        <v>2</v>
      </c>
      <c r="AO5" s="123">
        <v>0</v>
      </c>
      <c r="AP5" s="50">
        <v>4</v>
      </c>
      <c r="AQ5" s="148">
        <v>7</v>
      </c>
      <c r="AR5" s="124">
        <v>16</v>
      </c>
      <c r="AS5" s="50">
        <v>4</v>
      </c>
      <c r="AT5" s="50">
        <v>8</v>
      </c>
      <c r="AU5" s="50">
        <v>6</v>
      </c>
      <c r="AV5" s="50">
        <v>5</v>
      </c>
      <c r="AW5" s="53">
        <v>10</v>
      </c>
      <c r="AX5" s="50">
        <v>13</v>
      </c>
      <c r="AY5" s="50">
        <v>21</v>
      </c>
      <c r="AZ5" s="50">
        <v>18</v>
      </c>
      <c r="BA5" s="52">
        <v>32</v>
      </c>
      <c r="BB5" s="50"/>
      <c r="BC5" s="50"/>
      <c r="BD5" s="49"/>
      <c r="BE5" s="52"/>
      <c r="BF5" s="51"/>
      <c r="BG5" s="50"/>
      <c r="BH5" s="50"/>
      <c r="BI5" s="50"/>
      <c r="BJ5" s="53"/>
      <c r="BK5" s="50"/>
      <c r="BL5" s="50"/>
      <c r="BM5" s="52"/>
      <c r="BN5" s="125">
        <f t="shared" ref="BN5:BN68" si="0">SUM(N5:BM5)</f>
        <v>848</v>
      </c>
      <c r="BO5" s="48" t="s">
        <v>202</v>
      </c>
    </row>
    <row r="6" spans="1:67">
      <c r="A6" s="137"/>
      <c r="B6" s="47" t="s">
        <v>203</v>
      </c>
      <c r="C6" s="48" t="s">
        <v>204</v>
      </c>
      <c r="D6" s="50">
        <v>194</v>
      </c>
      <c r="E6" s="52">
        <v>251</v>
      </c>
      <c r="F6" s="53">
        <v>143</v>
      </c>
      <c r="G6" s="50">
        <v>109</v>
      </c>
      <c r="H6" s="50">
        <v>100</v>
      </c>
      <c r="I6" s="50">
        <v>61</v>
      </c>
      <c r="J6" s="53">
        <v>60</v>
      </c>
      <c r="K6" s="50">
        <v>75</v>
      </c>
      <c r="L6" s="50">
        <v>150</v>
      </c>
      <c r="M6" s="52">
        <v>310</v>
      </c>
      <c r="N6" s="53">
        <v>258</v>
      </c>
      <c r="O6" s="50">
        <v>560</v>
      </c>
      <c r="P6" s="50">
        <v>565</v>
      </c>
      <c r="Q6" s="50">
        <v>398</v>
      </c>
      <c r="R6" s="50">
        <v>263</v>
      </c>
      <c r="S6" s="53">
        <v>287</v>
      </c>
      <c r="T6" s="50">
        <v>252</v>
      </c>
      <c r="U6" s="50">
        <v>224</v>
      </c>
      <c r="V6" s="52">
        <v>168</v>
      </c>
      <c r="W6" s="50">
        <v>132</v>
      </c>
      <c r="X6" s="50">
        <v>120</v>
      </c>
      <c r="Y6" s="50">
        <v>76</v>
      </c>
      <c r="Z6" s="50">
        <v>106</v>
      </c>
      <c r="AA6" s="52">
        <v>78</v>
      </c>
      <c r="AB6" s="50">
        <v>48</v>
      </c>
      <c r="AC6" s="50">
        <v>41</v>
      </c>
      <c r="AD6" s="50">
        <v>53</v>
      </c>
      <c r="AE6" s="52">
        <v>41</v>
      </c>
      <c r="AF6" s="50">
        <v>55</v>
      </c>
      <c r="AG6" s="50">
        <v>55</v>
      </c>
      <c r="AH6" s="50">
        <v>22</v>
      </c>
      <c r="AI6" s="50">
        <v>26</v>
      </c>
      <c r="AJ6" s="53">
        <v>24</v>
      </c>
      <c r="AK6" s="50">
        <v>22</v>
      </c>
      <c r="AL6" s="50">
        <v>45</v>
      </c>
      <c r="AM6" s="50">
        <v>69</v>
      </c>
      <c r="AN6" s="52">
        <v>72</v>
      </c>
      <c r="AO6" s="50">
        <v>48</v>
      </c>
      <c r="AP6" s="50">
        <v>32</v>
      </c>
      <c r="AQ6" s="148">
        <v>20</v>
      </c>
      <c r="AR6" s="124">
        <v>34</v>
      </c>
      <c r="AS6" s="50">
        <v>41</v>
      </c>
      <c r="AT6" s="50">
        <v>39</v>
      </c>
      <c r="AU6" s="50">
        <v>58</v>
      </c>
      <c r="AV6" s="50">
        <v>35</v>
      </c>
      <c r="AW6" s="53">
        <v>80</v>
      </c>
      <c r="AX6" s="50">
        <v>142</v>
      </c>
      <c r="AY6" s="50">
        <v>192</v>
      </c>
      <c r="AZ6" s="50">
        <v>206</v>
      </c>
      <c r="BA6" s="52">
        <v>336</v>
      </c>
      <c r="BB6" s="50"/>
      <c r="BC6" s="50"/>
      <c r="BD6" s="50"/>
      <c r="BE6" s="52"/>
      <c r="BF6" s="53"/>
      <c r="BG6" s="50"/>
      <c r="BH6" s="50"/>
      <c r="BI6" s="50"/>
      <c r="BJ6" s="53"/>
      <c r="BK6" s="50"/>
      <c r="BL6" s="50"/>
      <c r="BM6" s="52"/>
      <c r="BN6" s="126">
        <f t="shared" si="0"/>
        <v>5323</v>
      </c>
      <c r="BO6" s="48" t="s">
        <v>204</v>
      </c>
    </row>
    <row r="7" spans="1:67">
      <c r="A7" s="137"/>
      <c r="B7" s="47"/>
      <c r="C7" s="48" t="s">
        <v>205</v>
      </c>
      <c r="D7" s="50">
        <v>129</v>
      </c>
      <c r="E7" s="52">
        <v>117</v>
      </c>
      <c r="F7" s="53">
        <v>93</v>
      </c>
      <c r="G7" s="50">
        <v>42</v>
      </c>
      <c r="H7" s="50">
        <v>45</v>
      </c>
      <c r="I7" s="50">
        <v>35</v>
      </c>
      <c r="J7" s="53">
        <v>49</v>
      </c>
      <c r="K7" s="50">
        <v>82</v>
      </c>
      <c r="L7" s="50">
        <v>148</v>
      </c>
      <c r="M7" s="52">
        <v>297</v>
      </c>
      <c r="N7" s="53">
        <v>711</v>
      </c>
      <c r="O7" s="50">
        <v>431</v>
      </c>
      <c r="P7" s="50">
        <v>450</v>
      </c>
      <c r="Q7" s="50">
        <v>226</v>
      </c>
      <c r="R7" s="50">
        <v>136</v>
      </c>
      <c r="S7" s="53">
        <v>91</v>
      </c>
      <c r="T7" s="50">
        <v>164</v>
      </c>
      <c r="U7" s="50">
        <v>91</v>
      </c>
      <c r="V7" s="52">
        <v>101</v>
      </c>
      <c r="W7" s="50">
        <v>59</v>
      </c>
      <c r="X7" s="50">
        <v>43</v>
      </c>
      <c r="Y7" s="50">
        <v>51</v>
      </c>
      <c r="Z7" s="50">
        <v>35</v>
      </c>
      <c r="AA7" s="52">
        <v>19</v>
      </c>
      <c r="AB7" s="50">
        <v>23</v>
      </c>
      <c r="AC7" s="50">
        <v>22</v>
      </c>
      <c r="AD7" s="50">
        <v>16</v>
      </c>
      <c r="AE7" s="52">
        <v>35</v>
      </c>
      <c r="AF7" s="50">
        <v>48</v>
      </c>
      <c r="AG7" s="50">
        <v>15</v>
      </c>
      <c r="AH7" s="50">
        <v>19</v>
      </c>
      <c r="AI7" s="50">
        <v>27</v>
      </c>
      <c r="AJ7" s="53">
        <v>33</v>
      </c>
      <c r="AK7" s="50">
        <v>28</v>
      </c>
      <c r="AL7" s="50">
        <v>51</v>
      </c>
      <c r="AM7" s="50">
        <v>56</v>
      </c>
      <c r="AN7" s="52">
        <v>64</v>
      </c>
      <c r="AO7" s="50">
        <v>75</v>
      </c>
      <c r="AP7" s="50">
        <v>33</v>
      </c>
      <c r="AQ7" s="148">
        <v>53</v>
      </c>
      <c r="AR7" s="124">
        <v>54</v>
      </c>
      <c r="AS7" s="50">
        <v>46</v>
      </c>
      <c r="AT7" s="50">
        <v>41</v>
      </c>
      <c r="AU7" s="50">
        <v>22</v>
      </c>
      <c r="AV7" s="50">
        <v>19</v>
      </c>
      <c r="AW7" s="53">
        <v>17</v>
      </c>
      <c r="AX7" s="50">
        <v>26</v>
      </c>
      <c r="AY7" s="50">
        <v>44</v>
      </c>
      <c r="AZ7" s="50">
        <v>86</v>
      </c>
      <c r="BA7" s="52">
        <v>83</v>
      </c>
      <c r="BB7" s="50"/>
      <c r="BC7" s="50"/>
      <c r="BD7" s="50"/>
      <c r="BE7" s="52"/>
      <c r="BF7" s="53"/>
      <c r="BG7" s="50"/>
      <c r="BH7" s="50"/>
      <c r="BI7" s="50"/>
      <c r="BJ7" s="53"/>
      <c r="BK7" s="50"/>
      <c r="BL7" s="50"/>
      <c r="BM7" s="52"/>
      <c r="BN7" s="126">
        <f t="shared" si="0"/>
        <v>3644</v>
      </c>
      <c r="BO7" s="48" t="s">
        <v>205</v>
      </c>
    </row>
    <row r="8" spans="1:67">
      <c r="A8" s="137"/>
      <c r="B8" s="47"/>
      <c r="C8" s="48" t="s">
        <v>206</v>
      </c>
      <c r="D8" s="50">
        <v>183</v>
      </c>
      <c r="E8" s="52">
        <v>143</v>
      </c>
      <c r="F8" s="53">
        <v>93</v>
      </c>
      <c r="G8" s="50">
        <v>68</v>
      </c>
      <c r="H8" s="50">
        <v>101</v>
      </c>
      <c r="I8" s="50">
        <v>48</v>
      </c>
      <c r="J8" s="53">
        <v>71</v>
      </c>
      <c r="K8" s="50">
        <v>83</v>
      </c>
      <c r="L8" s="50">
        <v>127</v>
      </c>
      <c r="M8" s="52">
        <v>373</v>
      </c>
      <c r="N8" s="53">
        <v>749</v>
      </c>
      <c r="O8" s="50">
        <v>538</v>
      </c>
      <c r="P8" s="50">
        <v>597</v>
      </c>
      <c r="Q8" s="50">
        <v>300</v>
      </c>
      <c r="R8" s="50">
        <v>261</v>
      </c>
      <c r="S8" s="53">
        <v>212</v>
      </c>
      <c r="T8" s="50">
        <v>193</v>
      </c>
      <c r="U8" s="50">
        <v>148</v>
      </c>
      <c r="V8" s="52">
        <v>149</v>
      </c>
      <c r="W8" s="50">
        <v>107</v>
      </c>
      <c r="X8" s="50">
        <v>100</v>
      </c>
      <c r="Y8" s="50">
        <v>96</v>
      </c>
      <c r="Z8" s="50">
        <v>65</v>
      </c>
      <c r="AA8" s="52">
        <v>38</v>
      </c>
      <c r="AB8" s="50">
        <v>35</v>
      </c>
      <c r="AC8" s="50">
        <v>31</v>
      </c>
      <c r="AD8" s="50">
        <v>29</v>
      </c>
      <c r="AE8" s="52">
        <v>53</v>
      </c>
      <c r="AF8" s="50">
        <v>41</v>
      </c>
      <c r="AG8" s="50">
        <v>29</v>
      </c>
      <c r="AH8" s="50">
        <v>32</v>
      </c>
      <c r="AI8" s="50">
        <v>30</v>
      </c>
      <c r="AJ8" s="53">
        <v>52</v>
      </c>
      <c r="AK8" s="50">
        <v>34</v>
      </c>
      <c r="AL8" s="50">
        <v>36</v>
      </c>
      <c r="AM8" s="50">
        <v>43</v>
      </c>
      <c r="AN8" s="52">
        <v>36</v>
      </c>
      <c r="AO8" s="50">
        <v>53</v>
      </c>
      <c r="AP8" s="50">
        <v>75</v>
      </c>
      <c r="AQ8" s="148">
        <v>82</v>
      </c>
      <c r="AR8" s="124">
        <v>71</v>
      </c>
      <c r="AS8" s="50">
        <v>84</v>
      </c>
      <c r="AT8" s="50">
        <v>72</v>
      </c>
      <c r="AU8" s="50">
        <v>37</v>
      </c>
      <c r="AV8" s="50">
        <v>37</v>
      </c>
      <c r="AW8" s="53">
        <v>21</v>
      </c>
      <c r="AX8" s="50">
        <v>33</v>
      </c>
      <c r="AY8" s="50">
        <v>49</v>
      </c>
      <c r="AZ8" s="50">
        <v>64</v>
      </c>
      <c r="BA8" s="52">
        <v>81</v>
      </c>
      <c r="BB8" s="50"/>
      <c r="BC8" s="50"/>
      <c r="BD8" s="50"/>
      <c r="BE8" s="52"/>
      <c r="BF8" s="53"/>
      <c r="BG8" s="50"/>
      <c r="BH8" s="50"/>
      <c r="BI8" s="50"/>
      <c r="BJ8" s="53"/>
      <c r="BK8" s="50"/>
      <c r="BL8" s="50"/>
      <c r="BM8" s="52"/>
      <c r="BN8" s="126">
        <f t="shared" si="0"/>
        <v>4793</v>
      </c>
      <c r="BO8" s="48" t="s">
        <v>206</v>
      </c>
    </row>
    <row r="9" spans="1:67">
      <c r="A9" s="137"/>
      <c r="B9" s="47"/>
      <c r="C9" s="48" t="s">
        <v>207</v>
      </c>
      <c r="D9" s="50">
        <v>79</v>
      </c>
      <c r="E9" s="52">
        <v>43</v>
      </c>
      <c r="F9" s="53">
        <v>50</v>
      </c>
      <c r="G9" s="50">
        <v>32</v>
      </c>
      <c r="H9" s="50">
        <v>29</v>
      </c>
      <c r="I9" s="50">
        <v>17</v>
      </c>
      <c r="J9" s="53">
        <v>18</v>
      </c>
      <c r="K9" s="50">
        <v>10</v>
      </c>
      <c r="L9" s="50">
        <v>33</v>
      </c>
      <c r="M9" s="52">
        <v>123</v>
      </c>
      <c r="N9" s="53">
        <v>121</v>
      </c>
      <c r="O9" s="50">
        <v>140</v>
      </c>
      <c r="P9" s="50">
        <v>62</v>
      </c>
      <c r="Q9" s="50">
        <v>39</v>
      </c>
      <c r="R9" s="50">
        <v>22</v>
      </c>
      <c r="S9" s="53">
        <v>22</v>
      </c>
      <c r="T9" s="50">
        <v>16</v>
      </c>
      <c r="U9" s="50">
        <v>8</v>
      </c>
      <c r="V9" s="52">
        <v>1</v>
      </c>
      <c r="W9" s="50">
        <v>1</v>
      </c>
      <c r="X9" s="50">
        <v>0</v>
      </c>
      <c r="Y9" s="50">
        <v>0</v>
      </c>
      <c r="Z9" s="50">
        <v>2</v>
      </c>
      <c r="AA9" s="52">
        <v>6</v>
      </c>
      <c r="AB9" s="50">
        <v>3</v>
      </c>
      <c r="AC9" s="50">
        <v>1</v>
      </c>
      <c r="AD9" s="50">
        <v>1</v>
      </c>
      <c r="AE9" s="52">
        <v>0</v>
      </c>
      <c r="AF9" s="50">
        <v>0</v>
      </c>
      <c r="AG9" s="50">
        <v>0</v>
      </c>
      <c r="AH9" s="50">
        <v>2</v>
      </c>
      <c r="AI9" s="50">
        <v>0</v>
      </c>
      <c r="AJ9" s="53">
        <v>1</v>
      </c>
      <c r="AK9" s="50">
        <v>1</v>
      </c>
      <c r="AL9" s="50">
        <v>6</v>
      </c>
      <c r="AM9" s="50">
        <v>13</v>
      </c>
      <c r="AN9" s="52">
        <v>8</v>
      </c>
      <c r="AO9" s="50">
        <v>6</v>
      </c>
      <c r="AP9" s="50">
        <v>2</v>
      </c>
      <c r="AQ9" s="148">
        <v>1</v>
      </c>
      <c r="AR9" s="124">
        <v>0</v>
      </c>
      <c r="AS9" s="50">
        <v>1</v>
      </c>
      <c r="AT9" s="50">
        <v>0</v>
      </c>
      <c r="AU9" s="50">
        <v>0</v>
      </c>
      <c r="AV9" s="50">
        <v>1</v>
      </c>
      <c r="AW9" s="53">
        <v>0</v>
      </c>
      <c r="AX9" s="50">
        <v>1</v>
      </c>
      <c r="AY9" s="50">
        <v>0</v>
      </c>
      <c r="AZ9" s="50">
        <v>1</v>
      </c>
      <c r="BA9" s="52">
        <v>2</v>
      </c>
      <c r="BB9" s="50"/>
      <c r="BC9" s="50"/>
      <c r="BD9" s="50"/>
      <c r="BE9" s="52"/>
      <c r="BF9" s="53"/>
      <c r="BG9" s="50"/>
      <c r="BH9" s="50"/>
      <c r="BI9" s="50"/>
      <c r="BJ9" s="53"/>
      <c r="BK9" s="50"/>
      <c r="BL9" s="50"/>
      <c r="BM9" s="52"/>
      <c r="BN9" s="126">
        <f t="shared" si="0"/>
        <v>491</v>
      </c>
      <c r="BO9" s="48" t="s">
        <v>207</v>
      </c>
    </row>
    <row r="10" spans="1:67">
      <c r="A10" s="137"/>
      <c r="B10" s="47"/>
      <c r="C10" s="48" t="s">
        <v>208</v>
      </c>
      <c r="D10" s="50">
        <v>13</v>
      </c>
      <c r="E10" s="52">
        <v>27</v>
      </c>
      <c r="F10" s="53">
        <v>30</v>
      </c>
      <c r="G10" s="50">
        <v>22</v>
      </c>
      <c r="H10" s="50">
        <v>25</v>
      </c>
      <c r="I10" s="50">
        <v>15</v>
      </c>
      <c r="J10" s="53">
        <v>11</v>
      </c>
      <c r="K10" s="50">
        <v>19</v>
      </c>
      <c r="L10" s="50">
        <v>107</v>
      </c>
      <c r="M10" s="52">
        <v>164</v>
      </c>
      <c r="N10" s="53">
        <v>121</v>
      </c>
      <c r="O10" s="50">
        <v>138</v>
      </c>
      <c r="P10" s="50">
        <v>63</v>
      </c>
      <c r="Q10" s="50">
        <v>22</v>
      </c>
      <c r="R10" s="50">
        <v>21</v>
      </c>
      <c r="S10" s="53">
        <v>3</v>
      </c>
      <c r="T10" s="50">
        <v>1</v>
      </c>
      <c r="U10" s="50">
        <v>7</v>
      </c>
      <c r="V10" s="52">
        <v>3</v>
      </c>
      <c r="W10" s="50">
        <v>0</v>
      </c>
      <c r="X10" s="50">
        <v>4</v>
      </c>
      <c r="Y10" s="50">
        <v>2</v>
      </c>
      <c r="Z10" s="50">
        <v>0</v>
      </c>
      <c r="AA10" s="52">
        <v>6</v>
      </c>
      <c r="AB10" s="50">
        <v>1</v>
      </c>
      <c r="AC10" s="50">
        <v>4</v>
      </c>
      <c r="AD10" s="50">
        <v>0</v>
      </c>
      <c r="AE10" s="52">
        <v>1</v>
      </c>
      <c r="AF10" s="50">
        <v>1</v>
      </c>
      <c r="AG10" s="50">
        <v>0</v>
      </c>
      <c r="AH10" s="50">
        <v>12</v>
      </c>
      <c r="AI10" s="50">
        <v>70</v>
      </c>
      <c r="AJ10" s="53">
        <v>40</v>
      </c>
      <c r="AK10" s="50">
        <v>50</v>
      </c>
      <c r="AL10" s="50">
        <v>28</v>
      </c>
      <c r="AM10" s="50">
        <v>45</v>
      </c>
      <c r="AN10" s="52">
        <v>41</v>
      </c>
      <c r="AO10" s="50">
        <v>23</v>
      </c>
      <c r="AP10" s="50">
        <v>19</v>
      </c>
      <c r="AQ10" s="149">
        <v>5</v>
      </c>
      <c r="AR10" s="124">
        <v>2</v>
      </c>
      <c r="AS10" s="50">
        <v>1</v>
      </c>
      <c r="AT10" s="50">
        <v>4</v>
      </c>
      <c r="AU10" s="50">
        <v>1</v>
      </c>
      <c r="AV10" s="50">
        <v>6</v>
      </c>
      <c r="AW10" s="53">
        <v>14</v>
      </c>
      <c r="AX10" s="50">
        <v>7</v>
      </c>
      <c r="AY10" s="50">
        <v>14</v>
      </c>
      <c r="AZ10" s="50">
        <v>29</v>
      </c>
      <c r="BA10" s="52">
        <v>14</v>
      </c>
      <c r="BB10" s="50"/>
      <c r="BC10" s="50"/>
      <c r="BD10" s="50"/>
      <c r="BE10" s="52"/>
      <c r="BF10" s="53"/>
      <c r="BG10" s="50"/>
      <c r="BH10" s="50"/>
      <c r="BI10" s="50"/>
      <c r="BJ10" s="53"/>
      <c r="BK10" s="50"/>
      <c r="BL10" s="50"/>
      <c r="BM10" s="52"/>
      <c r="BN10" s="126">
        <f t="shared" si="0"/>
        <v>823</v>
      </c>
      <c r="BO10" s="48" t="s">
        <v>208</v>
      </c>
    </row>
    <row r="11" spans="1:67">
      <c r="A11" s="137"/>
      <c r="B11" s="47"/>
      <c r="C11" s="76" t="s">
        <v>209</v>
      </c>
      <c r="D11" s="77">
        <v>622</v>
      </c>
      <c r="E11" s="78">
        <v>596</v>
      </c>
      <c r="F11" s="79">
        <v>413</v>
      </c>
      <c r="G11" s="77">
        <v>281</v>
      </c>
      <c r="H11" s="77">
        <v>309</v>
      </c>
      <c r="I11" s="77">
        <v>202</v>
      </c>
      <c r="J11" s="79">
        <v>224</v>
      </c>
      <c r="K11" s="77">
        <v>290</v>
      </c>
      <c r="L11" s="77">
        <v>584</v>
      </c>
      <c r="M11" s="78">
        <v>1361</v>
      </c>
      <c r="N11" s="79">
        <v>2074</v>
      </c>
      <c r="O11" s="77">
        <v>1924</v>
      </c>
      <c r="P11" s="77">
        <v>1865</v>
      </c>
      <c r="Q11" s="77">
        <v>1051</v>
      </c>
      <c r="R11" s="77">
        <v>746</v>
      </c>
      <c r="S11" s="79">
        <v>642</v>
      </c>
      <c r="T11" s="77">
        <v>647</v>
      </c>
      <c r="U11" s="77">
        <v>485</v>
      </c>
      <c r="V11" s="78">
        <v>426</v>
      </c>
      <c r="W11" s="77">
        <v>312</v>
      </c>
      <c r="X11" s="77">
        <v>278</v>
      </c>
      <c r="Y11" s="77">
        <v>235</v>
      </c>
      <c r="Z11" s="77">
        <v>215</v>
      </c>
      <c r="AA11" s="78">
        <v>151</v>
      </c>
      <c r="AB11" s="77">
        <v>113</v>
      </c>
      <c r="AC11" s="77">
        <v>104</v>
      </c>
      <c r="AD11" s="77">
        <v>120</v>
      </c>
      <c r="AE11" s="78">
        <v>146</v>
      </c>
      <c r="AF11" s="77">
        <v>162</v>
      </c>
      <c r="AG11" s="77">
        <v>107</v>
      </c>
      <c r="AH11" s="77">
        <v>97</v>
      </c>
      <c r="AI11" s="77">
        <v>170</v>
      </c>
      <c r="AJ11" s="79">
        <v>165</v>
      </c>
      <c r="AK11" s="77">
        <v>143</v>
      </c>
      <c r="AL11" s="77">
        <v>172</v>
      </c>
      <c r="AM11" s="77">
        <v>230</v>
      </c>
      <c r="AN11" s="78">
        <v>223</v>
      </c>
      <c r="AO11" s="77">
        <v>205</v>
      </c>
      <c r="AP11" s="77">
        <v>165</v>
      </c>
      <c r="AQ11" s="149">
        <v>168</v>
      </c>
      <c r="AR11" s="127">
        <v>177</v>
      </c>
      <c r="AS11" s="77">
        <v>177</v>
      </c>
      <c r="AT11" s="77">
        <v>164</v>
      </c>
      <c r="AU11" s="77">
        <v>124</v>
      </c>
      <c r="AV11" s="77">
        <v>103</v>
      </c>
      <c r="AW11" s="79">
        <v>142</v>
      </c>
      <c r="AX11" s="77">
        <v>222</v>
      </c>
      <c r="AY11" s="77">
        <v>320</v>
      </c>
      <c r="AZ11" s="77">
        <v>404</v>
      </c>
      <c r="BA11" s="78">
        <v>548</v>
      </c>
      <c r="BB11" s="77"/>
      <c r="BC11" s="77"/>
      <c r="BD11" s="77"/>
      <c r="BE11" s="78"/>
      <c r="BF11" s="79"/>
      <c r="BG11" s="77"/>
      <c r="BH11" s="77"/>
      <c r="BI11" s="77"/>
      <c r="BJ11" s="79"/>
      <c r="BK11" s="77"/>
      <c r="BL11" s="77"/>
      <c r="BM11" s="78"/>
      <c r="BN11" s="128">
        <f>SUM(N11:BM11)</f>
        <v>15922</v>
      </c>
      <c r="BO11" s="76" t="s">
        <v>209</v>
      </c>
    </row>
    <row r="12" spans="1:67">
      <c r="A12" s="137"/>
      <c r="B12" s="54"/>
      <c r="C12" s="55" t="s">
        <v>210</v>
      </c>
      <c r="D12" s="56">
        <v>4298</v>
      </c>
      <c r="E12" s="58">
        <v>5127</v>
      </c>
      <c r="F12" s="57">
        <v>5252</v>
      </c>
      <c r="G12" s="56">
        <v>9309</v>
      </c>
      <c r="H12" s="56">
        <v>11678</v>
      </c>
      <c r="I12" s="56">
        <v>24027</v>
      </c>
      <c r="J12" s="57">
        <v>44673</v>
      </c>
      <c r="K12" s="56">
        <v>94259</v>
      </c>
      <c r="L12" s="56">
        <v>211049</v>
      </c>
      <c r="M12" s="58">
        <v>317812</v>
      </c>
      <c r="N12" s="57">
        <v>141998</v>
      </c>
      <c r="O12" s="56">
        <v>172417</v>
      </c>
      <c r="P12" s="56">
        <v>90712</v>
      </c>
      <c r="Q12" s="56">
        <v>54594</v>
      </c>
      <c r="R12" s="56">
        <v>28943</v>
      </c>
      <c r="S12" s="57">
        <v>18592</v>
      </c>
      <c r="T12" s="56">
        <v>12964</v>
      </c>
      <c r="U12" s="56">
        <v>10866</v>
      </c>
      <c r="V12" s="58">
        <v>9302</v>
      </c>
      <c r="W12" s="56">
        <v>9941</v>
      </c>
      <c r="X12" s="56">
        <v>10960</v>
      </c>
      <c r="Y12" s="56">
        <v>9714</v>
      </c>
      <c r="Z12" s="56">
        <v>9093</v>
      </c>
      <c r="AA12" s="58">
        <v>5667</v>
      </c>
      <c r="AB12" s="56">
        <v>4621</v>
      </c>
      <c r="AC12" s="56">
        <v>4627</v>
      </c>
      <c r="AD12" s="56">
        <v>4209</v>
      </c>
      <c r="AE12" s="58">
        <v>3039</v>
      </c>
      <c r="AF12" s="56">
        <v>2580</v>
      </c>
      <c r="AG12" s="56">
        <v>2910</v>
      </c>
      <c r="AH12" s="56">
        <v>2035</v>
      </c>
      <c r="AI12" s="56">
        <v>1677</v>
      </c>
      <c r="AJ12" s="57">
        <v>1415</v>
      </c>
      <c r="AK12" s="56">
        <v>1141</v>
      </c>
      <c r="AL12" s="56">
        <v>1048</v>
      </c>
      <c r="AM12" s="56">
        <v>1023</v>
      </c>
      <c r="AN12" s="58">
        <v>1095</v>
      </c>
      <c r="AO12" s="56">
        <v>956</v>
      </c>
      <c r="AP12" s="56">
        <v>1146</v>
      </c>
      <c r="AQ12" s="150">
        <v>1223</v>
      </c>
      <c r="AR12" s="46">
        <v>1153</v>
      </c>
      <c r="AS12" s="56">
        <v>1131</v>
      </c>
      <c r="AT12" s="56">
        <v>980</v>
      </c>
      <c r="AU12" s="56">
        <v>1183</v>
      </c>
      <c r="AV12" s="56">
        <v>1347</v>
      </c>
      <c r="AW12" s="57">
        <v>1949</v>
      </c>
      <c r="AX12" s="56">
        <v>2732</v>
      </c>
      <c r="AY12" s="56">
        <v>3073</v>
      </c>
      <c r="AZ12" s="56">
        <v>4030</v>
      </c>
      <c r="BA12" s="58">
        <v>6013</v>
      </c>
      <c r="BB12" s="56"/>
      <c r="BC12" s="56"/>
      <c r="BD12" s="56"/>
      <c r="BE12" s="58"/>
      <c r="BF12" s="57"/>
      <c r="BG12" s="56"/>
      <c r="BH12" s="56"/>
      <c r="BI12" s="56"/>
      <c r="BJ12" s="57"/>
      <c r="BK12" s="56"/>
      <c r="BL12" s="56"/>
      <c r="BM12" s="58"/>
      <c r="BN12" s="129">
        <f t="shared" si="0"/>
        <v>644099</v>
      </c>
      <c r="BO12" s="55" t="s">
        <v>210</v>
      </c>
    </row>
    <row r="13" spans="1:67">
      <c r="A13" s="137"/>
      <c r="B13" s="59" t="s">
        <v>201</v>
      </c>
      <c r="C13" s="60" t="s">
        <v>202</v>
      </c>
      <c r="D13" s="61">
        <v>4.8</v>
      </c>
      <c r="E13" s="62">
        <v>3</v>
      </c>
      <c r="F13" s="59">
        <v>0.8</v>
      </c>
      <c r="G13" s="61">
        <v>1.6</v>
      </c>
      <c r="H13" s="61">
        <v>1.8</v>
      </c>
      <c r="I13" s="61">
        <v>5.2</v>
      </c>
      <c r="J13" s="59">
        <v>3</v>
      </c>
      <c r="K13" s="61">
        <v>4.2</v>
      </c>
      <c r="L13" s="61">
        <v>3.8</v>
      </c>
      <c r="M13" s="74">
        <v>18.8</v>
      </c>
      <c r="N13" s="64">
        <v>22.8</v>
      </c>
      <c r="O13" s="71">
        <v>23.4</v>
      </c>
      <c r="P13" s="71">
        <v>25.6</v>
      </c>
      <c r="Q13" s="71">
        <v>13.2</v>
      </c>
      <c r="R13" s="61">
        <v>8.6</v>
      </c>
      <c r="S13" s="59">
        <v>5.4</v>
      </c>
      <c r="T13" s="61">
        <v>4.2</v>
      </c>
      <c r="U13" s="61">
        <v>1.4</v>
      </c>
      <c r="V13" s="62">
        <v>0.8</v>
      </c>
      <c r="W13" s="61">
        <v>2.6</v>
      </c>
      <c r="X13" s="61">
        <v>2.2000000000000002</v>
      </c>
      <c r="Y13" s="61">
        <v>2</v>
      </c>
      <c r="Z13" s="61">
        <v>1.4</v>
      </c>
      <c r="AA13" s="62">
        <v>0.8</v>
      </c>
      <c r="AB13" s="61">
        <v>0.6</v>
      </c>
      <c r="AC13" s="61">
        <v>1</v>
      </c>
      <c r="AD13" s="61">
        <v>4.2</v>
      </c>
      <c r="AE13" s="62">
        <v>3.2</v>
      </c>
      <c r="AF13" s="61">
        <v>3.4</v>
      </c>
      <c r="AG13" s="61">
        <v>1.6</v>
      </c>
      <c r="AH13" s="61">
        <v>2</v>
      </c>
      <c r="AI13" s="61">
        <v>3.4</v>
      </c>
      <c r="AJ13" s="59">
        <v>3</v>
      </c>
      <c r="AK13" s="61">
        <v>1.6</v>
      </c>
      <c r="AL13" s="61">
        <v>1.2</v>
      </c>
      <c r="AM13" s="61">
        <v>0.8</v>
      </c>
      <c r="AN13" s="62">
        <v>0.4</v>
      </c>
      <c r="AO13" s="61">
        <v>0</v>
      </c>
      <c r="AP13" s="61">
        <v>0.8</v>
      </c>
      <c r="AQ13" s="151">
        <v>1.4</v>
      </c>
      <c r="AR13" s="62">
        <v>3.2</v>
      </c>
      <c r="AS13" s="61">
        <v>0.8</v>
      </c>
      <c r="AT13" s="61">
        <v>1.6</v>
      </c>
      <c r="AU13" s="61">
        <v>1.2</v>
      </c>
      <c r="AV13" s="61">
        <v>1</v>
      </c>
      <c r="AW13" s="59">
        <v>2</v>
      </c>
      <c r="AX13" s="61">
        <v>2.6</v>
      </c>
      <c r="AY13" s="61">
        <v>4.2</v>
      </c>
      <c r="AZ13" s="61">
        <v>3.6</v>
      </c>
      <c r="BA13" s="62">
        <v>6.4</v>
      </c>
      <c r="BB13" s="61"/>
      <c r="BC13" s="61"/>
      <c r="BD13" s="61"/>
      <c r="BE13" s="62"/>
      <c r="BF13" s="59"/>
      <c r="BG13" s="61"/>
      <c r="BH13" s="61"/>
      <c r="BI13" s="61"/>
      <c r="BJ13" s="59"/>
      <c r="BK13" s="61"/>
      <c r="BL13" s="61"/>
      <c r="BM13" s="62"/>
      <c r="BN13" s="60">
        <f t="shared" si="0"/>
        <v>169.60000000000002</v>
      </c>
      <c r="BO13" s="60" t="s">
        <v>202</v>
      </c>
    </row>
    <row r="14" spans="1:67">
      <c r="A14" s="137"/>
      <c r="B14" s="59" t="s">
        <v>211</v>
      </c>
      <c r="C14" s="60" t="s">
        <v>204</v>
      </c>
      <c r="D14" s="71">
        <v>10.78</v>
      </c>
      <c r="E14" s="74">
        <v>13.94</v>
      </c>
      <c r="F14" s="59">
        <v>7.94</v>
      </c>
      <c r="G14" s="61">
        <v>6.06</v>
      </c>
      <c r="H14" s="61">
        <v>5.56</v>
      </c>
      <c r="I14" s="61">
        <v>3.39</v>
      </c>
      <c r="J14" s="59">
        <v>3.33</v>
      </c>
      <c r="K14" s="61">
        <v>4.17</v>
      </c>
      <c r="L14" s="61">
        <v>8.33</v>
      </c>
      <c r="M14" s="74">
        <v>17.22</v>
      </c>
      <c r="N14" s="64">
        <v>14.33</v>
      </c>
      <c r="O14" s="69">
        <v>31.11</v>
      </c>
      <c r="P14" s="69">
        <v>31.39</v>
      </c>
      <c r="Q14" s="69">
        <v>22.11</v>
      </c>
      <c r="R14" s="69">
        <v>14.61</v>
      </c>
      <c r="S14" s="63">
        <v>15.94</v>
      </c>
      <c r="T14" s="69">
        <v>14</v>
      </c>
      <c r="U14" s="69">
        <v>12.44</v>
      </c>
      <c r="V14" s="62">
        <v>9.33</v>
      </c>
      <c r="W14" s="61">
        <v>7.33</v>
      </c>
      <c r="X14" s="61">
        <v>6.67</v>
      </c>
      <c r="Y14" s="61">
        <v>4.22</v>
      </c>
      <c r="Z14" s="61">
        <v>5.89</v>
      </c>
      <c r="AA14" s="62">
        <v>4.33</v>
      </c>
      <c r="AB14" s="61">
        <v>3.69</v>
      </c>
      <c r="AC14" s="61">
        <v>3.15</v>
      </c>
      <c r="AD14" s="61">
        <v>4.08</v>
      </c>
      <c r="AE14" s="62">
        <v>3.15</v>
      </c>
      <c r="AF14" s="61">
        <v>4.2300000000000004</v>
      </c>
      <c r="AG14" s="61">
        <v>4.2300000000000004</v>
      </c>
      <c r="AH14" s="61">
        <v>1.69</v>
      </c>
      <c r="AI14" s="61">
        <v>2</v>
      </c>
      <c r="AJ14" s="59">
        <v>1.85</v>
      </c>
      <c r="AK14" s="61">
        <v>1.69</v>
      </c>
      <c r="AL14" s="61">
        <v>3.46</v>
      </c>
      <c r="AM14" s="61">
        <v>5.31</v>
      </c>
      <c r="AN14" s="62">
        <v>5.54</v>
      </c>
      <c r="AO14" s="61">
        <v>3.69</v>
      </c>
      <c r="AP14" s="61">
        <v>2.46</v>
      </c>
      <c r="AQ14" s="151">
        <v>1.54</v>
      </c>
      <c r="AR14" s="62">
        <v>2.62</v>
      </c>
      <c r="AS14" s="61">
        <v>3.15</v>
      </c>
      <c r="AT14" s="61">
        <v>3</v>
      </c>
      <c r="AU14" s="61">
        <v>4.46</v>
      </c>
      <c r="AV14" s="61">
        <v>2.69</v>
      </c>
      <c r="AW14" s="59">
        <v>6.15</v>
      </c>
      <c r="AX14" s="71">
        <v>10.92</v>
      </c>
      <c r="AY14" s="71">
        <v>14.77</v>
      </c>
      <c r="AZ14" s="71">
        <v>15.85</v>
      </c>
      <c r="BA14" s="74">
        <v>25.85</v>
      </c>
      <c r="BB14" s="61"/>
      <c r="BC14" s="61"/>
      <c r="BD14" s="61"/>
      <c r="BE14" s="62"/>
      <c r="BF14" s="59"/>
      <c r="BG14" s="61"/>
      <c r="BH14" s="61"/>
      <c r="BI14" s="61"/>
      <c r="BJ14" s="59"/>
      <c r="BK14" s="61"/>
      <c r="BL14" s="61"/>
      <c r="BM14" s="62"/>
      <c r="BN14" s="60">
        <f t="shared" si="0"/>
        <v>334.92</v>
      </c>
      <c r="BO14" s="60" t="s">
        <v>204</v>
      </c>
    </row>
    <row r="15" spans="1:67">
      <c r="A15" s="137"/>
      <c r="B15" s="63" t="s">
        <v>212</v>
      </c>
      <c r="C15" s="60" t="s">
        <v>205</v>
      </c>
      <c r="D15" s="71">
        <v>10.75</v>
      </c>
      <c r="E15" s="62">
        <v>9.75</v>
      </c>
      <c r="F15" s="59">
        <v>7.75</v>
      </c>
      <c r="G15" s="61">
        <v>3.5</v>
      </c>
      <c r="H15" s="61">
        <v>3.75</v>
      </c>
      <c r="I15" s="61">
        <v>2.92</v>
      </c>
      <c r="J15" s="59">
        <v>4.08</v>
      </c>
      <c r="K15" s="61">
        <v>6.83</v>
      </c>
      <c r="L15" s="71">
        <v>12.33</v>
      </c>
      <c r="M15" s="74">
        <v>24.75</v>
      </c>
      <c r="N15" s="63">
        <v>59.25</v>
      </c>
      <c r="O15" s="69">
        <v>35.92</v>
      </c>
      <c r="P15" s="69">
        <v>37.5</v>
      </c>
      <c r="Q15" s="69">
        <v>18.829999999999998</v>
      </c>
      <c r="R15" s="69">
        <v>11.33</v>
      </c>
      <c r="S15" s="59">
        <v>7.58</v>
      </c>
      <c r="T15" s="71">
        <v>13.67</v>
      </c>
      <c r="U15" s="61">
        <v>7.58</v>
      </c>
      <c r="V15" s="62">
        <v>8.42</v>
      </c>
      <c r="W15" s="61">
        <v>4.92</v>
      </c>
      <c r="X15" s="61">
        <v>3.58</v>
      </c>
      <c r="Y15" s="61">
        <v>4.25</v>
      </c>
      <c r="Z15" s="61">
        <v>2.92</v>
      </c>
      <c r="AA15" s="62">
        <v>1.58</v>
      </c>
      <c r="AB15" s="61">
        <v>2.2999999999999998</v>
      </c>
      <c r="AC15" s="61">
        <v>2.2000000000000002</v>
      </c>
      <c r="AD15" s="61">
        <v>1.6</v>
      </c>
      <c r="AE15" s="62">
        <v>3.5</v>
      </c>
      <c r="AF15" s="61">
        <v>4.8</v>
      </c>
      <c r="AG15" s="61">
        <v>1.5</v>
      </c>
      <c r="AH15" s="61">
        <v>1.9</v>
      </c>
      <c r="AI15" s="61">
        <v>2.7</v>
      </c>
      <c r="AJ15" s="59">
        <v>3.3</v>
      </c>
      <c r="AK15" s="61">
        <v>2.8</v>
      </c>
      <c r="AL15" s="61">
        <v>5.0999999999999996</v>
      </c>
      <c r="AM15" s="61">
        <v>5.6</v>
      </c>
      <c r="AN15" s="62">
        <v>6.4</v>
      </c>
      <c r="AO15" s="61">
        <v>7.5</v>
      </c>
      <c r="AP15" s="61">
        <v>3.3</v>
      </c>
      <c r="AQ15" s="151">
        <v>5.3</v>
      </c>
      <c r="AR15" s="62">
        <v>5.4</v>
      </c>
      <c r="AS15" s="61">
        <v>4.5999999999999996</v>
      </c>
      <c r="AT15" s="61">
        <v>4.0999999999999996</v>
      </c>
      <c r="AU15" s="61">
        <v>2.2000000000000002</v>
      </c>
      <c r="AV15" s="61">
        <v>1.9</v>
      </c>
      <c r="AW15" s="59">
        <v>1.7</v>
      </c>
      <c r="AX15" s="61">
        <v>2.6</v>
      </c>
      <c r="AY15" s="61">
        <v>4.4000000000000004</v>
      </c>
      <c r="AZ15" s="61">
        <v>8.6</v>
      </c>
      <c r="BA15" s="62">
        <v>8.3000000000000007</v>
      </c>
      <c r="BB15" s="61"/>
      <c r="BC15" s="61"/>
      <c r="BD15" s="61"/>
      <c r="BE15" s="62"/>
      <c r="BF15" s="59"/>
      <c r="BG15" s="61"/>
      <c r="BH15" s="61"/>
      <c r="BI15" s="61"/>
      <c r="BJ15" s="59"/>
      <c r="BK15" s="61"/>
      <c r="BL15" s="61"/>
      <c r="BM15" s="62"/>
      <c r="BN15" s="60">
        <f t="shared" si="0"/>
        <v>320.93000000000006</v>
      </c>
      <c r="BO15" s="60" t="s">
        <v>205</v>
      </c>
    </row>
    <row r="16" spans="1:67">
      <c r="A16" s="137"/>
      <c r="B16" s="64" t="s">
        <v>213</v>
      </c>
      <c r="C16" s="60" t="s">
        <v>206</v>
      </c>
      <c r="D16" s="71">
        <v>13.07</v>
      </c>
      <c r="E16" s="74">
        <v>10.210000000000001</v>
      </c>
      <c r="F16" s="59">
        <v>6.64</v>
      </c>
      <c r="G16" s="61">
        <v>4.8600000000000003</v>
      </c>
      <c r="H16" s="61">
        <v>7.21</v>
      </c>
      <c r="I16" s="61">
        <v>3.43</v>
      </c>
      <c r="J16" s="59">
        <v>5.07</v>
      </c>
      <c r="K16" s="61">
        <v>5.93</v>
      </c>
      <c r="L16" s="61">
        <v>9.07</v>
      </c>
      <c r="M16" s="74">
        <v>26.64</v>
      </c>
      <c r="N16" s="63">
        <v>53.5</v>
      </c>
      <c r="O16" s="69">
        <v>38.43</v>
      </c>
      <c r="P16" s="69">
        <v>42.64</v>
      </c>
      <c r="Q16" s="69">
        <v>21.43</v>
      </c>
      <c r="R16" s="69">
        <v>18.64</v>
      </c>
      <c r="S16" s="63">
        <v>15.14</v>
      </c>
      <c r="T16" s="69">
        <v>13.79</v>
      </c>
      <c r="U16" s="69">
        <v>10.57</v>
      </c>
      <c r="V16" s="70">
        <v>10.64</v>
      </c>
      <c r="W16" s="61">
        <v>7.64</v>
      </c>
      <c r="X16" s="61">
        <v>7.14</v>
      </c>
      <c r="Y16" s="61">
        <v>6.86</v>
      </c>
      <c r="Z16" s="61">
        <v>4.6399999999999997</v>
      </c>
      <c r="AA16" s="62">
        <v>2.71</v>
      </c>
      <c r="AB16" s="61">
        <v>2.92</v>
      </c>
      <c r="AC16" s="61">
        <v>2.58</v>
      </c>
      <c r="AD16" s="61">
        <v>2.42</v>
      </c>
      <c r="AE16" s="62">
        <v>4.42</v>
      </c>
      <c r="AF16" s="61">
        <v>3.42</v>
      </c>
      <c r="AG16" s="61">
        <v>2.42</v>
      </c>
      <c r="AH16" s="61">
        <v>2.67</v>
      </c>
      <c r="AI16" s="61">
        <v>2.5</v>
      </c>
      <c r="AJ16" s="59">
        <v>4.33</v>
      </c>
      <c r="AK16" s="61">
        <v>2.83</v>
      </c>
      <c r="AL16" s="61">
        <v>3</v>
      </c>
      <c r="AM16" s="61">
        <v>3.58</v>
      </c>
      <c r="AN16" s="62">
        <v>3</v>
      </c>
      <c r="AO16" s="61">
        <v>4.42</v>
      </c>
      <c r="AP16" s="61">
        <v>6.25</v>
      </c>
      <c r="AQ16" s="151">
        <v>6.83</v>
      </c>
      <c r="AR16" s="62">
        <v>5.92</v>
      </c>
      <c r="AS16" s="61">
        <v>7</v>
      </c>
      <c r="AT16" s="61">
        <v>6</v>
      </c>
      <c r="AU16" s="61">
        <v>3.08</v>
      </c>
      <c r="AV16" s="61">
        <v>3.08</v>
      </c>
      <c r="AW16" s="59">
        <v>1.75</v>
      </c>
      <c r="AX16" s="61">
        <v>2.75</v>
      </c>
      <c r="AY16" s="61">
        <v>4.08</v>
      </c>
      <c r="AZ16" s="61">
        <v>5.33</v>
      </c>
      <c r="BA16" s="62">
        <v>6.75</v>
      </c>
      <c r="BB16" s="61"/>
      <c r="BC16" s="61"/>
      <c r="BD16" s="61"/>
      <c r="BE16" s="62"/>
      <c r="BF16" s="59"/>
      <c r="BG16" s="61"/>
      <c r="BH16" s="61"/>
      <c r="BI16" s="61"/>
      <c r="BJ16" s="59"/>
      <c r="BK16" s="61"/>
      <c r="BL16" s="61"/>
      <c r="BM16" s="62"/>
      <c r="BN16" s="60">
        <f t="shared" si="0"/>
        <v>357.09999999999991</v>
      </c>
      <c r="BO16" s="60" t="s">
        <v>206</v>
      </c>
    </row>
    <row r="17" spans="1:67">
      <c r="A17" s="137"/>
      <c r="B17" s="59"/>
      <c r="C17" s="60" t="s">
        <v>207</v>
      </c>
      <c r="D17" s="69">
        <v>19.75</v>
      </c>
      <c r="E17" s="70">
        <v>10.75</v>
      </c>
      <c r="F17" s="63">
        <v>12.5</v>
      </c>
      <c r="G17" s="61">
        <v>8</v>
      </c>
      <c r="H17" s="61">
        <v>7.25</v>
      </c>
      <c r="I17" s="61">
        <v>4.25</v>
      </c>
      <c r="J17" s="59">
        <v>4.5</v>
      </c>
      <c r="K17" s="61">
        <v>2.5</v>
      </c>
      <c r="L17" s="61">
        <v>8.25</v>
      </c>
      <c r="M17" s="70">
        <v>30.75</v>
      </c>
      <c r="N17" s="63">
        <v>30.25</v>
      </c>
      <c r="O17" s="69">
        <v>35</v>
      </c>
      <c r="P17" s="69">
        <v>15.5</v>
      </c>
      <c r="Q17" s="61">
        <v>9.75</v>
      </c>
      <c r="R17" s="61">
        <v>5.5</v>
      </c>
      <c r="S17" s="59">
        <v>5.5</v>
      </c>
      <c r="T17" s="61">
        <v>4</v>
      </c>
      <c r="U17" s="61">
        <v>2</v>
      </c>
      <c r="V17" s="62">
        <v>0.25</v>
      </c>
      <c r="W17" s="61">
        <v>0.25</v>
      </c>
      <c r="X17" s="61">
        <v>0</v>
      </c>
      <c r="Y17" s="61">
        <v>0</v>
      </c>
      <c r="Z17" s="61">
        <v>0.5</v>
      </c>
      <c r="AA17" s="62">
        <v>1.5</v>
      </c>
      <c r="AB17" s="61">
        <v>1.5</v>
      </c>
      <c r="AC17" s="61">
        <v>0.5</v>
      </c>
      <c r="AD17" s="61">
        <v>0.5</v>
      </c>
      <c r="AE17" s="62">
        <v>0</v>
      </c>
      <c r="AF17" s="61">
        <v>0</v>
      </c>
      <c r="AG17" s="61">
        <v>0</v>
      </c>
      <c r="AH17" s="61">
        <v>1</v>
      </c>
      <c r="AI17" s="61">
        <v>0</v>
      </c>
      <c r="AJ17" s="59">
        <v>0.5</v>
      </c>
      <c r="AK17" s="61">
        <v>0.5</v>
      </c>
      <c r="AL17" s="61">
        <v>3</v>
      </c>
      <c r="AM17" s="61">
        <v>6.5</v>
      </c>
      <c r="AN17" s="62">
        <v>4</v>
      </c>
      <c r="AO17" s="61">
        <v>3</v>
      </c>
      <c r="AP17" s="61">
        <v>1</v>
      </c>
      <c r="AQ17" s="151">
        <v>0.5</v>
      </c>
      <c r="AR17" s="62">
        <v>0</v>
      </c>
      <c r="AS17" s="61">
        <v>0.5</v>
      </c>
      <c r="AT17" s="61">
        <v>0</v>
      </c>
      <c r="AU17" s="61">
        <v>0</v>
      </c>
      <c r="AV17" s="61">
        <v>0.5</v>
      </c>
      <c r="AW17" s="59">
        <v>0</v>
      </c>
      <c r="AX17" s="61">
        <v>0.5</v>
      </c>
      <c r="AY17" s="61">
        <v>0</v>
      </c>
      <c r="AZ17" s="61">
        <v>0.5</v>
      </c>
      <c r="BA17" s="62">
        <v>1</v>
      </c>
      <c r="BB17" s="61"/>
      <c r="BC17" s="61"/>
      <c r="BD17" s="61"/>
      <c r="BE17" s="62"/>
      <c r="BF17" s="59"/>
      <c r="BG17" s="61"/>
      <c r="BH17" s="61"/>
      <c r="BI17" s="61"/>
      <c r="BJ17" s="59"/>
      <c r="BK17" s="61"/>
      <c r="BL17" s="61"/>
      <c r="BM17" s="62"/>
      <c r="BN17" s="60">
        <f t="shared" si="0"/>
        <v>135.5</v>
      </c>
      <c r="BO17" s="60" t="s">
        <v>207</v>
      </c>
    </row>
    <row r="18" spans="1:67">
      <c r="A18" s="137"/>
      <c r="B18" s="59"/>
      <c r="C18" s="60" t="s">
        <v>208</v>
      </c>
      <c r="D18" s="61">
        <v>4.33</v>
      </c>
      <c r="E18" s="62">
        <v>9</v>
      </c>
      <c r="F18" s="64">
        <v>10</v>
      </c>
      <c r="G18" s="61">
        <v>7.33</v>
      </c>
      <c r="H18" s="61">
        <v>8.33</v>
      </c>
      <c r="I18" s="61">
        <v>5</v>
      </c>
      <c r="J18" s="59">
        <v>3.67</v>
      </c>
      <c r="K18" s="61">
        <v>6.33</v>
      </c>
      <c r="L18" s="69">
        <v>35.67</v>
      </c>
      <c r="M18" s="70">
        <v>54.67</v>
      </c>
      <c r="N18" s="63">
        <v>40.33</v>
      </c>
      <c r="O18" s="69">
        <v>46</v>
      </c>
      <c r="P18" s="69">
        <v>21</v>
      </c>
      <c r="Q18" s="61">
        <v>7.33</v>
      </c>
      <c r="R18" s="61">
        <v>7</v>
      </c>
      <c r="S18" s="59">
        <v>1</v>
      </c>
      <c r="T18" s="61">
        <v>0.33</v>
      </c>
      <c r="U18" s="61">
        <v>2.33</v>
      </c>
      <c r="V18" s="62">
        <v>1</v>
      </c>
      <c r="W18" s="61">
        <v>0</v>
      </c>
      <c r="X18" s="61">
        <v>1.33</v>
      </c>
      <c r="Y18" s="61">
        <v>0.67</v>
      </c>
      <c r="Z18" s="61">
        <v>0</v>
      </c>
      <c r="AA18" s="62">
        <v>2</v>
      </c>
      <c r="AB18" s="61">
        <v>0.33</v>
      </c>
      <c r="AC18" s="61">
        <v>1.33</v>
      </c>
      <c r="AD18" s="61">
        <v>0</v>
      </c>
      <c r="AE18" s="62">
        <v>0.33</v>
      </c>
      <c r="AF18" s="61">
        <v>0.33</v>
      </c>
      <c r="AG18" s="61">
        <v>0</v>
      </c>
      <c r="AH18" s="61">
        <v>4</v>
      </c>
      <c r="AI18" s="71">
        <v>23.33</v>
      </c>
      <c r="AJ18" s="64">
        <v>13.33</v>
      </c>
      <c r="AK18" s="71">
        <v>16.670000000000002</v>
      </c>
      <c r="AL18" s="61">
        <v>9.33</v>
      </c>
      <c r="AM18" s="71">
        <v>15</v>
      </c>
      <c r="AN18" s="74">
        <v>13.67</v>
      </c>
      <c r="AO18" s="61">
        <v>7.67</v>
      </c>
      <c r="AP18" s="61">
        <v>6.33</v>
      </c>
      <c r="AQ18" s="152">
        <v>1.67</v>
      </c>
      <c r="AR18" s="62">
        <v>0.67</v>
      </c>
      <c r="AS18" s="61">
        <v>0.33</v>
      </c>
      <c r="AT18" s="61">
        <v>1.33</v>
      </c>
      <c r="AU18" s="61">
        <v>0.33</v>
      </c>
      <c r="AV18" s="61">
        <v>2</v>
      </c>
      <c r="AW18" s="59">
        <v>4.67</v>
      </c>
      <c r="AX18" s="61">
        <v>2.33</v>
      </c>
      <c r="AY18" s="61">
        <v>4.67</v>
      </c>
      <c r="AZ18" s="61">
        <v>9.67</v>
      </c>
      <c r="BA18" s="62">
        <v>4.67</v>
      </c>
      <c r="BB18" s="61"/>
      <c r="BC18" s="61"/>
      <c r="BD18" s="61"/>
      <c r="BE18" s="62"/>
      <c r="BF18" s="59"/>
      <c r="BG18" s="61"/>
      <c r="BH18" s="61"/>
      <c r="BI18" s="61"/>
      <c r="BJ18" s="59"/>
      <c r="BK18" s="61"/>
      <c r="BL18" s="61"/>
      <c r="BM18" s="62"/>
      <c r="BN18" s="60">
        <f t="shared" si="0"/>
        <v>274.31000000000006</v>
      </c>
      <c r="BO18" s="60" t="s">
        <v>208</v>
      </c>
    </row>
    <row r="19" spans="1:67">
      <c r="A19" s="137"/>
      <c r="B19" s="59"/>
      <c r="C19" s="80" t="s">
        <v>209</v>
      </c>
      <c r="D19" s="88">
        <v>11.11</v>
      </c>
      <c r="E19" s="103">
        <v>10.64</v>
      </c>
      <c r="F19" s="83">
        <v>7.38</v>
      </c>
      <c r="G19" s="81">
        <v>5.0199999999999996</v>
      </c>
      <c r="H19" s="81">
        <v>5.52</v>
      </c>
      <c r="I19" s="81">
        <v>3.61</v>
      </c>
      <c r="J19" s="83">
        <v>4</v>
      </c>
      <c r="K19" s="81">
        <v>5.18</v>
      </c>
      <c r="L19" s="88">
        <v>10.43</v>
      </c>
      <c r="M19" s="103">
        <v>24.3</v>
      </c>
      <c r="N19" s="86">
        <v>37.04</v>
      </c>
      <c r="O19" s="84">
        <v>34.36</v>
      </c>
      <c r="P19" s="84">
        <v>33.299999999999997</v>
      </c>
      <c r="Q19" s="84">
        <v>18.77</v>
      </c>
      <c r="R19" s="84">
        <v>13.32</v>
      </c>
      <c r="S19" s="86">
        <v>11.46</v>
      </c>
      <c r="T19" s="84">
        <v>11.55</v>
      </c>
      <c r="U19" s="81">
        <v>8.66</v>
      </c>
      <c r="V19" s="82">
        <v>7.61</v>
      </c>
      <c r="W19" s="81">
        <v>5.57</v>
      </c>
      <c r="X19" s="81">
        <v>4.96</v>
      </c>
      <c r="Y19" s="81">
        <v>4.2</v>
      </c>
      <c r="Z19" s="81">
        <v>3.84</v>
      </c>
      <c r="AA19" s="82">
        <v>2.7</v>
      </c>
      <c r="AB19" s="81">
        <v>2.5099999999999998</v>
      </c>
      <c r="AC19" s="81">
        <v>2.31</v>
      </c>
      <c r="AD19" s="81">
        <v>2.67</v>
      </c>
      <c r="AE19" s="82">
        <v>3.24</v>
      </c>
      <c r="AF19" s="81">
        <v>3.6</v>
      </c>
      <c r="AG19" s="81">
        <v>2.38</v>
      </c>
      <c r="AH19" s="81">
        <v>2.16</v>
      </c>
      <c r="AI19" s="81">
        <v>3.78</v>
      </c>
      <c r="AJ19" s="83">
        <v>3.67</v>
      </c>
      <c r="AK19" s="81">
        <v>3.18</v>
      </c>
      <c r="AL19" s="81">
        <v>3.82</v>
      </c>
      <c r="AM19" s="81">
        <v>5.1100000000000003</v>
      </c>
      <c r="AN19" s="82">
        <v>4.96</v>
      </c>
      <c r="AO19" s="81">
        <v>4.5599999999999996</v>
      </c>
      <c r="AP19" s="81">
        <v>3.67</v>
      </c>
      <c r="AQ19" s="152">
        <v>3.73</v>
      </c>
      <c r="AR19" s="82">
        <v>3.93</v>
      </c>
      <c r="AS19" s="81">
        <v>3.93</v>
      </c>
      <c r="AT19" s="81">
        <v>3.64</v>
      </c>
      <c r="AU19" s="81">
        <v>2.76</v>
      </c>
      <c r="AV19" s="81">
        <v>2.29</v>
      </c>
      <c r="AW19" s="83">
        <v>3.16</v>
      </c>
      <c r="AX19" s="81">
        <v>4.93</v>
      </c>
      <c r="AY19" s="81">
        <v>7.11</v>
      </c>
      <c r="AZ19" s="81">
        <v>8.98</v>
      </c>
      <c r="BA19" s="103">
        <v>12.18</v>
      </c>
      <c r="BB19" s="81"/>
      <c r="BC19" s="81"/>
      <c r="BD19" s="81"/>
      <c r="BE19" s="82"/>
      <c r="BF19" s="83"/>
      <c r="BG19" s="81"/>
      <c r="BH19" s="81"/>
      <c r="BI19" s="81"/>
      <c r="BJ19" s="83"/>
      <c r="BK19" s="81"/>
      <c r="BL19" s="81"/>
      <c r="BM19" s="82"/>
      <c r="BN19" s="80">
        <f t="shared" si="0"/>
        <v>305.60000000000002</v>
      </c>
      <c r="BO19" s="80" t="s">
        <v>209</v>
      </c>
    </row>
    <row r="20" spans="1:67">
      <c r="A20" s="137"/>
      <c r="B20" s="65"/>
      <c r="C20" s="66" t="s">
        <v>210</v>
      </c>
      <c r="D20" s="67">
        <v>0.87</v>
      </c>
      <c r="E20" s="68">
        <v>1.04</v>
      </c>
      <c r="F20" s="65">
        <v>1.06</v>
      </c>
      <c r="G20" s="67">
        <v>1.88</v>
      </c>
      <c r="H20" s="67">
        <v>2.36</v>
      </c>
      <c r="I20" s="67">
        <v>4.8600000000000003</v>
      </c>
      <c r="J20" s="65">
        <v>9.0299999999999994</v>
      </c>
      <c r="K20" s="85">
        <v>19.059999999999999</v>
      </c>
      <c r="L20" s="102">
        <v>42.66</v>
      </c>
      <c r="M20" s="101">
        <v>64.39</v>
      </c>
      <c r="N20" s="104">
        <v>33.82</v>
      </c>
      <c r="O20" s="102">
        <v>35.020000000000003</v>
      </c>
      <c r="P20" s="102">
        <v>18.38</v>
      </c>
      <c r="Q20" s="102">
        <v>11.06</v>
      </c>
      <c r="R20" s="67">
        <v>5.87</v>
      </c>
      <c r="S20" s="65">
        <v>3.78</v>
      </c>
      <c r="T20" s="67">
        <v>2.63</v>
      </c>
      <c r="U20" s="67">
        <v>2.21</v>
      </c>
      <c r="V20" s="68">
        <v>1.89</v>
      </c>
      <c r="W20" s="67">
        <v>2.02</v>
      </c>
      <c r="X20" s="67">
        <v>2.23</v>
      </c>
      <c r="Y20" s="67">
        <v>1.98</v>
      </c>
      <c r="Z20" s="67">
        <v>1.85</v>
      </c>
      <c r="AA20" s="68">
        <v>1.2</v>
      </c>
      <c r="AB20" s="67">
        <v>1.19</v>
      </c>
      <c r="AC20" s="67">
        <v>1.2</v>
      </c>
      <c r="AD20" s="67">
        <v>1.0900000000000001</v>
      </c>
      <c r="AE20" s="68">
        <v>0.79</v>
      </c>
      <c r="AF20" s="67">
        <v>0.67</v>
      </c>
      <c r="AG20" s="67">
        <v>0.75</v>
      </c>
      <c r="AH20" s="67">
        <v>0.53</v>
      </c>
      <c r="AI20" s="67">
        <v>0.44</v>
      </c>
      <c r="AJ20" s="65">
        <v>0.37</v>
      </c>
      <c r="AK20" s="67">
        <v>0.3</v>
      </c>
      <c r="AL20" s="67">
        <v>0.27</v>
      </c>
      <c r="AM20" s="67">
        <v>0.27</v>
      </c>
      <c r="AN20" s="68">
        <v>0.28000000000000003</v>
      </c>
      <c r="AO20" s="67">
        <v>0.25</v>
      </c>
      <c r="AP20" s="67">
        <v>0.3</v>
      </c>
      <c r="AQ20" s="153">
        <v>0.32</v>
      </c>
      <c r="AR20" s="68">
        <v>0.3</v>
      </c>
      <c r="AS20" s="67">
        <v>0.3</v>
      </c>
      <c r="AT20" s="67">
        <v>0.28000000000000003</v>
      </c>
      <c r="AU20" s="67">
        <v>0.31</v>
      </c>
      <c r="AV20" s="67">
        <v>0.35</v>
      </c>
      <c r="AW20" s="65">
        <v>0.5</v>
      </c>
      <c r="AX20" s="67">
        <v>0.72</v>
      </c>
      <c r="AY20" s="67">
        <v>0.8</v>
      </c>
      <c r="AZ20" s="67">
        <v>1.04</v>
      </c>
      <c r="BA20" s="68">
        <v>1.56</v>
      </c>
      <c r="BB20" s="67"/>
      <c r="BC20" s="67"/>
      <c r="BD20" s="67"/>
      <c r="BE20" s="68"/>
      <c r="BF20" s="65"/>
      <c r="BG20" s="67"/>
      <c r="BH20" s="67"/>
      <c r="BI20" s="67"/>
      <c r="BJ20" s="65"/>
      <c r="BK20" s="67"/>
      <c r="BL20" s="67"/>
      <c r="BM20" s="68"/>
      <c r="BN20" s="66">
        <f t="shared" si="0"/>
        <v>139.12000000000006</v>
      </c>
      <c r="BO20" s="66" t="s">
        <v>210</v>
      </c>
    </row>
    <row r="21" spans="1:67">
      <c r="B21" s="47" t="s">
        <v>214</v>
      </c>
      <c r="C21" s="48" t="s">
        <v>202</v>
      </c>
      <c r="D21" s="50">
        <v>0</v>
      </c>
      <c r="E21" s="52">
        <v>0</v>
      </c>
      <c r="F21" s="53">
        <v>0</v>
      </c>
      <c r="G21" s="50">
        <v>0</v>
      </c>
      <c r="H21" s="50">
        <v>0</v>
      </c>
      <c r="I21" s="50">
        <v>0</v>
      </c>
      <c r="J21" s="53">
        <v>0</v>
      </c>
      <c r="K21" s="50">
        <v>1</v>
      </c>
      <c r="L21" s="50">
        <v>1</v>
      </c>
      <c r="M21" s="52">
        <v>3</v>
      </c>
      <c r="N21" s="53">
        <v>0</v>
      </c>
      <c r="O21" s="50">
        <v>0</v>
      </c>
      <c r="P21" s="50">
        <v>0</v>
      </c>
      <c r="Q21" s="50">
        <v>0</v>
      </c>
      <c r="R21" s="50">
        <v>0</v>
      </c>
      <c r="S21" s="53">
        <v>0</v>
      </c>
      <c r="T21" s="50">
        <v>0</v>
      </c>
      <c r="U21" s="50">
        <v>0</v>
      </c>
      <c r="V21" s="52">
        <v>0</v>
      </c>
      <c r="W21" s="50">
        <v>0</v>
      </c>
      <c r="X21" s="50">
        <v>3</v>
      </c>
      <c r="Y21" s="50">
        <v>1</v>
      </c>
      <c r="Z21" s="50">
        <v>5</v>
      </c>
      <c r="AA21" s="52">
        <v>2</v>
      </c>
      <c r="AB21" s="50">
        <v>5</v>
      </c>
      <c r="AC21" s="50">
        <v>3</v>
      </c>
      <c r="AD21" s="50">
        <v>5</v>
      </c>
      <c r="AE21" s="52">
        <v>6</v>
      </c>
      <c r="AF21" s="50">
        <v>7</v>
      </c>
      <c r="AG21" s="50">
        <v>4</v>
      </c>
      <c r="AH21" s="50">
        <v>12</v>
      </c>
      <c r="AI21" s="50">
        <v>10</v>
      </c>
      <c r="AJ21" s="53">
        <v>15</v>
      </c>
      <c r="AK21" s="50">
        <v>17</v>
      </c>
      <c r="AL21" s="50">
        <v>27</v>
      </c>
      <c r="AM21" s="50">
        <v>28</v>
      </c>
      <c r="AN21" s="52">
        <v>19</v>
      </c>
      <c r="AO21" s="50">
        <v>19</v>
      </c>
      <c r="AP21" s="50">
        <v>8</v>
      </c>
      <c r="AQ21" s="148">
        <v>6</v>
      </c>
      <c r="AR21" s="124">
        <v>7</v>
      </c>
      <c r="AS21" s="50">
        <v>12</v>
      </c>
      <c r="AT21" s="50">
        <v>3</v>
      </c>
      <c r="AU21" s="50">
        <v>3</v>
      </c>
      <c r="AV21" s="50">
        <v>4</v>
      </c>
      <c r="AW21" s="53">
        <v>1</v>
      </c>
      <c r="AX21" s="50">
        <v>1</v>
      </c>
      <c r="AY21" s="50">
        <v>4</v>
      </c>
      <c r="AZ21" s="50">
        <v>1</v>
      </c>
      <c r="BA21" s="52">
        <v>1</v>
      </c>
      <c r="BB21" s="50"/>
      <c r="BC21" s="50"/>
      <c r="BD21" s="50"/>
      <c r="BE21" s="52"/>
      <c r="BF21" s="53"/>
      <c r="BG21" s="50"/>
      <c r="BH21" s="50"/>
      <c r="BI21" s="50"/>
      <c r="BJ21" s="53"/>
      <c r="BK21" s="50"/>
      <c r="BL21" s="50"/>
      <c r="BM21" s="52"/>
      <c r="BN21" s="126">
        <f t="shared" si="0"/>
        <v>239</v>
      </c>
      <c r="BO21" s="48" t="s">
        <v>202</v>
      </c>
    </row>
    <row r="22" spans="1:67">
      <c r="B22" s="47" t="s">
        <v>203</v>
      </c>
      <c r="C22" s="48" t="s">
        <v>204</v>
      </c>
      <c r="D22" s="50">
        <v>0</v>
      </c>
      <c r="E22" s="52">
        <v>0</v>
      </c>
      <c r="F22" s="53">
        <v>0</v>
      </c>
      <c r="G22" s="50">
        <v>2</v>
      </c>
      <c r="H22" s="50">
        <v>2</v>
      </c>
      <c r="I22" s="50">
        <v>4</v>
      </c>
      <c r="J22" s="53">
        <v>3</v>
      </c>
      <c r="K22" s="50">
        <v>1</v>
      </c>
      <c r="L22" s="50">
        <v>2</v>
      </c>
      <c r="M22" s="52">
        <v>4</v>
      </c>
      <c r="N22" s="53">
        <v>0</v>
      </c>
      <c r="O22" s="50">
        <v>0</v>
      </c>
      <c r="P22" s="50">
        <v>1</v>
      </c>
      <c r="Q22" s="50">
        <v>0</v>
      </c>
      <c r="R22" s="50">
        <v>2</v>
      </c>
      <c r="S22" s="53">
        <v>1</v>
      </c>
      <c r="T22" s="50">
        <v>1</v>
      </c>
      <c r="U22" s="50">
        <v>4</v>
      </c>
      <c r="V22" s="52">
        <v>1</v>
      </c>
      <c r="W22" s="50">
        <v>5</v>
      </c>
      <c r="X22" s="50">
        <v>8</v>
      </c>
      <c r="Y22" s="50">
        <v>9</v>
      </c>
      <c r="Z22" s="50">
        <v>12</v>
      </c>
      <c r="AA22" s="52">
        <v>12</v>
      </c>
      <c r="AB22" s="50">
        <v>16</v>
      </c>
      <c r="AC22" s="50">
        <v>17</v>
      </c>
      <c r="AD22" s="50">
        <v>12</v>
      </c>
      <c r="AE22" s="52">
        <v>10</v>
      </c>
      <c r="AF22" s="50">
        <v>6</v>
      </c>
      <c r="AG22" s="50">
        <v>17</v>
      </c>
      <c r="AH22" s="50">
        <v>30</v>
      </c>
      <c r="AI22" s="50">
        <v>21</v>
      </c>
      <c r="AJ22" s="53">
        <v>28</v>
      </c>
      <c r="AK22" s="50">
        <v>36</v>
      </c>
      <c r="AL22" s="50">
        <v>40</v>
      </c>
      <c r="AM22" s="50">
        <v>27</v>
      </c>
      <c r="AN22" s="52">
        <v>31</v>
      </c>
      <c r="AO22" s="50">
        <v>22</v>
      </c>
      <c r="AP22" s="50">
        <v>25</v>
      </c>
      <c r="AQ22" s="148">
        <v>11</v>
      </c>
      <c r="AR22" s="124">
        <v>10</v>
      </c>
      <c r="AS22" s="50">
        <v>14</v>
      </c>
      <c r="AT22" s="50">
        <v>7</v>
      </c>
      <c r="AU22" s="50">
        <v>2</v>
      </c>
      <c r="AV22" s="50">
        <v>17</v>
      </c>
      <c r="AW22" s="53">
        <v>2</v>
      </c>
      <c r="AX22" s="50">
        <v>0</v>
      </c>
      <c r="AY22" s="50">
        <v>0</v>
      </c>
      <c r="AZ22" s="50">
        <v>3</v>
      </c>
      <c r="BA22" s="52">
        <v>1</v>
      </c>
      <c r="BB22" s="50"/>
      <c r="BC22" s="50"/>
      <c r="BD22" s="50"/>
      <c r="BE22" s="52"/>
      <c r="BF22" s="53"/>
      <c r="BG22" s="50"/>
      <c r="BH22" s="50"/>
      <c r="BI22" s="50"/>
      <c r="BJ22" s="53"/>
      <c r="BK22" s="50"/>
      <c r="BL22" s="50"/>
      <c r="BM22" s="52"/>
      <c r="BN22" s="126">
        <f t="shared" si="0"/>
        <v>461</v>
      </c>
      <c r="BO22" s="48" t="s">
        <v>204</v>
      </c>
    </row>
    <row r="23" spans="1:67">
      <c r="B23" s="47"/>
      <c r="C23" s="48" t="s">
        <v>205</v>
      </c>
      <c r="D23" s="50">
        <v>0</v>
      </c>
      <c r="E23" s="52">
        <v>6</v>
      </c>
      <c r="F23" s="53">
        <v>1</v>
      </c>
      <c r="G23" s="50">
        <v>0</v>
      </c>
      <c r="H23" s="50">
        <v>1</v>
      </c>
      <c r="I23" s="50">
        <v>1</v>
      </c>
      <c r="J23" s="53">
        <v>0</v>
      </c>
      <c r="K23" s="50">
        <v>1</v>
      </c>
      <c r="L23" s="50">
        <v>0</v>
      </c>
      <c r="M23" s="52">
        <v>0</v>
      </c>
      <c r="N23" s="53">
        <v>0</v>
      </c>
      <c r="O23" s="50">
        <v>0</v>
      </c>
      <c r="P23" s="50">
        <v>0</v>
      </c>
      <c r="Q23" s="50">
        <v>3</v>
      </c>
      <c r="R23" s="50">
        <v>1</v>
      </c>
      <c r="S23" s="53">
        <v>3</v>
      </c>
      <c r="T23" s="50">
        <v>1</v>
      </c>
      <c r="U23" s="50">
        <v>0</v>
      </c>
      <c r="V23" s="52">
        <v>5</v>
      </c>
      <c r="W23" s="50">
        <v>2</v>
      </c>
      <c r="X23" s="50">
        <v>1</v>
      </c>
      <c r="Y23" s="50">
        <v>1</v>
      </c>
      <c r="Z23" s="50">
        <v>1</v>
      </c>
      <c r="AA23" s="52">
        <v>3</v>
      </c>
      <c r="AB23" s="50">
        <v>8</v>
      </c>
      <c r="AC23" s="50">
        <v>5</v>
      </c>
      <c r="AD23" s="50">
        <v>1</v>
      </c>
      <c r="AE23" s="52">
        <v>9</v>
      </c>
      <c r="AF23" s="50">
        <v>10</v>
      </c>
      <c r="AG23" s="50">
        <v>8</v>
      </c>
      <c r="AH23" s="50">
        <v>8</v>
      </c>
      <c r="AI23" s="50">
        <v>21</v>
      </c>
      <c r="AJ23" s="53">
        <v>16</v>
      </c>
      <c r="AK23" s="50">
        <v>9</v>
      </c>
      <c r="AL23" s="50">
        <v>12</v>
      </c>
      <c r="AM23" s="50">
        <v>15</v>
      </c>
      <c r="AN23" s="52">
        <v>10</v>
      </c>
      <c r="AO23" s="50">
        <v>6</v>
      </c>
      <c r="AP23" s="50">
        <v>17</v>
      </c>
      <c r="AQ23" s="148">
        <v>4</v>
      </c>
      <c r="AR23" s="124">
        <v>3</v>
      </c>
      <c r="AS23" s="50">
        <v>9</v>
      </c>
      <c r="AT23" s="50">
        <v>4</v>
      </c>
      <c r="AU23" s="50">
        <v>5</v>
      </c>
      <c r="AV23" s="50">
        <v>2</v>
      </c>
      <c r="AW23" s="53">
        <v>2</v>
      </c>
      <c r="AX23" s="50">
        <v>2</v>
      </c>
      <c r="AY23" s="50">
        <v>2</v>
      </c>
      <c r="AZ23" s="50">
        <v>5</v>
      </c>
      <c r="BA23" s="52">
        <v>1</v>
      </c>
      <c r="BB23" s="50"/>
      <c r="BC23" s="50"/>
      <c r="BD23" s="50"/>
      <c r="BE23" s="52"/>
      <c r="BF23" s="53"/>
      <c r="BG23" s="50"/>
      <c r="BH23" s="50"/>
      <c r="BI23" s="50"/>
      <c r="BJ23" s="53"/>
      <c r="BK23" s="50"/>
      <c r="BL23" s="50"/>
      <c r="BM23" s="52"/>
      <c r="BN23" s="126">
        <f t="shared" si="0"/>
        <v>215</v>
      </c>
      <c r="BO23" s="48" t="s">
        <v>205</v>
      </c>
    </row>
    <row r="24" spans="1:67">
      <c r="B24" s="47"/>
      <c r="C24" s="48" t="s">
        <v>206</v>
      </c>
      <c r="D24" s="50">
        <v>0</v>
      </c>
      <c r="E24" s="52">
        <v>1</v>
      </c>
      <c r="F24" s="53">
        <v>1</v>
      </c>
      <c r="G24" s="50">
        <v>1</v>
      </c>
      <c r="H24" s="50">
        <v>0</v>
      </c>
      <c r="I24" s="50">
        <v>0</v>
      </c>
      <c r="J24" s="53">
        <v>1</v>
      </c>
      <c r="K24" s="50">
        <v>1</v>
      </c>
      <c r="L24" s="50">
        <v>1</v>
      </c>
      <c r="M24" s="52">
        <v>0</v>
      </c>
      <c r="N24" s="53">
        <v>0</v>
      </c>
      <c r="O24" s="50">
        <v>1</v>
      </c>
      <c r="P24" s="50">
        <v>0</v>
      </c>
      <c r="Q24" s="50">
        <v>1</v>
      </c>
      <c r="R24" s="50">
        <v>1</v>
      </c>
      <c r="S24" s="53">
        <v>2</v>
      </c>
      <c r="T24" s="50">
        <v>3</v>
      </c>
      <c r="U24" s="50">
        <v>1</v>
      </c>
      <c r="V24" s="52">
        <v>3</v>
      </c>
      <c r="W24" s="50">
        <v>1</v>
      </c>
      <c r="X24" s="50">
        <v>4</v>
      </c>
      <c r="Y24" s="50">
        <v>6</v>
      </c>
      <c r="Z24" s="50">
        <v>4</v>
      </c>
      <c r="AA24" s="52">
        <v>9</v>
      </c>
      <c r="AB24" s="50">
        <v>6</v>
      </c>
      <c r="AC24" s="50">
        <v>7</v>
      </c>
      <c r="AD24" s="50">
        <v>5</v>
      </c>
      <c r="AE24" s="52">
        <v>8</v>
      </c>
      <c r="AF24" s="50">
        <v>11</v>
      </c>
      <c r="AG24" s="50">
        <v>11</v>
      </c>
      <c r="AH24" s="50">
        <v>19</v>
      </c>
      <c r="AI24" s="50">
        <v>21</v>
      </c>
      <c r="AJ24" s="53">
        <v>17</v>
      </c>
      <c r="AK24" s="50">
        <v>31</v>
      </c>
      <c r="AL24" s="50">
        <v>29</v>
      </c>
      <c r="AM24" s="50">
        <v>34</v>
      </c>
      <c r="AN24" s="52">
        <v>17</v>
      </c>
      <c r="AO24" s="50">
        <v>22</v>
      </c>
      <c r="AP24" s="50">
        <v>14</v>
      </c>
      <c r="AQ24" s="148">
        <v>16</v>
      </c>
      <c r="AR24" s="124">
        <v>5</v>
      </c>
      <c r="AS24" s="50">
        <v>1</v>
      </c>
      <c r="AT24" s="50">
        <v>3</v>
      </c>
      <c r="AU24" s="50">
        <v>4</v>
      </c>
      <c r="AV24" s="50">
        <v>2</v>
      </c>
      <c r="AW24" s="53">
        <v>0</v>
      </c>
      <c r="AX24" s="50">
        <v>0</v>
      </c>
      <c r="AY24" s="50">
        <v>2</v>
      </c>
      <c r="AZ24" s="50">
        <v>1</v>
      </c>
      <c r="BA24" s="52">
        <v>2</v>
      </c>
      <c r="BB24" s="50"/>
      <c r="BC24" s="50"/>
      <c r="BD24" s="50"/>
      <c r="BE24" s="52"/>
      <c r="BF24" s="53"/>
      <c r="BG24" s="50"/>
      <c r="BH24" s="50"/>
      <c r="BI24" s="50"/>
      <c r="BJ24" s="53"/>
      <c r="BK24" s="50"/>
      <c r="BL24" s="50"/>
      <c r="BM24" s="52"/>
      <c r="BN24" s="126">
        <f t="shared" si="0"/>
        <v>324</v>
      </c>
      <c r="BO24" s="48" t="s">
        <v>206</v>
      </c>
    </row>
    <row r="25" spans="1:67">
      <c r="B25" s="47"/>
      <c r="C25" s="48" t="s">
        <v>207</v>
      </c>
      <c r="D25" s="50">
        <v>1</v>
      </c>
      <c r="E25" s="52">
        <v>0</v>
      </c>
      <c r="F25" s="53">
        <v>2</v>
      </c>
      <c r="G25" s="50">
        <v>0</v>
      </c>
      <c r="H25" s="50">
        <v>0</v>
      </c>
      <c r="I25" s="50">
        <v>0</v>
      </c>
      <c r="J25" s="53">
        <v>0</v>
      </c>
      <c r="K25" s="50">
        <v>0</v>
      </c>
      <c r="L25" s="50">
        <v>0</v>
      </c>
      <c r="M25" s="52">
        <v>0</v>
      </c>
      <c r="N25" s="53">
        <v>0</v>
      </c>
      <c r="O25" s="50">
        <v>0</v>
      </c>
      <c r="P25" s="50">
        <v>0</v>
      </c>
      <c r="Q25" s="50">
        <v>0</v>
      </c>
      <c r="R25" s="50">
        <v>0</v>
      </c>
      <c r="S25" s="53">
        <v>0</v>
      </c>
      <c r="T25" s="50">
        <v>0</v>
      </c>
      <c r="U25" s="50">
        <v>0</v>
      </c>
      <c r="V25" s="52">
        <v>1</v>
      </c>
      <c r="W25" s="50">
        <v>0</v>
      </c>
      <c r="X25" s="50">
        <v>0</v>
      </c>
      <c r="Y25" s="50">
        <v>0</v>
      </c>
      <c r="Z25" s="50">
        <v>0</v>
      </c>
      <c r="AA25" s="52">
        <v>0</v>
      </c>
      <c r="AB25" s="50">
        <v>0</v>
      </c>
      <c r="AC25" s="50">
        <v>0</v>
      </c>
      <c r="AD25" s="50">
        <v>1</v>
      </c>
      <c r="AE25" s="52">
        <v>1</v>
      </c>
      <c r="AF25" s="50">
        <v>1</v>
      </c>
      <c r="AG25" s="50">
        <v>0</v>
      </c>
      <c r="AH25" s="50">
        <v>0</v>
      </c>
      <c r="AI25" s="50">
        <v>1</v>
      </c>
      <c r="AJ25" s="53">
        <v>2</v>
      </c>
      <c r="AK25" s="50">
        <v>4</v>
      </c>
      <c r="AL25" s="50">
        <v>2</v>
      </c>
      <c r="AM25" s="50">
        <v>5</v>
      </c>
      <c r="AN25" s="52">
        <v>2</v>
      </c>
      <c r="AO25" s="50">
        <v>1</v>
      </c>
      <c r="AP25" s="50">
        <v>0</v>
      </c>
      <c r="AQ25" s="148">
        <v>0</v>
      </c>
      <c r="AR25" s="124">
        <v>1</v>
      </c>
      <c r="AS25" s="50">
        <v>0</v>
      </c>
      <c r="AT25" s="50">
        <v>0</v>
      </c>
      <c r="AU25" s="50">
        <v>0</v>
      </c>
      <c r="AV25" s="50">
        <v>1</v>
      </c>
      <c r="AW25" s="53">
        <v>0</v>
      </c>
      <c r="AX25" s="50">
        <v>0</v>
      </c>
      <c r="AY25" s="50">
        <v>0</v>
      </c>
      <c r="AZ25" s="50">
        <v>0</v>
      </c>
      <c r="BA25" s="52">
        <v>0</v>
      </c>
      <c r="BB25" s="50"/>
      <c r="BC25" s="50"/>
      <c r="BD25" s="50"/>
      <c r="BE25" s="52"/>
      <c r="BF25" s="53"/>
      <c r="BG25" s="50"/>
      <c r="BH25" s="50"/>
      <c r="BI25" s="50"/>
      <c r="BJ25" s="53"/>
      <c r="BK25" s="50"/>
      <c r="BL25" s="50"/>
      <c r="BM25" s="52"/>
      <c r="BN25" s="126">
        <f t="shared" si="0"/>
        <v>23</v>
      </c>
      <c r="BO25" s="48" t="s">
        <v>207</v>
      </c>
    </row>
    <row r="26" spans="1:67">
      <c r="B26" s="47"/>
      <c r="C26" s="48" t="s">
        <v>208</v>
      </c>
      <c r="D26" s="50">
        <v>0</v>
      </c>
      <c r="E26" s="52">
        <v>0</v>
      </c>
      <c r="F26" s="53">
        <v>0</v>
      </c>
      <c r="G26" s="50">
        <v>0</v>
      </c>
      <c r="H26" s="50">
        <v>0</v>
      </c>
      <c r="I26" s="50">
        <v>0</v>
      </c>
      <c r="J26" s="53">
        <v>0</v>
      </c>
      <c r="K26" s="50">
        <v>0</v>
      </c>
      <c r="L26" s="50">
        <v>0</v>
      </c>
      <c r="M26" s="52">
        <v>0</v>
      </c>
      <c r="N26" s="53">
        <v>0</v>
      </c>
      <c r="O26" s="50">
        <v>0</v>
      </c>
      <c r="P26" s="50">
        <v>0</v>
      </c>
      <c r="Q26" s="50">
        <v>1</v>
      </c>
      <c r="R26" s="50">
        <v>1</v>
      </c>
      <c r="S26" s="53">
        <v>0</v>
      </c>
      <c r="T26" s="50">
        <v>0</v>
      </c>
      <c r="U26" s="50">
        <v>0</v>
      </c>
      <c r="V26" s="52">
        <v>0</v>
      </c>
      <c r="W26" s="50">
        <v>0</v>
      </c>
      <c r="X26" s="50">
        <v>0</v>
      </c>
      <c r="Y26" s="50">
        <v>0</v>
      </c>
      <c r="Z26" s="50">
        <v>0</v>
      </c>
      <c r="AA26" s="52">
        <v>0</v>
      </c>
      <c r="AB26" s="50">
        <v>0</v>
      </c>
      <c r="AC26" s="50">
        <v>2</v>
      </c>
      <c r="AD26" s="50">
        <v>0</v>
      </c>
      <c r="AE26" s="52">
        <v>1</v>
      </c>
      <c r="AF26" s="50">
        <v>0</v>
      </c>
      <c r="AG26" s="50">
        <v>4</v>
      </c>
      <c r="AH26" s="50">
        <v>10</v>
      </c>
      <c r="AI26" s="50">
        <v>3</v>
      </c>
      <c r="AJ26" s="53">
        <v>4</v>
      </c>
      <c r="AK26" s="50">
        <v>0</v>
      </c>
      <c r="AL26" s="50">
        <v>2</v>
      </c>
      <c r="AM26" s="50">
        <v>5</v>
      </c>
      <c r="AN26" s="52">
        <v>14</v>
      </c>
      <c r="AO26" s="50">
        <v>9</v>
      </c>
      <c r="AP26" s="50">
        <v>11</v>
      </c>
      <c r="AQ26" s="149">
        <v>6</v>
      </c>
      <c r="AR26" s="124">
        <v>13</v>
      </c>
      <c r="AS26" s="50">
        <v>6</v>
      </c>
      <c r="AT26" s="50">
        <v>8</v>
      </c>
      <c r="AU26" s="50">
        <v>6</v>
      </c>
      <c r="AV26" s="50">
        <v>2</v>
      </c>
      <c r="AW26" s="53">
        <v>1</v>
      </c>
      <c r="AX26" s="50">
        <v>0</v>
      </c>
      <c r="AY26" s="50">
        <v>0</v>
      </c>
      <c r="AZ26" s="50">
        <v>2</v>
      </c>
      <c r="BA26" s="52">
        <v>0</v>
      </c>
      <c r="BB26" s="50"/>
      <c r="BC26" s="50"/>
      <c r="BD26" s="50"/>
      <c r="BE26" s="52"/>
      <c r="BF26" s="53"/>
      <c r="BG26" s="50"/>
      <c r="BH26" s="50"/>
      <c r="BI26" s="50"/>
      <c r="BJ26" s="53"/>
      <c r="BK26" s="50"/>
      <c r="BL26" s="50"/>
      <c r="BM26" s="52"/>
      <c r="BN26" s="126">
        <f t="shared" si="0"/>
        <v>111</v>
      </c>
      <c r="BO26" s="48" t="s">
        <v>208</v>
      </c>
    </row>
    <row r="27" spans="1:67">
      <c r="B27" s="47"/>
      <c r="C27" s="76" t="s">
        <v>209</v>
      </c>
      <c r="D27" s="77">
        <v>1</v>
      </c>
      <c r="E27" s="78">
        <v>7</v>
      </c>
      <c r="F27" s="79">
        <v>4</v>
      </c>
      <c r="G27" s="77">
        <v>3</v>
      </c>
      <c r="H27" s="77">
        <v>3</v>
      </c>
      <c r="I27" s="77">
        <v>5</v>
      </c>
      <c r="J27" s="79">
        <v>4</v>
      </c>
      <c r="K27" s="77">
        <v>4</v>
      </c>
      <c r="L27" s="77">
        <v>4</v>
      </c>
      <c r="M27" s="78">
        <v>7</v>
      </c>
      <c r="N27" s="79">
        <v>0</v>
      </c>
      <c r="O27" s="77">
        <v>1</v>
      </c>
      <c r="P27" s="77">
        <v>1</v>
      </c>
      <c r="Q27" s="77">
        <v>5</v>
      </c>
      <c r="R27" s="77">
        <v>5</v>
      </c>
      <c r="S27" s="79">
        <v>6</v>
      </c>
      <c r="T27" s="77">
        <v>5</v>
      </c>
      <c r="U27" s="77">
        <v>5</v>
      </c>
      <c r="V27" s="78">
        <v>10</v>
      </c>
      <c r="W27" s="77">
        <v>8</v>
      </c>
      <c r="X27" s="77">
        <v>16</v>
      </c>
      <c r="Y27" s="77">
        <v>17</v>
      </c>
      <c r="Z27" s="77">
        <v>22</v>
      </c>
      <c r="AA27" s="78">
        <v>26</v>
      </c>
      <c r="AB27" s="77">
        <v>35</v>
      </c>
      <c r="AC27" s="77">
        <v>34</v>
      </c>
      <c r="AD27" s="77">
        <v>24</v>
      </c>
      <c r="AE27" s="78">
        <v>35</v>
      </c>
      <c r="AF27" s="77">
        <v>35</v>
      </c>
      <c r="AG27" s="77">
        <v>44</v>
      </c>
      <c r="AH27" s="77">
        <v>79</v>
      </c>
      <c r="AI27" s="77">
        <v>77</v>
      </c>
      <c r="AJ27" s="79">
        <v>82</v>
      </c>
      <c r="AK27" s="77">
        <v>97</v>
      </c>
      <c r="AL27" s="77">
        <v>112</v>
      </c>
      <c r="AM27" s="77">
        <v>114</v>
      </c>
      <c r="AN27" s="78">
        <v>93</v>
      </c>
      <c r="AO27" s="77">
        <v>79</v>
      </c>
      <c r="AP27" s="77">
        <v>75</v>
      </c>
      <c r="AQ27" s="149">
        <v>43</v>
      </c>
      <c r="AR27" s="127">
        <v>39</v>
      </c>
      <c r="AS27" s="77">
        <v>42</v>
      </c>
      <c r="AT27" s="77">
        <v>25</v>
      </c>
      <c r="AU27" s="77">
        <v>20</v>
      </c>
      <c r="AV27" s="77">
        <v>28</v>
      </c>
      <c r="AW27" s="79">
        <v>6</v>
      </c>
      <c r="AX27" s="77">
        <v>3</v>
      </c>
      <c r="AY27" s="77">
        <v>8</v>
      </c>
      <c r="AZ27" s="77">
        <v>12</v>
      </c>
      <c r="BA27" s="78">
        <v>5</v>
      </c>
      <c r="BB27" s="77"/>
      <c r="BC27" s="77"/>
      <c r="BD27" s="77"/>
      <c r="BE27" s="78"/>
      <c r="BF27" s="79"/>
      <c r="BG27" s="77"/>
      <c r="BH27" s="77"/>
      <c r="BI27" s="77"/>
      <c r="BJ27" s="79"/>
      <c r="BK27" s="77"/>
      <c r="BL27" s="77"/>
      <c r="BM27" s="78"/>
      <c r="BN27" s="128">
        <f t="shared" si="0"/>
        <v>1373</v>
      </c>
      <c r="BO27" s="76" t="s">
        <v>209</v>
      </c>
    </row>
    <row r="28" spans="1:67">
      <c r="B28" s="54"/>
      <c r="C28" s="55" t="s">
        <v>210</v>
      </c>
      <c r="D28" s="56">
        <v>743</v>
      </c>
      <c r="E28" s="58">
        <v>822</v>
      </c>
      <c r="F28" s="57">
        <v>739</v>
      </c>
      <c r="G28" s="56">
        <v>805</v>
      </c>
      <c r="H28" s="56">
        <v>734</v>
      </c>
      <c r="I28" s="56">
        <v>858</v>
      </c>
      <c r="J28" s="57">
        <v>961</v>
      </c>
      <c r="K28" s="56">
        <v>1048</v>
      </c>
      <c r="L28" s="56">
        <v>1164</v>
      </c>
      <c r="M28" s="58">
        <v>1272</v>
      </c>
      <c r="N28" s="57">
        <v>446</v>
      </c>
      <c r="O28" s="56">
        <v>1058</v>
      </c>
      <c r="P28" s="56">
        <v>1273</v>
      </c>
      <c r="Q28" s="56">
        <v>2283</v>
      </c>
      <c r="R28" s="56">
        <v>2677</v>
      </c>
      <c r="S28" s="57">
        <v>2989</v>
      </c>
      <c r="T28" s="56">
        <v>3315</v>
      </c>
      <c r="U28" s="56">
        <v>3775</v>
      </c>
      <c r="V28" s="58">
        <v>3984</v>
      </c>
      <c r="W28" s="56">
        <v>4391</v>
      </c>
      <c r="X28" s="56">
        <v>4611</v>
      </c>
      <c r="Y28" s="56">
        <v>3663</v>
      </c>
      <c r="Z28" s="56">
        <v>3177</v>
      </c>
      <c r="AA28" s="58">
        <v>2404</v>
      </c>
      <c r="AB28" s="56">
        <v>2205</v>
      </c>
      <c r="AC28" s="56">
        <v>2012</v>
      </c>
      <c r="AD28" s="56">
        <v>1686</v>
      </c>
      <c r="AE28" s="58">
        <v>1160</v>
      </c>
      <c r="AF28" s="56">
        <v>710</v>
      </c>
      <c r="AG28" s="56">
        <v>726</v>
      </c>
      <c r="AH28" s="56">
        <v>746</v>
      </c>
      <c r="AI28" s="56">
        <v>619</v>
      </c>
      <c r="AJ28" s="57">
        <v>590</v>
      </c>
      <c r="AK28" s="56">
        <v>528</v>
      </c>
      <c r="AL28" s="56">
        <v>560</v>
      </c>
      <c r="AM28" s="56">
        <v>661</v>
      </c>
      <c r="AN28" s="58">
        <v>821</v>
      </c>
      <c r="AO28" s="56">
        <v>905</v>
      </c>
      <c r="AP28" s="56">
        <v>1180</v>
      </c>
      <c r="AQ28" s="150">
        <v>1239</v>
      </c>
      <c r="AR28" s="46">
        <v>1629</v>
      </c>
      <c r="AS28" s="56">
        <v>1976</v>
      </c>
      <c r="AT28" s="56">
        <v>1358</v>
      </c>
      <c r="AU28" s="56">
        <v>1790</v>
      </c>
      <c r="AV28" s="56">
        <v>3013</v>
      </c>
      <c r="AW28" s="57">
        <v>3896</v>
      </c>
      <c r="AX28" s="56">
        <v>3781</v>
      </c>
      <c r="AY28" s="56">
        <v>3834</v>
      </c>
      <c r="AZ28" s="56">
        <v>3546</v>
      </c>
      <c r="BA28" s="58">
        <v>3631</v>
      </c>
      <c r="BB28" s="56"/>
      <c r="BC28" s="56"/>
      <c r="BD28" s="56"/>
      <c r="BE28" s="58"/>
      <c r="BF28" s="57"/>
      <c r="BG28" s="56"/>
      <c r="BH28" s="56"/>
      <c r="BI28" s="56"/>
      <c r="BJ28" s="57"/>
      <c r="BK28" s="56"/>
      <c r="BL28" s="56"/>
      <c r="BM28" s="58"/>
      <c r="BN28" s="129">
        <f t="shared" si="0"/>
        <v>84848</v>
      </c>
      <c r="BO28" s="55" t="s">
        <v>210</v>
      </c>
    </row>
    <row r="29" spans="1:67">
      <c r="B29" s="59" t="s">
        <v>214</v>
      </c>
      <c r="C29" s="60" t="s">
        <v>202</v>
      </c>
      <c r="D29" s="61">
        <v>0</v>
      </c>
      <c r="E29" s="62">
        <v>0</v>
      </c>
      <c r="F29" s="59">
        <v>0</v>
      </c>
      <c r="G29" s="61">
        <v>0</v>
      </c>
      <c r="H29" s="61">
        <v>0</v>
      </c>
      <c r="I29" s="61">
        <v>0</v>
      </c>
      <c r="J29" s="59">
        <v>0</v>
      </c>
      <c r="K29" s="61">
        <v>0.33</v>
      </c>
      <c r="L29" s="61">
        <v>0.33</v>
      </c>
      <c r="M29" s="62">
        <v>1</v>
      </c>
      <c r="N29" s="59">
        <v>0</v>
      </c>
      <c r="O29" s="61">
        <v>0</v>
      </c>
      <c r="P29" s="61">
        <v>0</v>
      </c>
      <c r="Q29" s="61">
        <v>0</v>
      </c>
      <c r="R29" s="61">
        <v>0</v>
      </c>
      <c r="S29" s="59">
        <v>0</v>
      </c>
      <c r="T29" s="61">
        <v>0</v>
      </c>
      <c r="U29" s="61">
        <v>0</v>
      </c>
      <c r="V29" s="62">
        <v>0</v>
      </c>
      <c r="W29" s="61">
        <v>0</v>
      </c>
      <c r="X29" s="61">
        <v>1</v>
      </c>
      <c r="Y29" s="130">
        <v>0.33</v>
      </c>
      <c r="Z29" s="61">
        <v>1.67</v>
      </c>
      <c r="AA29" s="62">
        <v>0.67</v>
      </c>
      <c r="AB29" s="61">
        <v>1.67</v>
      </c>
      <c r="AC29" s="61">
        <v>1</v>
      </c>
      <c r="AD29" s="61">
        <v>1.67</v>
      </c>
      <c r="AE29" s="62">
        <v>2</v>
      </c>
      <c r="AF29" s="61">
        <v>2.33</v>
      </c>
      <c r="AG29" s="61">
        <v>1.33</v>
      </c>
      <c r="AH29" s="61">
        <v>4</v>
      </c>
      <c r="AI29" s="61">
        <v>3.33</v>
      </c>
      <c r="AJ29" s="59">
        <v>5</v>
      </c>
      <c r="AK29" s="61">
        <v>5.67</v>
      </c>
      <c r="AL29" s="61">
        <v>9</v>
      </c>
      <c r="AM29" s="61">
        <v>9.33</v>
      </c>
      <c r="AN29" s="62">
        <v>6.33</v>
      </c>
      <c r="AO29" s="61">
        <v>6.33</v>
      </c>
      <c r="AP29" s="61">
        <v>2.67</v>
      </c>
      <c r="AQ29" s="151">
        <v>2</v>
      </c>
      <c r="AR29" s="62">
        <v>2.33</v>
      </c>
      <c r="AS29" s="61">
        <v>4</v>
      </c>
      <c r="AT29" s="61">
        <v>1</v>
      </c>
      <c r="AU29" s="61">
        <v>1</v>
      </c>
      <c r="AV29" s="61">
        <v>1.33</v>
      </c>
      <c r="AW29" s="59">
        <v>0.33</v>
      </c>
      <c r="AX29" s="61">
        <v>0.33</v>
      </c>
      <c r="AY29" s="61">
        <v>1.33</v>
      </c>
      <c r="AZ29" s="61">
        <v>0.33</v>
      </c>
      <c r="BA29" s="62">
        <v>0.33</v>
      </c>
      <c r="BB29" s="61"/>
      <c r="BC29" s="61"/>
      <c r="BD29" s="61"/>
      <c r="BE29" s="62"/>
      <c r="BF29" s="59"/>
      <c r="BG29" s="61"/>
      <c r="BH29" s="61"/>
      <c r="BI29" s="61"/>
      <c r="BJ29" s="59"/>
      <c r="BK29" s="61"/>
      <c r="BL29" s="61"/>
      <c r="BM29" s="62"/>
      <c r="BN29" s="60">
        <f t="shared" si="0"/>
        <v>79.639999999999986</v>
      </c>
      <c r="BO29" s="60" t="s">
        <v>202</v>
      </c>
    </row>
    <row r="30" spans="1:67">
      <c r="B30" s="59" t="s">
        <v>211</v>
      </c>
      <c r="C30" s="60" t="s">
        <v>204</v>
      </c>
      <c r="D30" s="61">
        <v>0</v>
      </c>
      <c r="E30" s="62">
        <v>0</v>
      </c>
      <c r="F30" s="59">
        <v>0</v>
      </c>
      <c r="G30" s="61">
        <v>0.2</v>
      </c>
      <c r="H30" s="61">
        <v>0.2</v>
      </c>
      <c r="I30" s="61">
        <v>0.4</v>
      </c>
      <c r="J30" s="59">
        <v>0.3</v>
      </c>
      <c r="K30" s="61">
        <v>0.1</v>
      </c>
      <c r="L30" s="61">
        <v>0.2</v>
      </c>
      <c r="M30" s="62">
        <v>0.4</v>
      </c>
      <c r="N30" s="59">
        <v>0</v>
      </c>
      <c r="O30" s="61">
        <v>0</v>
      </c>
      <c r="P30" s="61">
        <v>0.1</v>
      </c>
      <c r="Q30" s="61">
        <v>0</v>
      </c>
      <c r="R30" s="61">
        <v>0.2</v>
      </c>
      <c r="S30" s="59">
        <v>0.1</v>
      </c>
      <c r="T30" s="61">
        <v>0.1</v>
      </c>
      <c r="U30" s="61">
        <v>0.4</v>
      </c>
      <c r="V30" s="62">
        <v>0.1</v>
      </c>
      <c r="W30" s="61">
        <v>0.5</v>
      </c>
      <c r="X30" s="61">
        <v>0.8</v>
      </c>
      <c r="Y30" s="61">
        <v>0.9</v>
      </c>
      <c r="Z30" s="61">
        <v>1.2</v>
      </c>
      <c r="AA30" s="62">
        <v>1.2</v>
      </c>
      <c r="AB30" s="61">
        <v>2.29</v>
      </c>
      <c r="AC30" s="61">
        <v>2.4300000000000002</v>
      </c>
      <c r="AD30" s="61">
        <v>1.71</v>
      </c>
      <c r="AE30" s="62">
        <v>1.43</v>
      </c>
      <c r="AF30" s="61">
        <v>0.86</v>
      </c>
      <c r="AG30" s="61">
        <v>2.4300000000000002</v>
      </c>
      <c r="AH30" s="61">
        <v>4.29</v>
      </c>
      <c r="AI30" s="61">
        <v>3</v>
      </c>
      <c r="AJ30" s="59">
        <v>4</v>
      </c>
      <c r="AK30" s="61">
        <v>5.14</v>
      </c>
      <c r="AL30" s="61">
        <v>5.71</v>
      </c>
      <c r="AM30" s="61">
        <v>3.86</v>
      </c>
      <c r="AN30" s="62">
        <v>4.43</v>
      </c>
      <c r="AO30" s="61">
        <v>3.14</v>
      </c>
      <c r="AP30" s="61">
        <v>3.57</v>
      </c>
      <c r="AQ30" s="151">
        <v>1.57</v>
      </c>
      <c r="AR30" s="62">
        <v>1.43</v>
      </c>
      <c r="AS30" s="61">
        <v>2</v>
      </c>
      <c r="AT30" s="61">
        <v>1</v>
      </c>
      <c r="AU30" s="61">
        <v>0.28999999999999998</v>
      </c>
      <c r="AV30" s="61">
        <v>2.4300000000000002</v>
      </c>
      <c r="AW30" s="59">
        <v>0.28999999999999998</v>
      </c>
      <c r="AX30" s="61">
        <v>0</v>
      </c>
      <c r="AY30" s="61">
        <v>0</v>
      </c>
      <c r="AZ30" s="61">
        <v>0.43</v>
      </c>
      <c r="BA30" s="62">
        <v>0.14000000000000001</v>
      </c>
      <c r="BB30" s="61"/>
      <c r="BC30" s="61"/>
      <c r="BD30" s="61"/>
      <c r="BE30" s="62"/>
      <c r="BF30" s="59"/>
      <c r="BG30" s="61"/>
      <c r="BH30" s="61"/>
      <c r="BI30" s="61"/>
      <c r="BJ30" s="59"/>
      <c r="BK30" s="61"/>
      <c r="BL30" s="61"/>
      <c r="BM30" s="62"/>
      <c r="BN30" s="60">
        <f t="shared" si="0"/>
        <v>63.47</v>
      </c>
      <c r="BO30" s="60" t="s">
        <v>204</v>
      </c>
    </row>
    <row r="31" spans="1:67">
      <c r="B31" s="59"/>
      <c r="C31" s="60" t="s">
        <v>205</v>
      </c>
      <c r="D31" s="61">
        <v>0</v>
      </c>
      <c r="E31" s="62">
        <v>0.86</v>
      </c>
      <c r="F31" s="59">
        <v>0.14000000000000001</v>
      </c>
      <c r="G31" s="61">
        <v>0</v>
      </c>
      <c r="H31" s="61">
        <v>0.14000000000000001</v>
      </c>
      <c r="I31" s="61">
        <v>0.14000000000000001</v>
      </c>
      <c r="J31" s="59">
        <v>0</v>
      </c>
      <c r="K31" s="61">
        <v>0.14000000000000001</v>
      </c>
      <c r="L31" s="61">
        <v>0</v>
      </c>
      <c r="M31" s="62">
        <v>0</v>
      </c>
      <c r="N31" s="59">
        <v>0</v>
      </c>
      <c r="O31" s="61">
        <v>0</v>
      </c>
      <c r="P31" s="61">
        <v>0</v>
      </c>
      <c r="Q31" s="61">
        <v>0.43</v>
      </c>
      <c r="R31" s="61">
        <v>0.14000000000000001</v>
      </c>
      <c r="S31" s="59">
        <v>0.43</v>
      </c>
      <c r="T31" s="61">
        <v>0.14000000000000001</v>
      </c>
      <c r="U31" s="61">
        <v>0</v>
      </c>
      <c r="V31" s="62">
        <v>0.71</v>
      </c>
      <c r="W31" s="61">
        <v>0.28999999999999998</v>
      </c>
      <c r="X31" s="61">
        <v>0.14000000000000001</v>
      </c>
      <c r="Y31" s="61">
        <v>0.14000000000000001</v>
      </c>
      <c r="Z31" s="61">
        <v>0.14000000000000001</v>
      </c>
      <c r="AA31" s="62">
        <v>0.43</v>
      </c>
      <c r="AB31" s="61">
        <v>1.33</v>
      </c>
      <c r="AC31" s="61">
        <v>0.83</v>
      </c>
      <c r="AD31" s="61">
        <v>0.17</v>
      </c>
      <c r="AE31" s="62">
        <v>1.5</v>
      </c>
      <c r="AF31" s="61">
        <v>1.67</v>
      </c>
      <c r="AG31" s="61">
        <v>1.33</v>
      </c>
      <c r="AH31" s="61">
        <v>1.33</v>
      </c>
      <c r="AI31" s="61">
        <v>3.5</v>
      </c>
      <c r="AJ31" s="59">
        <v>2.67</v>
      </c>
      <c r="AK31" s="61">
        <v>1.5</v>
      </c>
      <c r="AL31" s="61">
        <v>2</v>
      </c>
      <c r="AM31" s="61">
        <v>2.5</v>
      </c>
      <c r="AN31" s="62">
        <v>1.67</v>
      </c>
      <c r="AO31" s="61">
        <v>1</v>
      </c>
      <c r="AP31" s="61">
        <v>2.83</v>
      </c>
      <c r="AQ31" s="151">
        <v>0.67</v>
      </c>
      <c r="AR31" s="62">
        <v>0.5</v>
      </c>
      <c r="AS31" s="61">
        <v>1.5</v>
      </c>
      <c r="AT31" s="61">
        <v>0.67</v>
      </c>
      <c r="AU31" s="61">
        <v>0.83</v>
      </c>
      <c r="AV31" s="61">
        <v>0.33</v>
      </c>
      <c r="AW31" s="59">
        <v>0.33</v>
      </c>
      <c r="AX31" s="61">
        <v>0.33</v>
      </c>
      <c r="AY31" s="61">
        <v>0.33</v>
      </c>
      <c r="AZ31" s="61">
        <v>0.83</v>
      </c>
      <c r="BA31" s="62">
        <v>0.17</v>
      </c>
      <c r="BB31" s="61"/>
      <c r="BC31" s="61"/>
      <c r="BD31" s="61"/>
      <c r="BE31" s="62"/>
      <c r="BF31" s="59"/>
      <c r="BG31" s="61"/>
      <c r="BH31" s="61"/>
      <c r="BI31" s="61"/>
      <c r="BJ31" s="59"/>
      <c r="BK31" s="61"/>
      <c r="BL31" s="61"/>
      <c r="BM31" s="62"/>
      <c r="BN31" s="60">
        <f t="shared" si="0"/>
        <v>35.309999999999995</v>
      </c>
      <c r="BO31" s="60" t="s">
        <v>205</v>
      </c>
    </row>
    <row r="32" spans="1:67">
      <c r="B32" s="59"/>
      <c r="C32" s="60" t="s">
        <v>206</v>
      </c>
      <c r="D32" s="61">
        <v>0</v>
      </c>
      <c r="E32" s="62">
        <v>0.13</v>
      </c>
      <c r="F32" s="59">
        <v>0.13</v>
      </c>
      <c r="G32" s="61">
        <v>0.13</v>
      </c>
      <c r="H32" s="61">
        <v>0</v>
      </c>
      <c r="I32" s="61">
        <v>0</v>
      </c>
      <c r="J32" s="59">
        <v>0.13</v>
      </c>
      <c r="K32" s="61">
        <v>0.13</v>
      </c>
      <c r="L32" s="61">
        <v>0.13</v>
      </c>
      <c r="M32" s="62">
        <v>0</v>
      </c>
      <c r="N32" s="59">
        <v>0</v>
      </c>
      <c r="O32" s="61">
        <v>0.13</v>
      </c>
      <c r="P32" s="61">
        <v>0</v>
      </c>
      <c r="Q32" s="61">
        <v>0.13</v>
      </c>
      <c r="R32" s="61">
        <v>0.13</v>
      </c>
      <c r="S32" s="59">
        <v>0.25</v>
      </c>
      <c r="T32" s="61">
        <v>0.38</v>
      </c>
      <c r="U32" s="61">
        <v>0.13</v>
      </c>
      <c r="V32" s="62">
        <v>0.38</v>
      </c>
      <c r="W32" s="61">
        <v>0.13</v>
      </c>
      <c r="X32" s="61">
        <v>0.5</v>
      </c>
      <c r="Y32" s="61">
        <v>0.75</v>
      </c>
      <c r="Z32" s="61">
        <v>0.5</v>
      </c>
      <c r="AA32" s="62">
        <v>1.1299999999999999</v>
      </c>
      <c r="AB32" s="61">
        <v>1</v>
      </c>
      <c r="AC32" s="61">
        <v>1.17</v>
      </c>
      <c r="AD32" s="61">
        <v>0.83</v>
      </c>
      <c r="AE32" s="62">
        <v>1.33</v>
      </c>
      <c r="AF32" s="61">
        <v>1.83</v>
      </c>
      <c r="AG32" s="61">
        <v>1.83</v>
      </c>
      <c r="AH32" s="61">
        <v>3.17</v>
      </c>
      <c r="AI32" s="61">
        <v>3.5</v>
      </c>
      <c r="AJ32" s="59">
        <v>3.4</v>
      </c>
      <c r="AK32" s="61">
        <v>5.17</v>
      </c>
      <c r="AL32" s="61">
        <v>4.83</v>
      </c>
      <c r="AM32" s="61">
        <v>5.67</v>
      </c>
      <c r="AN32" s="62">
        <v>2.83</v>
      </c>
      <c r="AO32" s="61">
        <v>3.67</v>
      </c>
      <c r="AP32" s="61">
        <v>2.33</v>
      </c>
      <c r="AQ32" s="151">
        <v>2.67</v>
      </c>
      <c r="AR32" s="62">
        <v>0.83</v>
      </c>
      <c r="AS32" s="61">
        <v>0.17</v>
      </c>
      <c r="AT32" s="61">
        <v>0.5</v>
      </c>
      <c r="AU32" s="61">
        <v>0.67</v>
      </c>
      <c r="AV32" s="61">
        <v>0.33</v>
      </c>
      <c r="AW32" s="59">
        <v>0</v>
      </c>
      <c r="AX32" s="61">
        <v>0</v>
      </c>
      <c r="AY32" s="61">
        <v>0.33</v>
      </c>
      <c r="AZ32" s="61">
        <v>0.17</v>
      </c>
      <c r="BA32" s="62">
        <v>0.33</v>
      </c>
      <c r="BB32" s="61"/>
      <c r="BC32" s="61"/>
      <c r="BD32" s="61"/>
      <c r="BE32" s="62"/>
      <c r="BF32" s="59"/>
      <c r="BG32" s="61"/>
      <c r="BH32" s="61"/>
      <c r="BI32" s="61"/>
      <c r="BJ32" s="59"/>
      <c r="BK32" s="61"/>
      <c r="BL32" s="61"/>
      <c r="BM32" s="62"/>
      <c r="BN32" s="60">
        <f t="shared" si="0"/>
        <v>53.099999999999994</v>
      </c>
      <c r="BO32" s="60" t="s">
        <v>206</v>
      </c>
    </row>
    <row r="33" spans="2:67">
      <c r="B33" s="59"/>
      <c r="C33" s="60" t="s">
        <v>207</v>
      </c>
      <c r="D33" s="61">
        <v>0.5</v>
      </c>
      <c r="E33" s="62">
        <v>0</v>
      </c>
      <c r="F33" s="59">
        <v>1</v>
      </c>
      <c r="G33" s="61">
        <v>0</v>
      </c>
      <c r="H33" s="61">
        <v>0</v>
      </c>
      <c r="I33" s="61">
        <v>0</v>
      </c>
      <c r="J33" s="59">
        <v>0</v>
      </c>
      <c r="K33" s="61">
        <v>0</v>
      </c>
      <c r="L33" s="61">
        <v>0</v>
      </c>
      <c r="M33" s="62">
        <v>0</v>
      </c>
      <c r="N33" s="59">
        <v>0</v>
      </c>
      <c r="O33" s="61">
        <v>0</v>
      </c>
      <c r="P33" s="61">
        <v>0</v>
      </c>
      <c r="Q33" s="61">
        <v>0</v>
      </c>
      <c r="R33" s="61">
        <v>0</v>
      </c>
      <c r="S33" s="59">
        <v>0</v>
      </c>
      <c r="T33" s="61">
        <v>0</v>
      </c>
      <c r="U33" s="61">
        <v>0</v>
      </c>
      <c r="V33" s="62">
        <v>0.5</v>
      </c>
      <c r="W33" s="61">
        <v>0</v>
      </c>
      <c r="X33" s="61">
        <v>0</v>
      </c>
      <c r="Y33" s="61">
        <v>0</v>
      </c>
      <c r="Z33" s="61">
        <v>0</v>
      </c>
      <c r="AA33" s="62">
        <v>0</v>
      </c>
      <c r="AB33" s="61">
        <v>0</v>
      </c>
      <c r="AC33" s="61">
        <v>0</v>
      </c>
      <c r="AD33" s="61">
        <v>1</v>
      </c>
      <c r="AE33" s="62">
        <v>1</v>
      </c>
      <c r="AF33" s="61">
        <v>1</v>
      </c>
      <c r="AG33" s="61">
        <v>0</v>
      </c>
      <c r="AH33" s="61">
        <v>0</v>
      </c>
      <c r="AI33" s="61">
        <v>1</v>
      </c>
      <c r="AJ33" s="59">
        <v>2</v>
      </c>
      <c r="AK33" s="61">
        <v>4</v>
      </c>
      <c r="AL33" s="61">
        <v>2</v>
      </c>
      <c r="AM33" s="61">
        <v>5</v>
      </c>
      <c r="AN33" s="62">
        <v>2</v>
      </c>
      <c r="AO33" s="61">
        <v>1</v>
      </c>
      <c r="AP33" s="61">
        <v>0</v>
      </c>
      <c r="AQ33" s="151">
        <v>0</v>
      </c>
      <c r="AR33" s="62">
        <v>1</v>
      </c>
      <c r="AS33" s="61">
        <v>0</v>
      </c>
      <c r="AT33" s="61">
        <v>0</v>
      </c>
      <c r="AU33" s="61">
        <v>0</v>
      </c>
      <c r="AV33" s="61">
        <v>1</v>
      </c>
      <c r="AW33" s="59">
        <v>0</v>
      </c>
      <c r="AX33" s="61">
        <v>0</v>
      </c>
      <c r="AY33" s="61">
        <v>0</v>
      </c>
      <c r="AZ33" s="61">
        <v>0</v>
      </c>
      <c r="BA33" s="62">
        <v>0</v>
      </c>
      <c r="BB33" s="61"/>
      <c r="BC33" s="61"/>
      <c r="BD33" s="61"/>
      <c r="BE33" s="62"/>
      <c r="BF33" s="59"/>
      <c r="BG33" s="61"/>
      <c r="BH33" s="61"/>
      <c r="BI33" s="61"/>
      <c r="BJ33" s="59"/>
      <c r="BK33" s="61"/>
      <c r="BL33" s="61"/>
      <c r="BM33" s="62"/>
      <c r="BN33" s="60">
        <f t="shared" si="0"/>
        <v>22.5</v>
      </c>
      <c r="BO33" s="60" t="s">
        <v>207</v>
      </c>
    </row>
    <row r="34" spans="2:67">
      <c r="B34" s="59"/>
      <c r="C34" s="60" t="s">
        <v>208</v>
      </c>
      <c r="D34" s="61">
        <v>0</v>
      </c>
      <c r="E34" s="62">
        <v>0</v>
      </c>
      <c r="F34" s="59">
        <v>0</v>
      </c>
      <c r="G34" s="61">
        <v>0</v>
      </c>
      <c r="H34" s="61">
        <v>0</v>
      </c>
      <c r="I34" s="61">
        <v>0</v>
      </c>
      <c r="J34" s="59">
        <v>0</v>
      </c>
      <c r="K34" s="61">
        <v>0</v>
      </c>
      <c r="L34" s="61">
        <v>0</v>
      </c>
      <c r="M34" s="62">
        <v>0</v>
      </c>
      <c r="N34" s="59">
        <v>0</v>
      </c>
      <c r="O34" s="61">
        <v>0</v>
      </c>
      <c r="P34" s="61">
        <v>0</v>
      </c>
      <c r="Q34" s="61">
        <v>0.5</v>
      </c>
      <c r="R34" s="61">
        <v>0.5</v>
      </c>
      <c r="S34" s="59">
        <v>0</v>
      </c>
      <c r="T34" s="61">
        <v>0</v>
      </c>
      <c r="U34" s="61">
        <v>0</v>
      </c>
      <c r="V34" s="62">
        <v>0</v>
      </c>
      <c r="W34" s="61">
        <v>0</v>
      </c>
      <c r="X34" s="61">
        <v>0</v>
      </c>
      <c r="Y34" s="61">
        <v>0</v>
      </c>
      <c r="Z34" s="61">
        <v>0</v>
      </c>
      <c r="AA34" s="62">
        <v>0</v>
      </c>
      <c r="AB34" s="61">
        <v>0</v>
      </c>
      <c r="AC34" s="61">
        <v>1</v>
      </c>
      <c r="AD34" s="61">
        <v>0</v>
      </c>
      <c r="AE34" s="62">
        <v>0.5</v>
      </c>
      <c r="AF34" s="61">
        <v>0</v>
      </c>
      <c r="AG34" s="61">
        <v>2</v>
      </c>
      <c r="AH34" s="61">
        <v>5</v>
      </c>
      <c r="AI34" s="61">
        <v>1.5</v>
      </c>
      <c r="AJ34" s="59">
        <v>2</v>
      </c>
      <c r="AK34" s="61">
        <v>0</v>
      </c>
      <c r="AL34" s="61">
        <v>1</v>
      </c>
      <c r="AM34" s="61">
        <v>2.5</v>
      </c>
      <c r="AN34" s="62">
        <v>7</v>
      </c>
      <c r="AO34" s="61">
        <v>4.5</v>
      </c>
      <c r="AP34" s="61">
        <v>5.5</v>
      </c>
      <c r="AQ34" s="152">
        <v>3</v>
      </c>
      <c r="AR34" s="62">
        <v>6.5</v>
      </c>
      <c r="AS34" s="61">
        <v>3</v>
      </c>
      <c r="AT34" s="61">
        <v>4</v>
      </c>
      <c r="AU34" s="61">
        <v>3</v>
      </c>
      <c r="AV34" s="61">
        <v>1</v>
      </c>
      <c r="AW34" s="59">
        <v>0.5</v>
      </c>
      <c r="AX34" s="61">
        <v>0</v>
      </c>
      <c r="AY34" s="61">
        <v>0</v>
      </c>
      <c r="AZ34" s="61">
        <v>1</v>
      </c>
      <c r="BA34" s="62">
        <v>0</v>
      </c>
      <c r="BB34" s="61"/>
      <c r="BC34" s="61"/>
      <c r="BD34" s="61"/>
      <c r="BE34" s="62"/>
      <c r="BF34" s="59"/>
      <c r="BG34" s="61"/>
      <c r="BH34" s="61"/>
      <c r="BI34" s="61"/>
      <c r="BJ34" s="59"/>
      <c r="BK34" s="61"/>
      <c r="BL34" s="61"/>
      <c r="BM34" s="62"/>
      <c r="BN34" s="60">
        <f t="shared" si="0"/>
        <v>55.5</v>
      </c>
      <c r="BO34" s="60" t="s">
        <v>208</v>
      </c>
    </row>
    <row r="35" spans="2:67">
      <c r="B35" s="59"/>
      <c r="C35" s="80" t="s">
        <v>209</v>
      </c>
      <c r="D35" s="81">
        <v>0.03</v>
      </c>
      <c r="E35" s="82">
        <v>0.22</v>
      </c>
      <c r="F35" s="83">
        <v>0.13</v>
      </c>
      <c r="G35" s="81">
        <v>0.09</v>
      </c>
      <c r="H35" s="81">
        <v>0.09</v>
      </c>
      <c r="I35" s="81">
        <v>0.16</v>
      </c>
      <c r="J35" s="83">
        <v>0.13</v>
      </c>
      <c r="K35" s="81">
        <v>0.13</v>
      </c>
      <c r="L35" s="81">
        <v>0.13</v>
      </c>
      <c r="M35" s="82">
        <v>0.22</v>
      </c>
      <c r="N35" s="83">
        <v>0</v>
      </c>
      <c r="O35" s="81">
        <v>0.03</v>
      </c>
      <c r="P35" s="81">
        <v>0.03</v>
      </c>
      <c r="Q35" s="81">
        <v>0.16</v>
      </c>
      <c r="R35" s="81">
        <v>0.16</v>
      </c>
      <c r="S35" s="83">
        <v>0.19</v>
      </c>
      <c r="T35" s="81">
        <v>0.16</v>
      </c>
      <c r="U35" s="81">
        <v>0.16</v>
      </c>
      <c r="V35" s="82">
        <v>0.31</v>
      </c>
      <c r="W35" s="81">
        <v>0.25</v>
      </c>
      <c r="X35" s="81">
        <v>0.5</v>
      </c>
      <c r="Y35" s="81">
        <v>0.53</v>
      </c>
      <c r="Z35" s="81">
        <v>0.69</v>
      </c>
      <c r="AA35" s="82">
        <v>0.81</v>
      </c>
      <c r="AB35" s="81">
        <v>1.4</v>
      </c>
      <c r="AC35" s="81">
        <v>1.36</v>
      </c>
      <c r="AD35" s="81">
        <v>0.96</v>
      </c>
      <c r="AE35" s="82">
        <v>1.4</v>
      </c>
      <c r="AF35" s="81">
        <v>1.4</v>
      </c>
      <c r="AG35" s="81">
        <v>1.76</v>
      </c>
      <c r="AH35" s="81">
        <v>3.16</v>
      </c>
      <c r="AI35" s="81">
        <v>3.08</v>
      </c>
      <c r="AJ35" s="83">
        <v>3.42</v>
      </c>
      <c r="AK35" s="81">
        <v>3.88</v>
      </c>
      <c r="AL35" s="81">
        <v>4.4800000000000004</v>
      </c>
      <c r="AM35" s="81">
        <v>4.5599999999999996</v>
      </c>
      <c r="AN35" s="82">
        <v>3.72</v>
      </c>
      <c r="AO35" s="81">
        <v>3.16</v>
      </c>
      <c r="AP35" s="81">
        <v>3</v>
      </c>
      <c r="AQ35" s="152">
        <v>1.72</v>
      </c>
      <c r="AR35" s="82">
        <v>1.56</v>
      </c>
      <c r="AS35" s="81">
        <v>1.68</v>
      </c>
      <c r="AT35" s="81">
        <v>1</v>
      </c>
      <c r="AU35" s="81">
        <v>0.8</v>
      </c>
      <c r="AV35" s="81">
        <v>1.1200000000000001</v>
      </c>
      <c r="AW35" s="83">
        <v>0.24</v>
      </c>
      <c r="AX35" s="81">
        <v>0.12</v>
      </c>
      <c r="AY35" s="81">
        <v>0.32</v>
      </c>
      <c r="AZ35" s="81">
        <v>0.48</v>
      </c>
      <c r="BA35" s="82">
        <v>0.2</v>
      </c>
      <c r="BB35" s="81"/>
      <c r="BC35" s="81"/>
      <c r="BD35" s="81"/>
      <c r="BE35" s="82"/>
      <c r="BF35" s="83"/>
      <c r="BG35" s="81"/>
      <c r="BH35" s="81"/>
      <c r="BI35" s="81"/>
      <c r="BJ35" s="83"/>
      <c r="BK35" s="81"/>
      <c r="BL35" s="81"/>
      <c r="BM35" s="82"/>
      <c r="BN35" s="80">
        <f t="shared" si="0"/>
        <v>53.959999999999994</v>
      </c>
      <c r="BO35" s="80" t="s">
        <v>209</v>
      </c>
    </row>
    <row r="36" spans="2:67">
      <c r="B36" s="65"/>
      <c r="C36" s="66" t="s">
        <v>210</v>
      </c>
      <c r="D36" s="67">
        <v>0.24</v>
      </c>
      <c r="E36" s="68">
        <v>0.26</v>
      </c>
      <c r="F36" s="65">
        <v>0.24</v>
      </c>
      <c r="G36" s="67">
        <v>0.26</v>
      </c>
      <c r="H36" s="67">
        <v>0.23</v>
      </c>
      <c r="I36" s="67">
        <v>0.27</v>
      </c>
      <c r="J36" s="65">
        <v>0.31</v>
      </c>
      <c r="K36" s="67">
        <v>0.33</v>
      </c>
      <c r="L36" s="67">
        <v>0.37</v>
      </c>
      <c r="M36" s="68">
        <v>0.41</v>
      </c>
      <c r="N36" s="65">
        <v>0.17</v>
      </c>
      <c r="O36" s="67">
        <v>0.34</v>
      </c>
      <c r="P36" s="67">
        <v>0.41</v>
      </c>
      <c r="Q36" s="67">
        <v>0.73</v>
      </c>
      <c r="R36" s="67">
        <v>0.86</v>
      </c>
      <c r="S36" s="65">
        <v>0.96</v>
      </c>
      <c r="T36" s="67">
        <v>1.06</v>
      </c>
      <c r="U36" s="67">
        <v>1.21</v>
      </c>
      <c r="V36" s="68">
        <v>1.27</v>
      </c>
      <c r="W36" s="67">
        <v>1.41</v>
      </c>
      <c r="X36" s="67">
        <v>1.48</v>
      </c>
      <c r="Y36" s="67">
        <v>1.18</v>
      </c>
      <c r="Z36" s="67">
        <v>1.02</v>
      </c>
      <c r="AA36" s="68">
        <v>0.8</v>
      </c>
      <c r="AB36" s="67">
        <v>0.93</v>
      </c>
      <c r="AC36" s="67">
        <v>0.85</v>
      </c>
      <c r="AD36" s="67">
        <v>0.72</v>
      </c>
      <c r="AE36" s="68">
        <v>0.5</v>
      </c>
      <c r="AF36" s="67">
        <v>0.3</v>
      </c>
      <c r="AG36" s="67">
        <v>0.31</v>
      </c>
      <c r="AH36" s="67">
        <v>0.32</v>
      </c>
      <c r="AI36" s="67">
        <v>0.26</v>
      </c>
      <c r="AJ36" s="65">
        <v>0.25</v>
      </c>
      <c r="AK36" s="67">
        <v>0.22</v>
      </c>
      <c r="AL36" s="67">
        <v>0.24</v>
      </c>
      <c r="AM36" s="67">
        <v>0.28000000000000003</v>
      </c>
      <c r="AN36" s="68">
        <v>0.35</v>
      </c>
      <c r="AO36" s="67">
        <v>0.38</v>
      </c>
      <c r="AP36" s="67">
        <v>0.5</v>
      </c>
      <c r="AQ36" s="153">
        <v>0.53</v>
      </c>
      <c r="AR36" s="68">
        <v>0.69</v>
      </c>
      <c r="AS36" s="67">
        <v>0.86</v>
      </c>
      <c r="AT36" s="67">
        <v>0.63</v>
      </c>
      <c r="AU36" s="67">
        <v>0.77</v>
      </c>
      <c r="AV36" s="67">
        <v>1.28</v>
      </c>
      <c r="AW36" s="65">
        <v>1.66</v>
      </c>
      <c r="AX36" s="67">
        <v>1.65</v>
      </c>
      <c r="AY36" s="67">
        <v>1.64</v>
      </c>
      <c r="AZ36" s="67">
        <v>1.51</v>
      </c>
      <c r="BA36" s="68">
        <v>1.55</v>
      </c>
      <c r="BB36" s="67"/>
      <c r="BC36" s="67"/>
      <c r="BD36" s="67"/>
      <c r="BE36" s="68"/>
      <c r="BF36" s="65"/>
      <c r="BG36" s="67"/>
      <c r="BH36" s="67"/>
      <c r="BI36" s="67"/>
      <c r="BJ36" s="65"/>
      <c r="BK36" s="67"/>
      <c r="BL36" s="67"/>
      <c r="BM36" s="68"/>
      <c r="BN36" s="66">
        <f t="shared" si="0"/>
        <v>32.08</v>
      </c>
      <c r="BO36" s="66" t="s">
        <v>210</v>
      </c>
    </row>
    <row r="37" spans="2:67">
      <c r="B37" s="47" t="s">
        <v>215</v>
      </c>
      <c r="C37" s="48" t="s">
        <v>202</v>
      </c>
      <c r="D37" s="50">
        <v>0</v>
      </c>
      <c r="E37" s="52">
        <v>0</v>
      </c>
      <c r="F37" s="53">
        <v>0</v>
      </c>
      <c r="G37" s="50">
        <v>0</v>
      </c>
      <c r="H37" s="50">
        <v>0</v>
      </c>
      <c r="I37" s="50">
        <v>0</v>
      </c>
      <c r="J37" s="53">
        <v>0</v>
      </c>
      <c r="K37" s="50">
        <v>0</v>
      </c>
      <c r="L37" s="50">
        <v>0</v>
      </c>
      <c r="M37" s="52">
        <v>0</v>
      </c>
      <c r="N37" s="53">
        <v>0</v>
      </c>
      <c r="O37" s="50">
        <v>0</v>
      </c>
      <c r="P37" s="50">
        <v>0</v>
      </c>
      <c r="Q37" s="50">
        <v>0</v>
      </c>
      <c r="R37" s="50">
        <v>0</v>
      </c>
      <c r="S37" s="53">
        <v>0</v>
      </c>
      <c r="T37" s="50">
        <v>0</v>
      </c>
      <c r="U37" s="50">
        <v>0</v>
      </c>
      <c r="V37" s="52">
        <v>0</v>
      </c>
      <c r="W37" s="50">
        <v>0</v>
      </c>
      <c r="X37" s="50">
        <v>0</v>
      </c>
      <c r="Y37" s="50">
        <v>0</v>
      </c>
      <c r="Z37" s="50">
        <v>0</v>
      </c>
      <c r="AA37" s="52">
        <v>0</v>
      </c>
      <c r="AB37" s="50">
        <v>0</v>
      </c>
      <c r="AC37" s="50">
        <v>2</v>
      </c>
      <c r="AD37" s="50">
        <v>0</v>
      </c>
      <c r="AE37" s="52">
        <v>0</v>
      </c>
      <c r="AF37" s="50">
        <v>2</v>
      </c>
      <c r="AG37" s="50">
        <v>1</v>
      </c>
      <c r="AH37" s="50">
        <v>0</v>
      </c>
      <c r="AI37" s="50">
        <v>1</v>
      </c>
      <c r="AJ37" s="53">
        <v>1</v>
      </c>
      <c r="AK37" s="50">
        <v>2</v>
      </c>
      <c r="AL37" s="50">
        <v>0</v>
      </c>
      <c r="AM37" s="50">
        <v>0</v>
      </c>
      <c r="AN37" s="52">
        <v>1</v>
      </c>
      <c r="AO37" s="50">
        <v>2</v>
      </c>
      <c r="AP37" s="50">
        <v>1</v>
      </c>
      <c r="AQ37" s="148">
        <v>1</v>
      </c>
      <c r="AR37" s="124">
        <v>1</v>
      </c>
      <c r="AS37" s="50">
        <v>0</v>
      </c>
      <c r="AT37" s="50">
        <v>0</v>
      </c>
      <c r="AU37" s="50">
        <v>0</v>
      </c>
      <c r="AV37" s="50">
        <v>0</v>
      </c>
      <c r="AW37" s="53">
        <v>3</v>
      </c>
      <c r="AX37" s="50">
        <v>0</v>
      </c>
      <c r="AY37" s="50">
        <v>1</v>
      </c>
      <c r="AZ37" s="50">
        <v>1</v>
      </c>
      <c r="BA37" s="52">
        <v>0</v>
      </c>
      <c r="BB37" s="50"/>
      <c r="BC37" s="50"/>
      <c r="BD37" s="50"/>
      <c r="BE37" s="52"/>
      <c r="BF37" s="53"/>
      <c r="BG37" s="50"/>
      <c r="BH37" s="50"/>
      <c r="BI37" s="50"/>
      <c r="BJ37" s="53"/>
      <c r="BK37" s="50"/>
      <c r="BL37" s="50"/>
      <c r="BM37" s="52"/>
      <c r="BN37" s="126">
        <f t="shared" si="0"/>
        <v>20</v>
      </c>
      <c r="BO37" s="48" t="s">
        <v>202</v>
      </c>
    </row>
    <row r="38" spans="2:67">
      <c r="B38" s="47" t="s">
        <v>203</v>
      </c>
      <c r="C38" s="48" t="s">
        <v>204</v>
      </c>
      <c r="D38" s="50">
        <v>2</v>
      </c>
      <c r="E38" s="52">
        <v>0</v>
      </c>
      <c r="F38" s="53">
        <v>4</v>
      </c>
      <c r="G38" s="50">
        <v>0</v>
      </c>
      <c r="H38" s="50">
        <v>2</v>
      </c>
      <c r="I38" s="50">
        <v>1</v>
      </c>
      <c r="J38" s="53">
        <v>2</v>
      </c>
      <c r="K38" s="50">
        <v>2</v>
      </c>
      <c r="L38" s="50">
        <v>0</v>
      </c>
      <c r="M38" s="52">
        <v>5</v>
      </c>
      <c r="N38" s="53">
        <v>0</v>
      </c>
      <c r="O38" s="50">
        <v>4</v>
      </c>
      <c r="P38" s="50">
        <v>0</v>
      </c>
      <c r="Q38" s="50">
        <v>1</v>
      </c>
      <c r="R38" s="50">
        <v>2</v>
      </c>
      <c r="S38" s="53">
        <v>2</v>
      </c>
      <c r="T38" s="50">
        <v>1</v>
      </c>
      <c r="U38" s="50">
        <v>1</v>
      </c>
      <c r="V38" s="52">
        <v>0</v>
      </c>
      <c r="W38" s="50">
        <v>2</v>
      </c>
      <c r="X38" s="50">
        <v>6</v>
      </c>
      <c r="Y38" s="50">
        <v>0</v>
      </c>
      <c r="Z38" s="50">
        <v>4</v>
      </c>
      <c r="AA38" s="52">
        <v>3</v>
      </c>
      <c r="AB38" s="50">
        <v>0</v>
      </c>
      <c r="AC38" s="50">
        <v>1</v>
      </c>
      <c r="AD38" s="50">
        <v>2</v>
      </c>
      <c r="AE38" s="52">
        <v>4</v>
      </c>
      <c r="AF38" s="50">
        <v>4</v>
      </c>
      <c r="AG38" s="50">
        <v>5</v>
      </c>
      <c r="AH38" s="50">
        <v>8</v>
      </c>
      <c r="AI38" s="50">
        <v>14</v>
      </c>
      <c r="AJ38" s="53">
        <v>3</v>
      </c>
      <c r="AK38" s="50">
        <v>14</v>
      </c>
      <c r="AL38" s="50">
        <v>13</v>
      </c>
      <c r="AM38" s="50">
        <v>6</v>
      </c>
      <c r="AN38" s="52">
        <v>12</v>
      </c>
      <c r="AO38" s="50">
        <v>6</v>
      </c>
      <c r="AP38" s="50">
        <v>7</v>
      </c>
      <c r="AQ38" s="148">
        <v>7</v>
      </c>
      <c r="AR38" s="124">
        <v>8</v>
      </c>
      <c r="AS38" s="50">
        <v>7</v>
      </c>
      <c r="AT38" s="50">
        <v>15</v>
      </c>
      <c r="AU38" s="50">
        <v>8</v>
      </c>
      <c r="AV38" s="50">
        <v>10</v>
      </c>
      <c r="AW38" s="53">
        <v>6</v>
      </c>
      <c r="AX38" s="50">
        <v>10</v>
      </c>
      <c r="AY38" s="50">
        <v>6</v>
      </c>
      <c r="AZ38" s="50">
        <v>5</v>
      </c>
      <c r="BA38" s="52">
        <v>4</v>
      </c>
      <c r="BB38" s="50"/>
      <c r="BC38" s="50"/>
      <c r="BD38" s="50"/>
      <c r="BE38" s="52"/>
      <c r="BF38" s="53"/>
      <c r="BG38" s="50"/>
      <c r="BH38" s="50"/>
      <c r="BI38" s="50"/>
      <c r="BJ38" s="53"/>
      <c r="BK38" s="50"/>
      <c r="BL38" s="50"/>
      <c r="BM38" s="52"/>
      <c r="BN38" s="126">
        <f t="shared" si="0"/>
        <v>211</v>
      </c>
      <c r="BO38" s="48" t="s">
        <v>204</v>
      </c>
    </row>
    <row r="39" spans="2:67">
      <c r="B39" s="47"/>
      <c r="C39" s="48" t="s">
        <v>205</v>
      </c>
      <c r="D39" s="50">
        <v>0</v>
      </c>
      <c r="E39" s="52">
        <v>1</v>
      </c>
      <c r="F39" s="53">
        <v>0</v>
      </c>
      <c r="G39" s="50">
        <v>0</v>
      </c>
      <c r="H39" s="50">
        <v>0</v>
      </c>
      <c r="I39" s="50">
        <v>1</v>
      </c>
      <c r="J39" s="53">
        <v>0</v>
      </c>
      <c r="K39" s="50">
        <v>2</v>
      </c>
      <c r="L39" s="50">
        <v>0</v>
      </c>
      <c r="M39" s="52">
        <v>1</v>
      </c>
      <c r="N39" s="53">
        <v>0</v>
      </c>
      <c r="O39" s="50">
        <v>2</v>
      </c>
      <c r="P39" s="50">
        <v>0</v>
      </c>
      <c r="Q39" s="50">
        <v>0</v>
      </c>
      <c r="R39" s="50">
        <v>3</v>
      </c>
      <c r="S39" s="53">
        <v>0</v>
      </c>
      <c r="T39" s="50">
        <v>1</v>
      </c>
      <c r="U39" s="50">
        <v>2</v>
      </c>
      <c r="V39" s="52">
        <v>1</v>
      </c>
      <c r="W39" s="50">
        <v>1</v>
      </c>
      <c r="X39" s="50">
        <v>3</v>
      </c>
      <c r="Y39" s="50">
        <v>2</v>
      </c>
      <c r="Z39" s="50">
        <v>0</v>
      </c>
      <c r="AA39" s="52">
        <v>3</v>
      </c>
      <c r="AB39" s="50">
        <v>0</v>
      </c>
      <c r="AC39" s="50">
        <v>1</v>
      </c>
      <c r="AD39" s="50">
        <v>1</v>
      </c>
      <c r="AE39" s="52">
        <v>0</v>
      </c>
      <c r="AF39" s="50">
        <v>1</v>
      </c>
      <c r="AG39" s="50">
        <v>0</v>
      </c>
      <c r="AH39" s="50">
        <v>1</v>
      </c>
      <c r="AI39" s="50">
        <v>11</v>
      </c>
      <c r="AJ39" s="53">
        <v>0</v>
      </c>
      <c r="AK39" s="50">
        <v>4</v>
      </c>
      <c r="AL39" s="50">
        <v>1</v>
      </c>
      <c r="AM39" s="50">
        <v>2</v>
      </c>
      <c r="AN39" s="52">
        <v>0</v>
      </c>
      <c r="AO39" s="50">
        <v>4</v>
      </c>
      <c r="AP39" s="50">
        <v>5</v>
      </c>
      <c r="AQ39" s="148">
        <v>5</v>
      </c>
      <c r="AR39" s="124">
        <v>2</v>
      </c>
      <c r="AS39" s="50">
        <v>0</v>
      </c>
      <c r="AT39" s="50">
        <v>0</v>
      </c>
      <c r="AU39" s="50">
        <v>2</v>
      </c>
      <c r="AV39" s="50">
        <v>1</v>
      </c>
      <c r="AW39" s="53">
        <v>8</v>
      </c>
      <c r="AX39" s="50">
        <v>6</v>
      </c>
      <c r="AY39" s="50">
        <v>1</v>
      </c>
      <c r="AZ39" s="50">
        <v>2</v>
      </c>
      <c r="BA39" s="52">
        <v>4</v>
      </c>
      <c r="BB39" s="50"/>
      <c r="BC39" s="50"/>
      <c r="BD39" s="50"/>
      <c r="BE39" s="52"/>
      <c r="BF39" s="53"/>
      <c r="BG39" s="50"/>
      <c r="BH39" s="50"/>
      <c r="BI39" s="50"/>
      <c r="BJ39" s="53"/>
      <c r="BK39" s="50"/>
      <c r="BL39" s="50"/>
      <c r="BM39" s="52"/>
      <c r="BN39" s="126">
        <f t="shared" si="0"/>
        <v>80</v>
      </c>
      <c r="BO39" s="48" t="s">
        <v>205</v>
      </c>
    </row>
    <row r="40" spans="2:67">
      <c r="B40" s="47"/>
      <c r="C40" s="48" t="s">
        <v>206</v>
      </c>
      <c r="D40" s="50">
        <v>2</v>
      </c>
      <c r="E40" s="52">
        <v>0</v>
      </c>
      <c r="F40" s="53">
        <v>0</v>
      </c>
      <c r="G40" s="50">
        <v>0</v>
      </c>
      <c r="H40" s="50">
        <v>1</v>
      </c>
      <c r="I40" s="50">
        <v>0</v>
      </c>
      <c r="J40" s="53">
        <v>2</v>
      </c>
      <c r="K40" s="50">
        <v>1</v>
      </c>
      <c r="L40" s="50">
        <v>1</v>
      </c>
      <c r="M40" s="52">
        <v>3</v>
      </c>
      <c r="N40" s="53">
        <v>0</v>
      </c>
      <c r="O40" s="50">
        <v>3</v>
      </c>
      <c r="P40" s="50">
        <v>2</v>
      </c>
      <c r="Q40" s="50">
        <v>3</v>
      </c>
      <c r="R40" s="50">
        <v>1</v>
      </c>
      <c r="S40" s="53">
        <v>2</v>
      </c>
      <c r="T40" s="50">
        <v>3</v>
      </c>
      <c r="U40" s="50">
        <v>0</v>
      </c>
      <c r="V40" s="52">
        <v>4</v>
      </c>
      <c r="W40" s="50">
        <v>2</v>
      </c>
      <c r="X40" s="50">
        <v>2</v>
      </c>
      <c r="Y40" s="50">
        <v>0</v>
      </c>
      <c r="Z40" s="50">
        <v>0</v>
      </c>
      <c r="AA40" s="52">
        <v>2</v>
      </c>
      <c r="AB40" s="50">
        <v>1</v>
      </c>
      <c r="AC40" s="50">
        <v>6</v>
      </c>
      <c r="AD40" s="50">
        <v>1</v>
      </c>
      <c r="AE40" s="52">
        <v>3</v>
      </c>
      <c r="AF40" s="50">
        <v>2</v>
      </c>
      <c r="AG40" s="50">
        <v>0</v>
      </c>
      <c r="AH40" s="50">
        <v>5</v>
      </c>
      <c r="AI40" s="50">
        <v>7</v>
      </c>
      <c r="AJ40" s="53">
        <v>3</v>
      </c>
      <c r="AK40" s="50">
        <v>3</v>
      </c>
      <c r="AL40" s="50">
        <v>2</v>
      </c>
      <c r="AM40" s="50">
        <v>1</v>
      </c>
      <c r="AN40" s="52">
        <v>2</v>
      </c>
      <c r="AO40" s="50">
        <v>6</v>
      </c>
      <c r="AP40" s="50">
        <v>10</v>
      </c>
      <c r="AQ40" s="148">
        <v>4</v>
      </c>
      <c r="AR40" s="124">
        <v>1</v>
      </c>
      <c r="AS40" s="50">
        <v>3</v>
      </c>
      <c r="AT40" s="50">
        <v>0</v>
      </c>
      <c r="AU40" s="50">
        <v>7</v>
      </c>
      <c r="AV40" s="50">
        <v>3</v>
      </c>
      <c r="AW40" s="53">
        <v>6</v>
      </c>
      <c r="AX40" s="50">
        <v>3</v>
      </c>
      <c r="AY40" s="50">
        <v>3</v>
      </c>
      <c r="AZ40" s="50">
        <v>3</v>
      </c>
      <c r="BA40" s="52">
        <v>6</v>
      </c>
      <c r="BB40" s="50"/>
      <c r="BC40" s="50"/>
      <c r="BD40" s="50"/>
      <c r="BE40" s="52"/>
      <c r="BF40" s="53"/>
      <c r="BG40" s="50"/>
      <c r="BH40" s="50"/>
      <c r="BI40" s="50"/>
      <c r="BJ40" s="53"/>
      <c r="BK40" s="50"/>
      <c r="BL40" s="50"/>
      <c r="BM40" s="52"/>
      <c r="BN40" s="126">
        <f t="shared" si="0"/>
        <v>115</v>
      </c>
      <c r="BO40" s="48" t="s">
        <v>206</v>
      </c>
    </row>
    <row r="41" spans="2:67">
      <c r="B41" s="47"/>
      <c r="C41" s="48" t="s">
        <v>207</v>
      </c>
      <c r="D41" s="50">
        <v>1</v>
      </c>
      <c r="E41" s="52">
        <v>0</v>
      </c>
      <c r="F41" s="53">
        <v>0</v>
      </c>
      <c r="G41" s="50">
        <v>0</v>
      </c>
      <c r="H41" s="50">
        <v>0</v>
      </c>
      <c r="I41" s="50">
        <v>0</v>
      </c>
      <c r="J41" s="53">
        <v>0</v>
      </c>
      <c r="K41" s="50">
        <v>0</v>
      </c>
      <c r="L41" s="50">
        <v>0</v>
      </c>
      <c r="M41" s="52">
        <v>0</v>
      </c>
      <c r="N41" s="53">
        <v>0</v>
      </c>
      <c r="O41" s="50">
        <v>0</v>
      </c>
      <c r="P41" s="50">
        <v>0</v>
      </c>
      <c r="Q41" s="50">
        <v>2</v>
      </c>
      <c r="R41" s="50">
        <v>1</v>
      </c>
      <c r="S41" s="53">
        <v>0</v>
      </c>
      <c r="T41" s="50">
        <v>0</v>
      </c>
      <c r="U41" s="50">
        <v>0</v>
      </c>
      <c r="V41" s="52">
        <v>0</v>
      </c>
      <c r="W41" s="50">
        <v>2</v>
      </c>
      <c r="X41" s="50">
        <v>1</v>
      </c>
      <c r="Y41" s="50">
        <v>0</v>
      </c>
      <c r="Z41" s="50">
        <v>0</v>
      </c>
      <c r="AA41" s="52">
        <v>0</v>
      </c>
      <c r="AB41" s="50">
        <v>0</v>
      </c>
      <c r="AC41" s="50">
        <v>0</v>
      </c>
      <c r="AD41" s="50">
        <v>0</v>
      </c>
      <c r="AE41" s="52">
        <v>0</v>
      </c>
      <c r="AF41" s="50">
        <v>0</v>
      </c>
      <c r="AG41" s="50">
        <v>0</v>
      </c>
      <c r="AH41" s="50">
        <v>0</v>
      </c>
      <c r="AI41" s="50">
        <v>0</v>
      </c>
      <c r="AJ41" s="53">
        <v>0</v>
      </c>
      <c r="AK41" s="50">
        <v>0</v>
      </c>
      <c r="AL41" s="50">
        <v>0</v>
      </c>
      <c r="AM41" s="50">
        <v>0</v>
      </c>
      <c r="AN41" s="52">
        <v>0</v>
      </c>
      <c r="AO41" s="50">
        <v>0</v>
      </c>
      <c r="AP41" s="50">
        <v>0</v>
      </c>
      <c r="AQ41" s="148">
        <v>0</v>
      </c>
      <c r="AR41" s="124">
        <v>1</v>
      </c>
      <c r="AS41" s="50">
        <v>0</v>
      </c>
      <c r="AT41" s="50">
        <v>0</v>
      </c>
      <c r="AU41" s="50">
        <v>0</v>
      </c>
      <c r="AV41" s="50">
        <v>0</v>
      </c>
      <c r="AW41" s="53">
        <v>0</v>
      </c>
      <c r="AX41" s="50">
        <v>0</v>
      </c>
      <c r="AY41" s="50">
        <v>0</v>
      </c>
      <c r="AZ41" s="50">
        <v>0</v>
      </c>
      <c r="BA41" s="52">
        <v>0</v>
      </c>
      <c r="BB41" s="50"/>
      <c r="BC41" s="50"/>
      <c r="BD41" s="50"/>
      <c r="BE41" s="52"/>
      <c r="BF41" s="53"/>
      <c r="BG41" s="50"/>
      <c r="BH41" s="50"/>
      <c r="BI41" s="50"/>
      <c r="BJ41" s="53"/>
      <c r="BK41" s="50"/>
      <c r="BL41" s="50"/>
      <c r="BM41" s="52"/>
      <c r="BN41" s="126">
        <f t="shared" si="0"/>
        <v>7</v>
      </c>
      <c r="BO41" s="48" t="s">
        <v>207</v>
      </c>
    </row>
    <row r="42" spans="2:67">
      <c r="B42" s="47"/>
      <c r="C42" s="48" t="s">
        <v>208</v>
      </c>
      <c r="D42" s="50">
        <v>2</v>
      </c>
      <c r="E42" s="52">
        <v>1</v>
      </c>
      <c r="F42" s="53">
        <v>5</v>
      </c>
      <c r="G42" s="50">
        <v>1</v>
      </c>
      <c r="H42" s="50">
        <v>2</v>
      </c>
      <c r="I42" s="50">
        <v>0</v>
      </c>
      <c r="J42" s="53">
        <v>0</v>
      </c>
      <c r="K42" s="50">
        <v>0</v>
      </c>
      <c r="L42" s="50">
        <v>0</v>
      </c>
      <c r="M42" s="52">
        <v>0</v>
      </c>
      <c r="N42" s="53">
        <v>0</v>
      </c>
      <c r="O42" s="50">
        <v>0</v>
      </c>
      <c r="P42" s="50">
        <v>0</v>
      </c>
      <c r="Q42" s="50">
        <v>0</v>
      </c>
      <c r="R42" s="50">
        <v>0</v>
      </c>
      <c r="S42" s="53">
        <v>0</v>
      </c>
      <c r="T42" s="50">
        <v>2</v>
      </c>
      <c r="U42" s="50">
        <v>0</v>
      </c>
      <c r="V42" s="52">
        <v>0</v>
      </c>
      <c r="W42" s="50">
        <v>0</v>
      </c>
      <c r="X42" s="50">
        <v>0</v>
      </c>
      <c r="Y42" s="50">
        <v>0</v>
      </c>
      <c r="Z42" s="50">
        <v>0</v>
      </c>
      <c r="AA42" s="52">
        <v>0</v>
      </c>
      <c r="AB42" s="50">
        <v>0</v>
      </c>
      <c r="AC42" s="50">
        <v>0</v>
      </c>
      <c r="AD42" s="50">
        <v>0</v>
      </c>
      <c r="AE42" s="52">
        <v>0</v>
      </c>
      <c r="AF42" s="50">
        <v>0</v>
      </c>
      <c r="AG42" s="50">
        <v>0</v>
      </c>
      <c r="AH42" s="50">
        <v>0</v>
      </c>
      <c r="AI42" s="50">
        <v>0</v>
      </c>
      <c r="AJ42" s="53">
        <v>0</v>
      </c>
      <c r="AK42" s="50">
        <v>0</v>
      </c>
      <c r="AL42" s="50">
        <v>0</v>
      </c>
      <c r="AM42" s="50">
        <v>0</v>
      </c>
      <c r="AN42" s="52">
        <v>0</v>
      </c>
      <c r="AO42" s="50">
        <v>0</v>
      </c>
      <c r="AP42" s="50">
        <v>0</v>
      </c>
      <c r="AQ42" s="149">
        <v>0</v>
      </c>
      <c r="AR42" s="124">
        <v>0</v>
      </c>
      <c r="AS42" s="50">
        <v>0</v>
      </c>
      <c r="AT42" s="50">
        <v>1</v>
      </c>
      <c r="AU42" s="50">
        <v>0</v>
      </c>
      <c r="AV42" s="50">
        <v>0</v>
      </c>
      <c r="AW42" s="53">
        <v>0</v>
      </c>
      <c r="AX42" s="50">
        <v>0</v>
      </c>
      <c r="AY42" s="50">
        <v>0</v>
      </c>
      <c r="AZ42" s="50">
        <v>0</v>
      </c>
      <c r="BA42" s="52">
        <v>0</v>
      </c>
      <c r="BB42" s="50"/>
      <c r="BC42" s="50"/>
      <c r="BD42" s="50"/>
      <c r="BE42" s="52"/>
      <c r="BF42" s="53"/>
      <c r="BG42" s="50"/>
      <c r="BH42" s="50"/>
      <c r="BI42" s="50"/>
      <c r="BJ42" s="53"/>
      <c r="BK42" s="50"/>
      <c r="BL42" s="50"/>
      <c r="BM42" s="52"/>
      <c r="BN42" s="126">
        <f t="shared" si="0"/>
        <v>3</v>
      </c>
      <c r="BO42" s="48" t="s">
        <v>208</v>
      </c>
    </row>
    <row r="43" spans="2:67">
      <c r="B43" s="47"/>
      <c r="C43" s="76" t="s">
        <v>209</v>
      </c>
      <c r="D43" s="77">
        <v>7</v>
      </c>
      <c r="E43" s="78">
        <v>2</v>
      </c>
      <c r="F43" s="79">
        <v>9</v>
      </c>
      <c r="G43" s="77">
        <v>1</v>
      </c>
      <c r="H43" s="77">
        <v>5</v>
      </c>
      <c r="I43" s="77">
        <v>2</v>
      </c>
      <c r="J43" s="79">
        <v>4</v>
      </c>
      <c r="K43" s="77">
        <v>5</v>
      </c>
      <c r="L43" s="77">
        <v>1</v>
      </c>
      <c r="M43" s="78">
        <v>9</v>
      </c>
      <c r="N43" s="79">
        <v>0</v>
      </c>
      <c r="O43" s="77">
        <v>9</v>
      </c>
      <c r="P43" s="77">
        <v>2</v>
      </c>
      <c r="Q43" s="77">
        <v>6</v>
      </c>
      <c r="R43" s="77">
        <v>7</v>
      </c>
      <c r="S43" s="79">
        <v>4</v>
      </c>
      <c r="T43" s="77">
        <v>7</v>
      </c>
      <c r="U43" s="77">
        <v>3</v>
      </c>
      <c r="V43" s="78">
        <v>5</v>
      </c>
      <c r="W43" s="77">
        <v>7</v>
      </c>
      <c r="X43" s="77">
        <v>12</v>
      </c>
      <c r="Y43" s="77">
        <v>2</v>
      </c>
      <c r="Z43" s="77">
        <v>4</v>
      </c>
      <c r="AA43" s="78">
        <v>8</v>
      </c>
      <c r="AB43" s="77">
        <v>1</v>
      </c>
      <c r="AC43" s="77">
        <v>10</v>
      </c>
      <c r="AD43" s="77">
        <v>4</v>
      </c>
      <c r="AE43" s="78">
        <v>7</v>
      </c>
      <c r="AF43" s="77">
        <v>9</v>
      </c>
      <c r="AG43" s="77">
        <v>6</v>
      </c>
      <c r="AH43" s="77">
        <v>14</v>
      </c>
      <c r="AI43" s="77">
        <v>33</v>
      </c>
      <c r="AJ43" s="79">
        <v>7</v>
      </c>
      <c r="AK43" s="77">
        <v>23</v>
      </c>
      <c r="AL43" s="77">
        <v>16</v>
      </c>
      <c r="AM43" s="77">
        <v>9</v>
      </c>
      <c r="AN43" s="78">
        <v>15</v>
      </c>
      <c r="AO43" s="77">
        <v>18</v>
      </c>
      <c r="AP43" s="77">
        <v>23</v>
      </c>
      <c r="AQ43" s="149">
        <v>17</v>
      </c>
      <c r="AR43" s="127">
        <v>13</v>
      </c>
      <c r="AS43" s="77">
        <v>10</v>
      </c>
      <c r="AT43" s="77">
        <v>16</v>
      </c>
      <c r="AU43" s="77">
        <v>17</v>
      </c>
      <c r="AV43" s="77">
        <v>14</v>
      </c>
      <c r="AW43" s="79">
        <v>23</v>
      </c>
      <c r="AX43" s="77">
        <v>19</v>
      </c>
      <c r="AY43" s="77">
        <v>11</v>
      </c>
      <c r="AZ43" s="77">
        <v>11</v>
      </c>
      <c r="BA43" s="78">
        <v>14</v>
      </c>
      <c r="BB43" s="77"/>
      <c r="BC43" s="77"/>
      <c r="BD43" s="77"/>
      <c r="BE43" s="78"/>
      <c r="BF43" s="79"/>
      <c r="BG43" s="77"/>
      <c r="BH43" s="77"/>
      <c r="BI43" s="77"/>
      <c r="BJ43" s="79"/>
      <c r="BK43" s="77"/>
      <c r="BL43" s="77"/>
      <c r="BM43" s="78"/>
      <c r="BN43" s="128">
        <f t="shared" si="0"/>
        <v>436</v>
      </c>
      <c r="BO43" s="76" t="s">
        <v>209</v>
      </c>
    </row>
    <row r="44" spans="2:67">
      <c r="B44" s="54"/>
      <c r="C44" s="55" t="s">
        <v>210</v>
      </c>
      <c r="D44" s="56">
        <v>677</v>
      </c>
      <c r="E44" s="58">
        <v>787</v>
      </c>
      <c r="F44" s="57">
        <v>676</v>
      </c>
      <c r="G44" s="56">
        <v>842</v>
      </c>
      <c r="H44" s="56">
        <v>883</v>
      </c>
      <c r="I44" s="56">
        <v>1070</v>
      </c>
      <c r="J44" s="57">
        <v>1244</v>
      </c>
      <c r="K44" s="56">
        <v>1271</v>
      </c>
      <c r="L44" s="56">
        <v>1390</v>
      </c>
      <c r="M44" s="58">
        <v>1358</v>
      </c>
      <c r="N44" s="57">
        <v>310</v>
      </c>
      <c r="O44" s="56">
        <v>981</v>
      </c>
      <c r="P44" s="56">
        <v>710</v>
      </c>
      <c r="Q44" s="56">
        <v>1038</v>
      </c>
      <c r="R44" s="56">
        <v>901</v>
      </c>
      <c r="S44" s="57">
        <v>995</v>
      </c>
      <c r="T44" s="56">
        <v>886</v>
      </c>
      <c r="U44" s="56">
        <v>909</v>
      </c>
      <c r="V44" s="58">
        <v>774</v>
      </c>
      <c r="W44" s="56">
        <v>904</v>
      </c>
      <c r="X44" s="56">
        <v>883</v>
      </c>
      <c r="Y44" s="56">
        <v>802</v>
      </c>
      <c r="Z44" s="56">
        <v>721</v>
      </c>
      <c r="AA44" s="58">
        <v>750</v>
      </c>
      <c r="AB44" s="56">
        <v>594</v>
      </c>
      <c r="AC44" s="56">
        <v>755</v>
      </c>
      <c r="AD44" s="56">
        <v>923</v>
      </c>
      <c r="AE44" s="58">
        <v>919</v>
      </c>
      <c r="AF44" s="56">
        <v>934</v>
      </c>
      <c r="AG44" s="56">
        <v>1272</v>
      </c>
      <c r="AH44" s="56">
        <v>1343</v>
      </c>
      <c r="AI44" s="56">
        <v>1549</v>
      </c>
      <c r="AJ44" s="57">
        <v>1690</v>
      </c>
      <c r="AK44" s="56">
        <v>1747</v>
      </c>
      <c r="AL44" s="56">
        <v>1706</v>
      </c>
      <c r="AM44" s="56">
        <v>1713</v>
      </c>
      <c r="AN44" s="58">
        <v>1580</v>
      </c>
      <c r="AO44" s="56">
        <v>1382</v>
      </c>
      <c r="AP44" s="56">
        <v>1306</v>
      </c>
      <c r="AQ44" s="150">
        <v>1061</v>
      </c>
      <c r="AR44" s="46">
        <v>1041</v>
      </c>
      <c r="AS44" s="56">
        <v>970</v>
      </c>
      <c r="AT44" s="56">
        <v>534</v>
      </c>
      <c r="AU44" s="56">
        <v>749</v>
      </c>
      <c r="AV44" s="56">
        <v>589</v>
      </c>
      <c r="AW44" s="57">
        <v>736</v>
      </c>
      <c r="AX44" s="56">
        <v>677</v>
      </c>
      <c r="AY44" s="56">
        <v>651</v>
      </c>
      <c r="AZ44" s="56">
        <v>632</v>
      </c>
      <c r="BA44" s="58">
        <v>589</v>
      </c>
      <c r="BB44" s="56"/>
      <c r="BC44" s="56"/>
      <c r="BD44" s="56"/>
      <c r="BE44" s="58"/>
      <c r="BF44" s="57"/>
      <c r="BG44" s="56"/>
      <c r="BH44" s="56"/>
      <c r="BI44" s="56"/>
      <c r="BJ44" s="57"/>
      <c r="BK44" s="56"/>
      <c r="BL44" s="56"/>
      <c r="BM44" s="58"/>
      <c r="BN44" s="129">
        <f t="shared" si="0"/>
        <v>39206</v>
      </c>
      <c r="BO44" s="55" t="s">
        <v>210</v>
      </c>
    </row>
    <row r="45" spans="2:67">
      <c r="B45" s="59" t="s">
        <v>215</v>
      </c>
      <c r="C45" s="60" t="s">
        <v>202</v>
      </c>
      <c r="D45" s="61">
        <v>0</v>
      </c>
      <c r="E45" s="62">
        <v>0</v>
      </c>
      <c r="F45" s="59">
        <v>0</v>
      </c>
      <c r="G45" s="61">
        <v>0</v>
      </c>
      <c r="H45" s="61">
        <v>0</v>
      </c>
      <c r="I45" s="61">
        <v>0</v>
      </c>
      <c r="J45" s="59">
        <v>0</v>
      </c>
      <c r="K45" s="61">
        <v>0</v>
      </c>
      <c r="L45" s="61">
        <v>0</v>
      </c>
      <c r="M45" s="62">
        <v>0</v>
      </c>
      <c r="N45" s="59">
        <v>0</v>
      </c>
      <c r="O45" s="61">
        <v>0</v>
      </c>
      <c r="P45" s="61">
        <v>0</v>
      </c>
      <c r="Q45" s="61">
        <v>0</v>
      </c>
      <c r="R45" s="61">
        <v>0</v>
      </c>
      <c r="S45" s="59">
        <v>0</v>
      </c>
      <c r="T45" s="61">
        <v>0</v>
      </c>
      <c r="U45" s="61">
        <v>0</v>
      </c>
      <c r="V45" s="62">
        <v>0</v>
      </c>
      <c r="W45" s="61">
        <v>0</v>
      </c>
      <c r="X45" s="61">
        <v>0</v>
      </c>
      <c r="Y45" s="61">
        <v>0</v>
      </c>
      <c r="Z45" s="61">
        <v>0</v>
      </c>
      <c r="AA45" s="62">
        <v>0</v>
      </c>
      <c r="AB45" s="61">
        <v>0</v>
      </c>
      <c r="AC45" s="61">
        <v>0.67</v>
      </c>
      <c r="AD45" s="61">
        <v>0</v>
      </c>
      <c r="AE45" s="131">
        <v>0</v>
      </c>
      <c r="AF45" s="61">
        <v>0.67</v>
      </c>
      <c r="AG45" s="61">
        <v>0.33</v>
      </c>
      <c r="AH45" s="61">
        <v>0</v>
      </c>
      <c r="AI45" s="61">
        <v>0.33</v>
      </c>
      <c r="AJ45" s="59">
        <v>0.33</v>
      </c>
      <c r="AK45" s="61">
        <v>0.67</v>
      </c>
      <c r="AL45" s="61">
        <v>0</v>
      </c>
      <c r="AM45" s="61">
        <v>0</v>
      </c>
      <c r="AN45" s="62">
        <v>0.33</v>
      </c>
      <c r="AO45" s="61">
        <v>0.67</v>
      </c>
      <c r="AP45" s="61">
        <v>0.33</v>
      </c>
      <c r="AQ45" s="151">
        <v>0.33</v>
      </c>
      <c r="AR45" s="62">
        <v>0.33</v>
      </c>
      <c r="AS45" s="61">
        <v>0</v>
      </c>
      <c r="AT45" s="61">
        <v>0</v>
      </c>
      <c r="AU45" s="61">
        <v>0</v>
      </c>
      <c r="AV45" s="61">
        <v>0</v>
      </c>
      <c r="AW45" s="59">
        <v>1</v>
      </c>
      <c r="AX45" s="61">
        <v>0</v>
      </c>
      <c r="AY45" s="61">
        <v>0.33</v>
      </c>
      <c r="AZ45" s="61">
        <v>0.33</v>
      </c>
      <c r="BA45" s="62">
        <v>0</v>
      </c>
      <c r="BB45" s="61"/>
      <c r="BC45" s="61"/>
      <c r="BD45" s="61"/>
      <c r="BE45" s="62"/>
      <c r="BF45" s="59"/>
      <c r="BG45" s="61"/>
      <c r="BH45" s="61"/>
      <c r="BI45" s="61"/>
      <c r="BJ45" s="59"/>
      <c r="BK45" s="61"/>
      <c r="BL45" s="61"/>
      <c r="BM45" s="62"/>
      <c r="BN45" s="60">
        <f t="shared" si="0"/>
        <v>6.65</v>
      </c>
      <c r="BO45" s="60" t="s">
        <v>202</v>
      </c>
    </row>
    <row r="46" spans="2:67">
      <c r="B46" s="59" t="s">
        <v>211</v>
      </c>
      <c r="C46" s="60" t="s">
        <v>204</v>
      </c>
      <c r="D46" s="61">
        <v>0.2</v>
      </c>
      <c r="E46" s="62">
        <v>0</v>
      </c>
      <c r="F46" s="59">
        <v>0.4</v>
      </c>
      <c r="G46" s="61">
        <v>0</v>
      </c>
      <c r="H46" s="61">
        <v>0.2</v>
      </c>
      <c r="I46" s="61">
        <v>0.1</v>
      </c>
      <c r="J46" s="59">
        <v>0.2</v>
      </c>
      <c r="K46" s="61">
        <v>0.2</v>
      </c>
      <c r="L46" s="61">
        <v>0</v>
      </c>
      <c r="M46" s="62">
        <v>0.5</v>
      </c>
      <c r="N46" s="59">
        <v>0</v>
      </c>
      <c r="O46" s="61">
        <v>0.4</v>
      </c>
      <c r="P46" s="61">
        <v>0</v>
      </c>
      <c r="Q46" s="61">
        <v>0.1</v>
      </c>
      <c r="R46" s="61">
        <v>0.2</v>
      </c>
      <c r="S46" s="59">
        <v>0.2</v>
      </c>
      <c r="T46" s="61">
        <v>0.1</v>
      </c>
      <c r="U46" s="61">
        <v>0.1</v>
      </c>
      <c r="V46" s="62">
        <v>0</v>
      </c>
      <c r="W46" s="61">
        <v>0.2</v>
      </c>
      <c r="X46" s="61">
        <v>0.6</v>
      </c>
      <c r="Y46" s="61">
        <v>0</v>
      </c>
      <c r="Z46" s="61">
        <v>0.4</v>
      </c>
      <c r="AA46" s="62">
        <v>0.3</v>
      </c>
      <c r="AB46" s="61">
        <v>0</v>
      </c>
      <c r="AC46" s="61">
        <v>0.14000000000000001</v>
      </c>
      <c r="AD46" s="61">
        <v>0.28999999999999998</v>
      </c>
      <c r="AE46" s="62">
        <v>0.56999999999999995</v>
      </c>
      <c r="AF46" s="61">
        <v>0.56999999999999995</v>
      </c>
      <c r="AG46" s="61">
        <v>0.71</v>
      </c>
      <c r="AH46" s="61">
        <v>1.1399999999999999</v>
      </c>
      <c r="AI46" s="61">
        <v>2</v>
      </c>
      <c r="AJ46" s="59">
        <v>0.43</v>
      </c>
      <c r="AK46" s="61">
        <v>2</v>
      </c>
      <c r="AL46" s="61">
        <v>1.86</v>
      </c>
      <c r="AM46" s="61">
        <v>0.86</v>
      </c>
      <c r="AN46" s="62">
        <v>1.71</v>
      </c>
      <c r="AO46" s="61">
        <v>0.86</v>
      </c>
      <c r="AP46" s="61">
        <v>1</v>
      </c>
      <c r="AQ46" s="151">
        <v>1</v>
      </c>
      <c r="AR46" s="62">
        <v>1.1399999999999999</v>
      </c>
      <c r="AS46" s="61">
        <v>1</v>
      </c>
      <c r="AT46" s="61">
        <v>2.14</v>
      </c>
      <c r="AU46" s="61">
        <v>1.1399999999999999</v>
      </c>
      <c r="AV46" s="61">
        <v>1.43</v>
      </c>
      <c r="AW46" s="59">
        <v>0.86</v>
      </c>
      <c r="AX46" s="61">
        <v>1.43</v>
      </c>
      <c r="AY46" s="61">
        <v>0.86</v>
      </c>
      <c r="AZ46" s="61">
        <v>0.71</v>
      </c>
      <c r="BA46" s="62">
        <v>0.56999999999999995</v>
      </c>
      <c r="BB46" s="61"/>
      <c r="BC46" s="61"/>
      <c r="BD46" s="61"/>
      <c r="BE46" s="62"/>
      <c r="BF46" s="59"/>
      <c r="BG46" s="61"/>
      <c r="BH46" s="61"/>
      <c r="BI46" s="61"/>
      <c r="BJ46" s="59"/>
      <c r="BK46" s="61"/>
      <c r="BL46" s="61"/>
      <c r="BM46" s="62"/>
      <c r="BN46" s="60">
        <f t="shared" si="0"/>
        <v>29.02</v>
      </c>
      <c r="BO46" s="60" t="s">
        <v>204</v>
      </c>
    </row>
    <row r="47" spans="2:67">
      <c r="B47" s="63" t="s">
        <v>216</v>
      </c>
      <c r="C47" s="60" t="s">
        <v>205</v>
      </c>
      <c r="D47" s="61">
        <v>0</v>
      </c>
      <c r="E47" s="62">
        <v>0.14000000000000001</v>
      </c>
      <c r="F47" s="59">
        <v>0</v>
      </c>
      <c r="G47" s="61">
        <v>0</v>
      </c>
      <c r="H47" s="61">
        <v>0</v>
      </c>
      <c r="I47" s="61">
        <v>0.14000000000000001</v>
      </c>
      <c r="J47" s="59">
        <v>0</v>
      </c>
      <c r="K47" s="61">
        <v>0.28999999999999998</v>
      </c>
      <c r="L47" s="61">
        <v>0</v>
      </c>
      <c r="M47" s="62">
        <v>0.14000000000000001</v>
      </c>
      <c r="N47" s="59">
        <v>0</v>
      </c>
      <c r="O47" s="61">
        <v>0.28999999999999998</v>
      </c>
      <c r="P47" s="61">
        <v>0</v>
      </c>
      <c r="Q47" s="61">
        <v>0</v>
      </c>
      <c r="R47" s="61">
        <v>0.43</v>
      </c>
      <c r="S47" s="59">
        <v>0</v>
      </c>
      <c r="T47" s="61">
        <v>0.14000000000000001</v>
      </c>
      <c r="U47" s="61">
        <v>0.28999999999999998</v>
      </c>
      <c r="V47" s="62">
        <v>0.14000000000000001</v>
      </c>
      <c r="W47" s="61">
        <v>0.14000000000000001</v>
      </c>
      <c r="X47" s="61">
        <v>0.43</v>
      </c>
      <c r="Y47" s="61">
        <v>0.28999999999999998</v>
      </c>
      <c r="Z47" s="61">
        <v>0</v>
      </c>
      <c r="AA47" s="62">
        <v>0.43</v>
      </c>
      <c r="AB47" s="61">
        <v>0</v>
      </c>
      <c r="AC47" s="61">
        <v>0.17</v>
      </c>
      <c r="AD47" s="61">
        <v>0.17</v>
      </c>
      <c r="AE47" s="62">
        <v>0</v>
      </c>
      <c r="AF47" s="61">
        <v>0.17</v>
      </c>
      <c r="AG47" s="61">
        <v>0</v>
      </c>
      <c r="AH47" s="61">
        <v>0.17</v>
      </c>
      <c r="AI47" s="61">
        <v>1.83</v>
      </c>
      <c r="AJ47" s="59">
        <v>0</v>
      </c>
      <c r="AK47" s="61">
        <v>0.67</v>
      </c>
      <c r="AL47" s="61">
        <v>0.17</v>
      </c>
      <c r="AM47" s="61">
        <v>0.33</v>
      </c>
      <c r="AN47" s="62">
        <v>0</v>
      </c>
      <c r="AO47" s="61">
        <v>0.67</v>
      </c>
      <c r="AP47" s="61">
        <v>0.83</v>
      </c>
      <c r="AQ47" s="151">
        <v>0.83</v>
      </c>
      <c r="AR47" s="62">
        <v>0.33</v>
      </c>
      <c r="AS47" s="61">
        <v>0</v>
      </c>
      <c r="AT47" s="61">
        <v>0</v>
      </c>
      <c r="AU47" s="61">
        <v>0.33</v>
      </c>
      <c r="AV47" s="61">
        <v>0.17</v>
      </c>
      <c r="AW47" s="59">
        <v>1.33</v>
      </c>
      <c r="AX47" s="61">
        <v>1</v>
      </c>
      <c r="AY47" s="61">
        <v>0.17</v>
      </c>
      <c r="AZ47" s="61">
        <v>0.33</v>
      </c>
      <c r="BA47" s="62">
        <v>0.67</v>
      </c>
      <c r="BB47" s="61"/>
      <c r="BC47" s="61"/>
      <c r="BD47" s="61"/>
      <c r="BE47" s="62"/>
      <c r="BF47" s="59"/>
      <c r="BG47" s="61"/>
      <c r="BH47" s="61"/>
      <c r="BI47" s="61"/>
      <c r="BJ47" s="59"/>
      <c r="BK47" s="61"/>
      <c r="BL47" s="61"/>
      <c r="BM47" s="62"/>
      <c r="BN47" s="60">
        <f t="shared" si="0"/>
        <v>12.92</v>
      </c>
      <c r="BO47" s="60" t="s">
        <v>205</v>
      </c>
    </row>
    <row r="48" spans="2:67">
      <c r="B48" s="59"/>
      <c r="C48" s="60" t="s">
        <v>206</v>
      </c>
      <c r="D48" s="61">
        <v>0.25</v>
      </c>
      <c r="E48" s="62">
        <v>0</v>
      </c>
      <c r="F48" s="59">
        <v>0</v>
      </c>
      <c r="G48" s="61">
        <v>0</v>
      </c>
      <c r="H48" s="61">
        <v>0.13</v>
      </c>
      <c r="I48" s="61">
        <v>0</v>
      </c>
      <c r="J48" s="59">
        <v>0.25</v>
      </c>
      <c r="K48" s="61">
        <v>0.13</v>
      </c>
      <c r="L48" s="61">
        <v>0.13</v>
      </c>
      <c r="M48" s="62">
        <v>0.38</v>
      </c>
      <c r="N48" s="59">
        <v>0</v>
      </c>
      <c r="O48" s="61">
        <v>0.38</v>
      </c>
      <c r="P48" s="61">
        <v>0.25</v>
      </c>
      <c r="Q48" s="61">
        <v>0.38</v>
      </c>
      <c r="R48" s="61">
        <v>0.13</v>
      </c>
      <c r="S48" s="59">
        <v>0.25</v>
      </c>
      <c r="T48" s="61">
        <v>0.38</v>
      </c>
      <c r="U48" s="61">
        <v>0</v>
      </c>
      <c r="V48" s="62">
        <v>0.5</v>
      </c>
      <c r="W48" s="61">
        <v>0.25</v>
      </c>
      <c r="X48" s="61">
        <v>0.25</v>
      </c>
      <c r="Y48" s="61">
        <v>0</v>
      </c>
      <c r="Z48" s="61">
        <v>0</v>
      </c>
      <c r="AA48" s="62">
        <v>0.25</v>
      </c>
      <c r="AB48" s="61">
        <v>0.17</v>
      </c>
      <c r="AC48" s="61">
        <v>1</v>
      </c>
      <c r="AD48" s="61">
        <v>0.17</v>
      </c>
      <c r="AE48" s="62">
        <v>0.5</v>
      </c>
      <c r="AF48" s="61">
        <v>0.33</v>
      </c>
      <c r="AG48" s="61">
        <v>0</v>
      </c>
      <c r="AH48" s="61">
        <v>0.83</v>
      </c>
      <c r="AI48" s="61">
        <v>1.17</v>
      </c>
      <c r="AJ48" s="59">
        <v>0.6</v>
      </c>
      <c r="AK48" s="61">
        <v>0.5</v>
      </c>
      <c r="AL48" s="61">
        <v>0.33</v>
      </c>
      <c r="AM48" s="61">
        <v>0.17</v>
      </c>
      <c r="AN48" s="62">
        <v>0.33</v>
      </c>
      <c r="AO48" s="61">
        <v>1</v>
      </c>
      <c r="AP48" s="61">
        <v>1.67</v>
      </c>
      <c r="AQ48" s="151">
        <v>0.67</v>
      </c>
      <c r="AR48" s="62">
        <v>0.17</v>
      </c>
      <c r="AS48" s="61">
        <v>0.5</v>
      </c>
      <c r="AT48" s="61">
        <v>0</v>
      </c>
      <c r="AU48" s="61">
        <v>1.17</v>
      </c>
      <c r="AV48" s="61">
        <v>0.5</v>
      </c>
      <c r="AW48" s="59">
        <v>1</v>
      </c>
      <c r="AX48" s="61">
        <v>0.5</v>
      </c>
      <c r="AY48" s="61">
        <v>0.5</v>
      </c>
      <c r="AZ48" s="61">
        <v>0.5</v>
      </c>
      <c r="BA48" s="62">
        <v>1</v>
      </c>
      <c r="BB48" s="61"/>
      <c r="BC48" s="61"/>
      <c r="BD48" s="61"/>
      <c r="BE48" s="62"/>
      <c r="BF48" s="59"/>
      <c r="BG48" s="61"/>
      <c r="BH48" s="61"/>
      <c r="BI48" s="61"/>
      <c r="BJ48" s="59"/>
      <c r="BK48" s="61"/>
      <c r="BL48" s="61"/>
      <c r="BM48" s="62"/>
      <c r="BN48" s="60">
        <f t="shared" si="0"/>
        <v>18.299999999999997</v>
      </c>
      <c r="BO48" s="60" t="s">
        <v>206</v>
      </c>
    </row>
    <row r="49" spans="2:67">
      <c r="B49" s="59"/>
      <c r="C49" s="60" t="s">
        <v>207</v>
      </c>
      <c r="D49" s="61">
        <v>0.5</v>
      </c>
      <c r="E49" s="62">
        <v>0</v>
      </c>
      <c r="F49" s="59">
        <v>0</v>
      </c>
      <c r="G49" s="61">
        <v>0</v>
      </c>
      <c r="H49" s="61">
        <v>0</v>
      </c>
      <c r="I49" s="61">
        <v>0</v>
      </c>
      <c r="J49" s="59">
        <v>0</v>
      </c>
      <c r="K49" s="61">
        <v>0</v>
      </c>
      <c r="L49" s="61">
        <v>0</v>
      </c>
      <c r="M49" s="62">
        <v>0</v>
      </c>
      <c r="N49" s="59">
        <v>0</v>
      </c>
      <c r="O49" s="61">
        <v>0</v>
      </c>
      <c r="P49" s="61">
        <v>0</v>
      </c>
      <c r="Q49" s="61">
        <v>1</v>
      </c>
      <c r="R49" s="61">
        <v>0.5</v>
      </c>
      <c r="S49" s="59">
        <v>0</v>
      </c>
      <c r="T49" s="61">
        <v>0</v>
      </c>
      <c r="U49" s="61">
        <v>0</v>
      </c>
      <c r="V49" s="62">
        <v>0</v>
      </c>
      <c r="W49" s="61">
        <v>1</v>
      </c>
      <c r="X49" s="61">
        <v>0.5</v>
      </c>
      <c r="Y49" s="61">
        <v>0</v>
      </c>
      <c r="Z49" s="61">
        <v>0</v>
      </c>
      <c r="AA49" s="62">
        <v>0</v>
      </c>
      <c r="AB49" s="61">
        <v>0</v>
      </c>
      <c r="AC49" s="61">
        <v>0</v>
      </c>
      <c r="AD49" s="61">
        <v>0</v>
      </c>
      <c r="AE49" s="62">
        <v>0</v>
      </c>
      <c r="AF49" s="61">
        <v>0</v>
      </c>
      <c r="AG49" s="61">
        <v>0</v>
      </c>
      <c r="AH49" s="61">
        <v>0</v>
      </c>
      <c r="AI49" s="61">
        <v>0</v>
      </c>
      <c r="AJ49" s="59">
        <v>0</v>
      </c>
      <c r="AK49" s="61">
        <v>0</v>
      </c>
      <c r="AL49" s="61">
        <v>0</v>
      </c>
      <c r="AM49" s="61">
        <v>0</v>
      </c>
      <c r="AN49" s="62">
        <v>0</v>
      </c>
      <c r="AO49" s="61">
        <v>0</v>
      </c>
      <c r="AP49" s="61">
        <v>0</v>
      </c>
      <c r="AQ49" s="151">
        <v>0</v>
      </c>
      <c r="AR49" s="62">
        <v>1</v>
      </c>
      <c r="AS49" s="61">
        <v>0</v>
      </c>
      <c r="AT49" s="61">
        <v>0</v>
      </c>
      <c r="AU49" s="61">
        <v>0</v>
      </c>
      <c r="AV49" s="61">
        <v>0</v>
      </c>
      <c r="AW49" s="59">
        <v>0</v>
      </c>
      <c r="AX49" s="61">
        <v>0</v>
      </c>
      <c r="AY49" s="61">
        <v>0</v>
      </c>
      <c r="AZ49" s="61">
        <v>0</v>
      </c>
      <c r="BA49" s="62">
        <v>0</v>
      </c>
      <c r="BB49" s="61"/>
      <c r="BC49" s="61"/>
      <c r="BD49" s="61"/>
      <c r="BE49" s="62"/>
      <c r="BF49" s="59"/>
      <c r="BG49" s="61"/>
      <c r="BH49" s="61"/>
      <c r="BI49" s="61"/>
      <c r="BJ49" s="59"/>
      <c r="BK49" s="61"/>
      <c r="BL49" s="61"/>
      <c r="BM49" s="62"/>
      <c r="BN49" s="60">
        <f t="shared" si="0"/>
        <v>4</v>
      </c>
      <c r="BO49" s="60" t="s">
        <v>207</v>
      </c>
    </row>
    <row r="50" spans="2:67">
      <c r="B50" s="59"/>
      <c r="C50" s="60" t="s">
        <v>208</v>
      </c>
      <c r="D50" s="69">
        <v>1</v>
      </c>
      <c r="E50" s="62">
        <v>0.5</v>
      </c>
      <c r="F50" s="59">
        <v>2.5</v>
      </c>
      <c r="G50" s="61">
        <v>0.5</v>
      </c>
      <c r="H50" s="61">
        <v>1</v>
      </c>
      <c r="I50" s="61">
        <v>0</v>
      </c>
      <c r="J50" s="59">
        <v>0</v>
      </c>
      <c r="K50" s="61">
        <v>0</v>
      </c>
      <c r="L50" s="61">
        <v>0</v>
      </c>
      <c r="M50" s="62">
        <v>0</v>
      </c>
      <c r="N50" s="59">
        <v>0</v>
      </c>
      <c r="O50" s="61">
        <v>0</v>
      </c>
      <c r="P50" s="61">
        <v>0</v>
      </c>
      <c r="Q50" s="61">
        <v>0</v>
      </c>
      <c r="R50" s="61">
        <v>0</v>
      </c>
      <c r="S50" s="59">
        <v>0</v>
      </c>
      <c r="T50" s="61">
        <v>1</v>
      </c>
      <c r="U50" s="61">
        <v>0</v>
      </c>
      <c r="V50" s="62">
        <v>0</v>
      </c>
      <c r="W50" s="61">
        <v>0</v>
      </c>
      <c r="X50" s="61">
        <v>0</v>
      </c>
      <c r="Y50" s="61">
        <v>0</v>
      </c>
      <c r="Z50" s="61">
        <v>0</v>
      </c>
      <c r="AA50" s="62">
        <v>0</v>
      </c>
      <c r="AB50" s="61">
        <v>0</v>
      </c>
      <c r="AC50" s="61">
        <v>0</v>
      </c>
      <c r="AD50" s="61">
        <v>0</v>
      </c>
      <c r="AE50" s="62">
        <v>0</v>
      </c>
      <c r="AF50" s="61">
        <v>0</v>
      </c>
      <c r="AG50" s="61">
        <v>0</v>
      </c>
      <c r="AH50" s="61">
        <v>0</v>
      </c>
      <c r="AI50" s="61">
        <v>0</v>
      </c>
      <c r="AJ50" s="59">
        <v>0</v>
      </c>
      <c r="AK50" s="61">
        <v>0</v>
      </c>
      <c r="AL50" s="61">
        <v>0</v>
      </c>
      <c r="AM50" s="61">
        <v>0</v>
      </c>
      <c r="AN50" s="62">
        <v>0</v>
      </c>
      <c r="AO50" s="61">
        <v>0</v>
      </c>
      <c r="AP50" s="61">
        <v>0</v>
      </c>
      <c r="AQ50" s="152">
        <v>0</v>
      </c>
      <c r="AR50" s="62">
        <v>0</v>
      </c>
      <c r="AS50" s="61">
        <v>0</v>
      </c>
      <c r="AT50" s="61">
        <v>0.5</v>
      </c>
      <c r="AU50" s="61">
        <v>0</v>
      </c>
      <c r="AV50" s="61">
        <v>0</v>
      </c>
      <c r="AW50" s="59">
        <v>0</v>
      </c>
      <c r="AX50" s="61">
        <v>0</v>
      </c>
      <c r="AY50" s="61">
        <v>0</v>
      </c>
      <c r="AZ50" s="61">
        <v>0</v>
      </c>
      <c r="BA50" s="62">
        <v>0</v>
      </c>
      <c r="BB50" s="61"/>
      <c r="BC50" s="61"/>
      <c r="BD50" s="61"/>
      <c r="BE50" s="62"/>
      <c r="BF50" s="59"/>
      <c r="BG50" s="61"/>
      <c r="BH50" s="61"/>
      <c r="BI50" s="61"/>
      <c r="BJ50" s="59"/>
      <c r="BK50" s="61"/>
      <c r="BL50" s="61"/>
      <c r="BM50" s="62"/>
      <c r="BN50" s="60">
        <f t="shared" si="0"/>
        <v>1.5</v>
      </c>
      <c r="BO50" s="60" t="s">
        <v>208</v>
      </c>
    </row>
    <row r="51" spans="2:67">
      <c r="B51" s="59"/>
      <c r="C51" s="80" t="s">
        <v>209</v>
      </c>
      <c r="D51" s="81">
        <v>0.22</v>
      </c>
      <c r="E51" s="82">
        <v>0.06</v>
      </c>
      <c r="F51" s="83">
        <v>0.28000000000000003</v>
      </c>
      <c r="G51" s="81">
        <v>0.03</v>
      </c>
      <c r="H51" s="81">
        <v>0.16</v>
      </c>
      <c r="I51" s="81">
        <v>0.06</v>
      </c>
      <c r="J51" s="83">
        <v>0.13</v>
      </c>
      <c r="K51" s="81">
        <v>0.16</v>
      </c>
      <c r="L51" s="81">
        <v>0.03</v>
      </c>
      <c r="M51" s="82">
        <v>0.28000000000000003</v>
      </c>
      <c r="N51" s="83">
        <v>0</v>
      </c>
      <c r="O51" s="81">
        <v>0.28000000000000003</v>
      </c>
      <c r="P51" s="81">
        <v>0.06</v>
      </c>
      <c r="Q51" s="81">
        <v>0.19</v>
      </c>
      <c r="R51" s="81">
        <v>0.22</v>
      </c>
      <c r="S51" s="83">
        <v>0.13</v>
      </c>
      <c r="T51" s="81">
        <v>0.22</v>
      </c>
      <c r="U51" s="81">
        <v>0.09</v>
      </c>
      <c r="V51" s="82">
        <v>0.16</v>
      </c>
      <c r="W51" s="81">
        <v>0.22</v>
      </c>
      <c r="X51" s="81">
        <v>0.38</v>
      </c>
      <c r="Y51" s="81">
        <v>0.06</v>
      </c>
      <c r="Z51" s="81">
        <v>0.13</v>
      </c>
      <c r="AA51" s="82">
        <v>0.25</v>
      </c>
      <c r="AB51" s="81">
        <v>0.04</v>
      </c>
      <c r="AC51" s="81">
        <v>0.4</v>
      </c>
      <c r="AD51" s="81">
        <v>0.16</v>
      </c>
      <c r="AE51" s="82">
        <v>0.28000000000000003</v>
      </c>
      <c r="AF51" s="81">
        <v>0.36</v>
      </c>
      <c r="AG51" s="81">
        <v>0.24</v>
      </c>
      <c r="AH51" s="81">
        <v>0.56000000000000005</v>
      </c>
      <c r="AI51" s="81">
        <v>1.32</v>
      </c>
      <c r="AJ51" s="83">
        <v>0.28999999999999998</v>
      </c>
      <c r="AK51" s="81">
        <v>0.92</v>
      </c>
      <c r="AL51" s="81">
        <v>0.64</v>
      </c>
      <c r="AM51" s="81">
        <v>0.36</v>
      </c>
      <c r="AN51" s="82">
        <v>0.6</v>
      </c>
      <c r="AO51" s="81">
        <v>0.72</v>
      </c>
      <c r="AP51" s="81">
        <v>0.92</v>
      </c>
      <c r="AQ51" s="152">
        <v>0.68</v>
      </c>
      <c r="AR51" s="82">
        <v>0.52</v>
      </c>
      <c r="AS51" s="81">
        <v>0.4</v>
      </c>
      <c r="AT51" s="81">
        <v>0.64</v>
      </c>
      <c r="AU51" s="81">
        <v>0.68</v>
      </c>
      <c r="AV51" s="81">
        <v>0.56000000000000005</v>
      </c>
      <c r="AW51" s="83">
        <v>0.92</v>
      </c>
      <c r="AX51" s="81">
        <v>0.76</v>
      </c>
      <c r="AY51" s="81">
        <v>0.44</v>
      </c>
      <c r="AZ51" s="81">
        <v>0.44</v>
      </c>
      <c r="BA51" s="82">
        <v>0.56000000000000005</v>
      </c>
      <c r="BB51" s="81"/>
      <c r="BC51" s="81"/>
      <c r="BD51" s="81"/>
      <c r="BE51" s="82"/>
      <c r="BF51" s="83"/>
      <c r="BG51" s="81"/>
      <c r="BH51" s="81"/>
      <c r="BI51" s="81"/>
      <c r="BJ51" s="83"/>
      <c r="BK51" s="81"/>
      <c r="BL51" s="81"/>
      <c r="BM51" s="82"/>
      <c r="BN51" s="80">
        <f t="shared" si="0"/>
        <v>16.8</v>
      </c>
      <c r="BO51" s="80" t="s">
        <v>209</v>
      </c>
    </row>
    <row r="52" spans="2:67">
      <c r="B52" s="65"/>
      <c r="C52" s="66" t="s">
        <v>210</v>
      </c>
      <c r="D52" s="67">
        <v>0.22</v>
      </c>
      <c r="E52" s="68">
        <v>0.25</v>
      </c>
      <c r="F52" s="65">
        <v>0.22</v>
      </c>
      <c r="G52" s="67">
        <v>0.27</v>
      </c>
      <c r="H52" s="67">
        <v>0.28000000000000003</v>
      </c>
      <c r="I52" s="67">
        <v>0.34</v>
      </c>
      <c r="J52" s="65">
        <v>0.4</v>
      </c>
      <c r="K52" s="67">
        <v>0.4</v>
      </c>
      <c r="L52" s="67">
        <v>0.44</v>
      </c>
      <c r="M52" s="68">
        <v>0.43</v>
      </c>
      <c r="N52" s="65">
        <v>0.12</v>
      </c>
      <c r="O52" s="67">
        <v>0.31</v>
      </c>
      <c r="P52" s="67">
        <v>0.23</v>
      </c>
      <c r="Q52" s="67">
        <v>0.33</v>
      </c>
      <c r="R52" s="67">
        <v>0.28999999999999998</v>
      </c>
      <c r="S52" s="65">
        <v>0.32</v>
      </c>
      <c r="T52" s="67">
        <v>0.28000000000000003</v>
      </c>
      <c r="U52" s="67">
        <v>0.28999999999999998</v>
      </c>
      <c r="V52" s="68">
        <v>0.25</v>
      </c>
      <c r="W52" s="67">
        <v>0.28999999999999998</v>
      </c>
      <c r="X52" s="67">
        <v>0.28000000000000003</v>
      </c>
      <c r="Y52" s="67">
        <v>0.26</v>
      </c>
      <c r="Z52" s="67">
        <v>0.23</v>
      </c>
      <c r="AA52" s="68">
        <v>0.25</v>
      </c>
      <c r="AB52" s="67">
        <v>0.25</v>
      </c>
      <c r="AC52" s="67">
        <v>0.32</v>
      </c>
      <c r="AD52" s="67">
        <v>0.39</v>
      </c>
      <c r="AE52" s="68">
        <v>0.39</v>
      </c>
      <c r="AF52" s="67">
        <v>0.4</v>
      </c>
      <c r="AG52" s="67">
        <v>0.54</v>
      </c>
      <c r="AH52" s="67">
        <v>0.56999999999999995</v>
      </c>
      <c r="AI52" s="67">
        <v>0.66</v>
      </c>
      <c r="AJ52" s="65">
        <v>0.72</v>
      </c>
      <c r="AK52" s="67">
        <v>0.74</v>
      </c>
      <c r="AL52" s="67">
        <v>0.73</v>
      </c>
      <c r="AM52" s="67">
        <v>0.73</v>
      </c>
      <c r="AN52" s="68">
        <v>0.67</v>
      </c>
      <c r="AO52" s="67">
        <v>0.59</v>
      </c>
      <c r="AP52" s="67">
        <v>0.56000000000000005</v>
      </c>
      <c r="AQ52" s="153">
        <v>0.45</v>
      </c>
      <c r="AR52" s="68">
        <v>0.44</v>
      </c>
      <c r="AS52" s="67">
        <v>0.42</v>
      </c>
      <c r="AT52" s="67">
        <v>0.25</v>
      </c>
      <c r="AU52" s="67">
        <v>0.32</v>
      </c>
      <c r="AV52" s="67">
        <v>0.25</v>
      </c>
      <c r="AW52" s="65">
        <v>0.31</v>
      </c>
      <c r="AX52" s="67">
        <v>0.28999999999999998</v>
      </c>
      <c r="AY52" s="67">
        <v>0.28000000000000003</v>
      </c>
      <c r="AZ52" s="67">
        <v>0.27</v>
      </c>
      <c r="BA52" s="68">
        <v>0.25</v>
      </c>
      <c r="BB52" s="67"/>
      <c r="BC52" s="67"/>
      <c r="BD52" s="67"/>
      <c r="BE52" s="68"/>
      <c r="BF52" s="65"/>
      <c r="BG52" s="67"/>
      <c r="BH52" s="67"/>
      <c r="BI52" s="67"/>
      <c r="BJ52" s="65"/>
      <c r="BK52" s="67"/>
      <c r="BL52" s="67"/>
      <c r="BM52" s="68"/>
      <c r="BN52" s="66">
        <f t="shared" si="0"/>
        <v>15.519999999999998</v>
      </c>
      <c r="BO52" s="66" t="s">
        <v>210</v>
      </c>
    </row>
    <row r="53" spans="2:67">
      <c r="B53" s="47" t="s">
        <v>217</v>
      </c>
      <c r="C53" s="48" t="s">
        <v>202</v>
      </c>
      <c r="D53" s="50">
        <v>3</v>
      </c>
      <c r="E53" s="52">
        <v>2</v>
      </c>
      <c r="F53" s="53">
        <v>1</v>
      </c>
      <c r="G53" s="50">
        <v>2</v>
      </c>
      <c r="H53" s="50">
        <v>1</v>
      </c>
      <c r="I53" s="50">
        <v>3</v>
      </c>
      <c r="J53" s="53">
        <v>5</v>
      </c>
      <c r="K53" s="50">
        <v>3</v>
      </c>
      <c r="L53" s="50">
        <v>8</v>
      </c>
      <c r="M53" s="52">
        <v>0</v>
      </c>
      <c r="N53" s="53">
        <v>0</v>
      </c>
      <c r="O53" s="50">
        <v>3</v>
      </c>
      <c r="P53" s="50">
        <v>3</v>
      </c>
      <c r="Q53" s="50">
        <v>2</v>
      </c>
      <c r="R53" s="50">
        <v>4</v>
      </c>
      <c r="S53" s="53">
        <v>6</v>
      </c>
      <c r="T53" s="50">
        <v>9</v>
      </c>
      <c r="U53" s="50">
        <v>3</v>
      </c>
      <c r="V53" s="52">
        <v>7</v>
      </c>
      <c r="W53" s="50">
        <v>8</v>
      </c>
      <c r="X53" s="50">
        <v>1</v>
      </c>
      <c r="Y53" s="50">
        <v>8</v>
      </c>
      <c r="Z53" s="50">
        <v>4</v>
      </c>
      <c r="AA53" s="52">
        <v>3</v>
      </c>
      <c r="AB53" s="50">
        <v>0</v>
      </c>
      <c r="AC53" s="50">
        <v>2</v>
      </c>
      <c r="AD53" s="50">
        <v>3</v>
      </c>
      <c r="AE53" s="52">
        <v>2</v>
      </c>
      <c r="AF53" s="50">
        <v>1</v>
      </c>
      <c r="AG53" s="50">
        <v>5</v>
      </c>
      <c r="AH53" s="50">
        <v>12</v>
      </c>
      <c r="AI53" s="50">
        <v>2</v>
      </c>
      <c r="AJ53" s="53">
        <v>1</v>
      </c>
      <c r="AK53" s="50">
        <v>3</v>
      </c>
      <c r="AL53" s="50">
        <v>4</v>
      </c>
      <c r="AM53" s="50">
        <v>3</v>
      </c>
      <c r="AN53" s="52">
        <v>9</v>
      </c>
      <c r="AO53" s="50">
        <v>9</v>
      </c>
      <c r="AP53" s="50">
        <v>1</v>
      </c>
      <c r="AQ53" s="148">
        <v>9</v>
      </c>
      <c r="AR53" s="124">
        <v>8</v>
      </c>
      <c r="AS53" s="50">
        <v>2</v>
      </c>
      <c r="AT53" s="50">
        <v>7</v>
      </c>
      <c r="AU53" s="50">
        <v>2</v>
      </c>
      <c r="AV53" s="50">
        <v>5</v>
      </c>
      <c r="AW53" s="53">
        <v>6</v>
      </c>
      <c r="AX53" s="50">
        <v>6</v>
      </c>
      <c r="AY53" s="50">
        <v>4</v>
      </c>
      <c r="AZ53" s="50">
        <v>1</v>
      </c>
      <c r="BA53" s="52">
        <v>5</v>
      </c>
      <c r="BB53" s="50"/>
      <c r="BC53" s="50"/>
      <c r="BD53" s="50"/>
      <c r="BE53" s="52"/>
      <c r="BF53" s="53"/>
      <c r="BG53" s="50"/>
      <c r="BH53" s="50"/>
      <c r="BI53" s="50"/>
      <c r="BJ53" s="53"/>
      <c r="BK53" s="50"/>
      <c r="BL53" s="50"/>
      <c r="BM53" s="52"/>
      <c r="BN53" s="126">
        <f t="shared" si="0"/>
        <v>173</v>
      </c>
      <c r="BO53" s="48" t="s">
        <v>202</v>
      </c>
    </row>
    <row r="54" spans="2:67">
      <c r="B54" s="47" t="s">
        <v>203</v>
      </c>
      <c r="C54" s="48" t="s">
        <v>204</v>
      </c>
      <c r="D54" s="50">
        <v>21</v>
      </c>
      <c r="E54" s="52">
        <v>24</v>
      </c>
      <c r="F54" s="53">
        <v>14</v>
      </c>
      <c r="G54" s="50">
        <v>25</v>
      </c>
      <c r="H54" s="50">
        <v>18</v>
      </c>
      <c r="I54" s="50">
        <v>14</v>
      </c>
      <c r="J54" s="53">
        <v>23</v>
      </c>
      <c r="K54" s="50">
        <v>28</v>
      </c>
      <c r="L54" s="50">
        <v>21</v>
      </c>
      <c r="M54" s="52">
        <v>27</v>
      </c>
      <c r="N54" s="53">
        <v>3</v>
      </c>
      <c r="O54" s="50">
        <v>26</v>
      </c>
      <c r="P54" s="50">
        <v>30</v>
      </c>
      <c r="Q54" s="50">
        <v>24</v>
      </c>
      <c r="R54" s="50">
        <v>29</v>
      </c>
      <c r="S54" s="53">
        <v>36</v>
      </c>
      <c r="T54" s="50">
        <v>22</v>
      </c>
      <c r="U54" s="50">
        <v>14</v>
      </c>
      <c r="V54" s="52">
        <v>25</v>
      </c>
      <c r="W54" s="50">
        <v>27</v>
      </c>
      <c r="X54" s="50">
        <v>20</v>
      </c>
      <c r="Y54" s="50">
        <v>22</v>
      </c>
      <c r="Z54" s="50">
        <v>16</v>
      </c>
      <c r="AA54" s="52">
        <v>5</v>
      </c>
      <c r="AB54" s="50">
        <v>17</v>
      </c>
      <c r="AC54" s="50">
        <v>11</v>
      </c>
      <c r="AD54" s="50">
        <v>12</v>
      </c>
      <c r="AE54" s="52">
        <v>11</v>
      </c>
      <c r="AF54" s="50">
        <v>6</v>
      </c>
      <c r="AG54" s="50">
        <v>16</v>
      </c>
      <c r="AH54" s="50">
        <v>10</v>
      </c>
      <c r="AI54" s="50">
        <v>10</v>
      </c>
      <c r="AJ54" s="53">
        <v>9</v>
      </c>
      <c r="AK54" s="50">
        <v>14</v>
      </c>
      <c r="AL54" s="50">
        <v>46</v>
      </c>
      <c r="AM54" s="50">
        <v>16</v>
      </c>
      <c r="AN54" s="52">
        <v>15</v>
      </c>
      <c r="AO54" s="50">
        <v>3</v>
      </c>
      <c r="AP54" s="50">
        <v>13</v>
      </c>
      <c r="AQ54" s="148">
        <v>10</v>
      </c>
      <c r="AR54" s="124">
        <v>23</v>
      </c>
      <c r="AS54" s="50">
        <v>6</v>
      </c>
      <c r="AT54" s="50">
        <v>9</v>
      </c>
      <c r="AU54" s="50">
        <v>7</v>
      </c>
      <c r="AV54" s="50">
        <v>10</v>
      </c>
      <c r="AW54" s="53">
        <v>12</v>
      </c>
      <c r="AX54" s="50">
        <v>20</v>
      </c>
      <c r="AY54" s="50">
        <v>11</v>
      </c>
      <c r="AZ54" s="50">
        <v>10</v>
      </c>
      <c r="BA54" s="52">
        <v>7</v>
      </c>
      <c r="BB54" s="50"/>
      <c r="BC54" s="50"/>
      <c r="BD54" s="50"/>
      <c r="BE54" s="52"/>
      <c r="BF54" s="53"/>
      <c r="BG54" s="50"/>
      <c r="BH54" s="50"/>
      <c r="BI54" s="50"/>
      <c r="BJ54" s="53"/>
      <c r="BK54" s="50"/>
      <c r="BL54" s="50"/>
      <c r="BM54" s="52"/>
      <c r="BN54" s="126">
        <f t="shared" si="0"/>
        <v>633</v>
      </c>
      <c r="BO54" s="48" t="s">
        <v>204</v>
      </c>
    </row>
    <row r="55" spans="2:67">
      <c r="B55" s="47"/>
      <c r="C55" s="48" t="s">
        <v>205</v>
      </c>
      <c r="D55" s="50">
        <v>3</v>
      </c>
      <c r="E55" s="52">
        <v>3</v>
      </c>
      <c r="F55" s="53">
        <v>9</v>
      </c>
      <c r="G55" s="50">
        <v>9</v>
      </c>
      <c r="H55" s="50">
        <v>3</v>
      </c>
      <c r="I55" s="50">
        <v>3</v>
      </c>
      <c r="J55" s="53">
        <v>10</v>
      </c>
      <c r="K55" s="50">
        <v>9</v>
      </c>
      <c r="L55" s="50">
        <v>5</v>
      </c>
      <c r="M55" s="52">
        <v>8</v>
      </c>
      <c r="N55" s="53">
        <v>5</v>
      </c>
      <c r="O55" s="50">
        <v>8</v>
      </c>
      <c r="P55" s="50">
        <v>4</v>
      </c>
      <c r="Q55" s="50">
        <v>15</v>
      </c>
      <c r="R55" s="50">
        <v>8</v>
      </c>
      <c r="S55" s="53">
        <v>8</v>
      </c>
      <c r="T55" s="50">
        <v>7</v>
      </c>
      <c r="U55" s="50">
        <v>6</v>
      </c>
      <c r="V55" s="52">
        <v>4</v>
      </c>
      <c r="W55" s="50">
        <v>7</v>
      </c>
      <c r="X55" s="50">
        <v>16</v>
      </c>
      <c r="Y55" s="50">
        <v>7</v>
      </c>
      <c r="Z55" s="50">
        <v>9</v>
      </c>
      <c r="AA55" s="52">
        <v>7</v>
      </c>
      <c r="AB55" s="50">
        <v>3</v>
      </c>
      <c r="AC55" s="50">
        <v>6</v>
      </c>
      <c r="AD55" s="50">
        <v>4</v>
      </c>
      <c r="AE55" s="52">
        <v>9</v>
      </c>
      <c r="AF55" s="50">
        <v>4</v>
      </c>
      <c r="AG55" s="50">
        <v>3</v>
      </c>
      <c r="AH55" s="50">
        <v>3</v>
      </c>
      <c r="AI55" s="50">
        <v>6</v>
      </c>
      <c r="AJ55" s="53">
        <v>5</v>
      </c>
      <c r="AK55" s="50">
        <v>8</v>
      </c>
      <c r="AL55" s="50">
        <v>9</v>
      </c>
      <c r="AM55" s="50">
        <v>1</v>
      </c>
      <c r="AN55" s="52">
        <v>2</v>
      </c>
      <c r="AO55" s="50">
        <v>3</v>
      </c>
      <c r="AP55" s="50">
        <v>3</v>
      </c>
      <c r="AQ55" s="148">
        <v>8</v>
      </c>
      <c r="AR55" s="124">
        <v>7</v>
      </c>
      <c r="AS55" s="50">
        <v>6</v>
      </c>
      <c r="AT55" s="50">
        <v>5</v>
      </c>
      <c r="AU55" s="50">
        <v>6</v>
      </c>
      <c r="AV55" s="50">
        <v>9</v>
      </c>
      <c r="AW55" s="53">
        <v>6</v>
      </c>
      <c r="AX55" s="50">
        <v>11</v>
      </c>
      <c r="AY55" s="50">
        <v>2</v>
      </c>
      <c r="AZ55" s="50">
        <v>5</v>
      </c>
      <c r="BA55" s="52">
        <v>2</v>
      </c>
      <c r="BB55" s="50"/>
      <c r="BC55" s="50"/>
      <c r="BD55" s="50"/>
      <c r="BE55" s="52"/>
      <c r="BF55" s="53"/>
      <c r="BG55" s="50"/>
      <c r="BH55" s="50"/>
      <c r="BI55" s="50"/>
      <c r="BJ55" s="53"/>
      <c r="BK55" s="50"/>
      <c r="BL55" s="50"/>
      <c r="BM55" s="52"/>
      <c r="BN55" s="126">
        <f t="shared" si="0"/>
        <v>247</v>
      </c>
      <c r="BO55" s="48" t="s">
        <v>205</v>
      </c>
    </row>
    <row r="56" spans="2:67">
      <c r="B56" s="47"/>
      <c r="C56" s="48" t="s">
        <v>206</v>
      </c>
      <c r="D56" s="50">
        <v>13</v>
      </c>
      <c r="E56" s="52">
        <v>18</v>
      </c>
      <c r="F56" s="53">
        <v>10</v>
      </c>
      <c r="G56" s="50">
        <v>10</v>
      </c>
      <c r="H56" s="50">
        <v>13</v>
      </c>
      <c r="I56" s="50">
        <v>6</v>
      </c>
      <c r="J56" s="53">
        <v>8</v>
      </c>
      <c r="K56" s="50">
        <v>12</v>
      </c>
      <c r="L56" s="50">
        <v>18</v>
      </c>
      <c r="M56" s="52">
        <v>14</v>
      </c>
      <c r="N56" s="53">
        <v>12</v>
      </c>
      <c r="O56" s="50">
        <v>7</v>
      </c>
      <c r="P56" s="50">
        <v>9</v>
      </c>
      <c r="Q56" s="50">
        <v>21</v>
      </c>
      <c r="R56" s="50">
        <v>14</v>
      </c>
      <c r="S56" s="53">
        <v>12</v>
      </c>
      <c r="T56" s="50">
        <v>19</v>
      </c>
      <c r="U56" s="50">
        <v>13</v>
      </c>
      <c r="V56" s="52">
        <v>17</v>
      </c>
      <c r="W56" s="50">
        <v>16</v>
      </c>
      <c r="X56" s="50">
        <v>18</v>
      </c>
      <c r="Y56" s="50">
        <v>13</v>
      </c>
      <c r="Z56" s="50">
        <v>9</v>
      </c>
      <c r="AA56" s="52">
        <v>0</v>
      </c>
      <c r="AB56" s="50">
        <v>3</v>
      </c>
      <c r="AC56" s="50">
        <v>10</v>
      </c>
      <c r="AD56" s="50">
        <v>5</v>
      </c>
      <c r="AE56" s="52">
        <v>9</v>
      </c>
      <c r="AF56" s="50">
        <v>3</v>
      </c>
      <c r="AG56" s="50">
        <v>10</v>
      </c>
      <c r="AH56" s="50">
        <v>7</v>
      </c>
      <c r="AI56" s="50">
        <v>3</v>
      </c>
      <c r="AJ56" s="53">
        <v>9</v>
      </c>
      <c r="AK56" s="50">
        <v>7</v>
      </c>
      <c r="AL56" s="50">
        <v>13</v>
      </c>
      <c r="AM56" s="50">
        <v>15</v>
      </c>
      <c r="AN56" s="52">
        <v>5</v>
      </c>
      <c r="AO56" s="50">
        <v>10</v>
      </c>
      <c r="AP56" s="50">
        <v>9</v>
      </c>
      <c r="AQ56" s="148">
        <v>4</v>
      </c>
      <c r="AR56" s="124">
        <v>7</v>
      </c>
      <c r="AS56" s="50">
        <v>6</v>
      </c>
      <c r="AT56" s="50">
        <v>4</v>
      </c>
      <c r="AU56" s="50">
        <v>3</v>
      </c>
      <c r="AV56" s="50">
        <v>3</v>
      </c>
      <c r="AW56" s="53">
        <v>4</v>
      </c>
      <c r="AX56" s="50">
        <v>3</v>
      </c>
      <c r="AY56" s="50">
        <v>2</v>
      </c>
      <c r="AZ56" s="50">
        <v>4</v>
      </c>
      <c r="BA56" s="52">
        <v>4</v>
      </c>
      <c r="BB56" s="50"/>
      <c r="BC56" s="50"/>
      <c r="BD56" s="50"/>
      <c r="BE56" s="52"/>
      <c r="BF56" s="53"/>
      <c r="BG56" s="50"/>
      <c r="BH56" s="50"/>
      <c r="BI56" s="50"/>
      <c r="BJ56" s="53"/>
      <c r="BK56" s="50"/>
      <c r="BL56" s="50"/>
      <c r="BM56" s="52"/>
      <c r="BN56" s="126">
        <f t="shared" si="0"/>
        <v>342</v>
      </c>
      <c r="BO56" s="48" t="s">
        <v>206</v>
      </c>
    </row>
    <row r="57" spans="2:67">
      <c r="B57" s="47"/>
      <c r="C57" s="48" t="s">
        <v>207</v>
      </c>
      <c r="D57" s="50">
        <v>1</v>
      </c>
      <c r="E57" s="52">
        <v>1</v>
      </c>
      <c r="F57" s="53">
        <v>1</v>
      </c>
      <c r="G57" s="50">
        <v>0</v>
      </c>
      <c r="H57" s="50">
        <v>2</v>
      </c>
      <c r="I57" s="50">
        <v>1</v>
      </c>
      <c r="J57" s="53">
        <v>0</v>
      </c>
      <c r="K57" s="50">
        <v>2</v>
      </c>
      <c r="L57" s="50">
        <v>5</v>
      </c>
      <c r="M57" s="52">
        <v>4</v>
      </c>
      <c r="N57" s="53">
        <v>1</v>
      </c>
      <c r="O57" s="50">
        <v>2</v>
      </c>
      <c r="P57" s="50">
        <v>1</v>
      </c>
      <c r="Q57" s="50">
        <v>2</v>
      </c>
      <c r="R57" s="50">
        <v>1</v>
      </c>
      <c r="S57" s="53">
        <v>4</v>
      </c>
      <c r="T57" s="50">
        <v>2</v>
      </c>
      <c r="U57" s="50">
        <v>11</v>
      </c>
      <c r="V57" s="52">
        <v>3</v>
      </c>
      <c r="W57" s="50">
        <v>5</v>
      </c>
      <c r="X57" s="50">
        <v>2</v>
      </c>
      <c r="Y57" s="50">
        <v>1</v>
      </c>
      <c r="Z57" s="50">
        <v>5</v>
      </c>
      <c r="AA57" s="52">
        <v>1</v>
      </c>
      <c r="AB57" s="50">
        <v>0</v>
      </c>
      <c r="AC57" s="50">
        <v>0</v>
      </c>
      <c r="AD57" s="50">
        <v>0</v>
      </c>
      <c r="AE57" s="52">
        <v>0</v>
      </c>
      <c r="AF57" s="50">
        <v>0</v>
      </c>
      <c r="AG57" s="50">
        <v>1</v>
      </c>
      <c r="AH57" s="50">
        <v>0</v>
      </c>
      <c r="AI57" s="50">
        <v>1</v>
      </c>
      <c r="AJ57" s="53">
        <v>0</v>
      </c>
      <c r="AK57" s="50">
        <v>0</v>
      </c>
      <c r="AL57" s="50">
        <v>0</v>
      </c>
      <c r="AM57" s="50">
        <v>1</v>
      </c>
      <c r="AN57" s="52">
        <v>1</v>
      </c>
      <c r="AO57" s="50">
        <v>0</v>
      </c>
      <c r="AP57" s="50">
        <v>0</v>
      </c>
      <c r="AQ57" s="148">
        <v>0</v>
      </c>
      <c r="AR57" s="124">
        <v>0</v>
      </c>
      <c r="AS57" s="50">
        <v>0</v>
      </c>
      <c r="AT57" s="50">
        <v>0</v>
      </c>
      <c r="AU57" s="50">
        <v>0</v>
      </c>
      <c r="AV57" s="50">
        <v>0</v>
      </c>
      <c r="AW57" s="53">
        <v>0</v>
      </c>
      <c r="AX57" s="50">
        <v>1</v>
      </c>
      <c r="AY57" s="50">
        <v>0</v>
      </c>
      <c r="AZ57" s="50">
        <v>2</v>
      </c>
      <c r="BA57" s="52">
        <v>0</v>
      </c>
      <c r="BB57" s="50"/>
      <c r="BC57" s="50"/>
      <c r="BD57" s="50"/>
      <c r="BE57" s="52"/>
      <c r="BF57" s="53"/>
      <c r="BG57" s="50"/>
      <c r="BH57" s="50"/>
      <c r="BI57" s="50"/>
      <c r="BJ57" s="53"/>
      <c r="BK57" s="50"/>
      <c r="BL57" s="50"/>
      <c r="BM57" s="52"/>
      <c r="BN57" s="126">
        <f t="shared" si="0"/>
        <v>48</v>
      </c>
      <c r="BO57" s="48" t="s">
        <v>207</v>
      </c>
    </row>
    <row r="58" spans="2:67">
      <c r="B58" s="47"/>
      <c r="C58" s="48" t="s">
        <v>208</v>
      </c>
      <c r="D58" s="50">
        <v>8</v>
      </c>
      <c r="E58" s="52">
        <v>7</v>
      </c>
      <c r="F58" s="53">
        <v>6</v>
      </c>
      <c r="G58" s="50">
        <v>14</v>
      </c>
      <c r="H58" s="50">
        <v>9</v>
      </c>
      <c r="I58" s="50">
        <v>14</v>
      </c>
      <c r="J58" s="53">
        <v>18</v>
      </c>
      <c r="K58" s="50">
        <v>21</v>
      </c>
      <c r="L58" s="50">
        <v>15</v>
      </c>
      <c r="M58" s="52">
        <v>21</v>
      </c>
      <c r="N58" s="53">
        <v>10</v>
      </c>
      <c r="O58" s="50">
        <v>22</v>
      </c>
      <c r="P58" s="50">
        <v>9</v>
      </c>
      <c r="Q58" s="50">
        <v>12</v>
      </c>
      <c r="R58" s="50">
        <v>21</v>
      </c>
      <c r="S58" s="53">
        <v>25</v>
      </c>
      <c r="T58" s="50">
        <v>19</v>
      </c>
      <c r="U58" s="50">
        <v>23</v>
      </c>
      <c r="V58" s="52">
        <v>20</v>
      </c>
      <c r="W58" s="50">
        <v>14</v>
      </c>
      <c r="X58" s="50">
        <v>13</v>
      </c>
      <c r="Y58" s="50">
        <v>15</v>
      </c>
      <c r="Z58" s="50">
        <v>16</v>
      </c>
      <c r="AA58" s="52">
        <v>8</v>
      </c>
      <c r="AB58" s="50">
        <v>9</v>
      </c>
      <c r="AC58" s="50">
        <v>16</v>
      </c>
      <c r="AD58" s="50">
        <v>5</v>
      </c>
      <c r="AE58" s="52">
        <v>4</v>
      </c>
      <c r="AF58" s="50">
        <v>5</v>
      </c>
      <c r="AG58" s="50">
        <v>3</v>
      </c>
      <c r="AH58" s="50">
        <v>5</v>
      </c>
      <c r="AI58" s="50">
        <v>1</v>
      </c>
      <c r="AJ58" s="53">
        <v>5</v>
      </c>
      <c r="AK58" s="50">
        <v>1</v>
      </c>
      <c r="AL58" s="50">
        <v>6</v>
      </c>
      <c r="AM58" s="50">
        <v>1</v>
      </c>
      <c r="AN58" s="52">
        <v>6</v>
      </c>
      <c r="AO58" s="50">
        <v>24</v>
      </c>
      <c r="AP58" s="50">
        <v>7</v>
      </c>
      <c r="AQ58" s="149">
        <v>5</v>
      </c>
      <c r="AR58" s="124">
        <v>8</v>
      </c>
      <c r="AS58" s="50">
        <v>0</v>
      </c>
      <c r="AT58" s="50">
        <v>2</v>
      </c>
      <c r="AU58" s="50">
        <v>3</v>
      </c>
      <c r="AV58" s="50">
        <v>4</v>
      </c>
      <c r="AW58" s="53">
        <v>4</v>
      </c>
      <c r="AX58" s="50">
        <v>1</v>
      </c>
      <c r="AY58" s="50">
        <v>1</v>
      </c>
      <c r="AZ58" s="50">
        <v>8</v>
      </c>
      <c r="BA58" s="52">
        <v>3</v>
      </c>
      <c r="BB58" s="50"/>
      <c r="BC58" s="50"/>
      <c r="BD58" s="50"/>
      <c r="BE58" s="52"/>
      <c r="BF58" s="53"/>
      <c r="BG58" s="50"/>
      <c r="BH58" s="50"/>
      <c r="BI58" s="50"/>
      <c r="BJ58" s="53"/>
      <c r="BK58" s="50"/>
      <c r="BL58" s="50"/>
      <c r="BM58" s="52"/>
      <c r="BN58" s="126">
        <f t="shared" si="0"/>
        <v>364</v>
      </c>
      <c r="BO58" s="48" t="s">
        <v>208</v>
      </c>
    </row>
    <row r="59" spans="2:67">
      <c r="B59" s="47"/>
      <c r="C59" s="76" t="s">
        <v>209</v>
      </c>
      <c r="D59" s="77">
        <v>49</v>
      </c>
      <c r="E59" s="78">
        <v>55</v>
      </c>
      <c r="F59" s="79">
        <v>41</v>
      </c>
      <c r="G59" s="77">
        <v>60</v>
      </c>
      <c r="H59" s="77">
        <v>46</v>
      </c>
      <c r="I59" s="77">
        <v>41</v>
      </c>
      <c r="J59" s="79">
        <v>64</v>
      </c>
      <c r="K59" s="77">
        <v>75</v>
      </c>
      <c r="L59" s="77">
        <v>72</v>
      </c>
      <c r="M59" s="78">
        <v>74</v>
      </c>
      <c r="N59" s="79">
        <v>31</v>
      </c>
      <c r="O59" s="77">
        <v>68</v>
      </c>
      <c r="P59" s="77">
        <v>56</v>
      </c>
      <c r="Q59" s="77">
        <v>76</v>
      </c>
      <c r="R59" s="77">
        <v>77</v>
      </c>
      <c r="S59" s="79">
        <v>91</v>
      </c>
      <c r="T59" s="77">
        <v>78</v>
      </c>
      <c r="U59" s="77">
        <v>70</v>
      </c>
      <c r="V59" s="78">
        <v>76</v>
      </c>
      <c r="W59" s="77">
        <v>77</v>
      </c>
      <c r="X59" s="77">
        <v>70</v>
      </c>
      <c r="Y59" s="77">
        <v>66</v>
      </c>
      <c r="Z59" s="77">
        <v>59</v>
      </c>
      <c r="AA59" s="78">
        <v>24</v>
      </c>
      <c r="AB59" s="77">
        <v>32</v>
      </c>
      <c r="AC59" s="77">
        <v>45</v>
      </c>
      <c r="AD59" s="77">
        <v>29</v>
      </c>
      <c r="AE59" s="78">
        <v>35</v>
      </c>
      <c r="AF59" s="77">
        <v>19</v>
      </c>
      <c r="AG59" s="77">
        <v>38</v>
      </c>
      <c r="AH59" s="77">
        <v>37</v>
      </c>
      <c r="AI59" s="77">
        <v>23</v>
      </c>
      <c r="AJ59" s="79">
        <v>29</v>
      </c>
      <c r="AK59" s="77">
        <v>33</v>
      </c>
      <c r="AL59" s="77">
        <v>78</v>
      </c>
      <c r="AM59" s="77">
        <v>37</v>
      </c>
      <c r="AN59" s="78">
        <v>38</v>
      </c>
      <c r="AO59" s="77">
        <v>49</v>
      </c>
      <c r="AP59" s="77">
        <v>33</v>
      </c>
      <c r="AQ59" s="149">
        <v>36</v>
      </c>
      <c r="AR59" s="127">
        <v>53</v>
      </c>
      <c r="AS59" s="77">
        <v>20</v>
      </c>
      <c r="AT59" s="77">
        <v>27</v>
      </c>
      <c r="AU59" s="77">
        <v>21</v>
      </c>
      <c r="AV59" s="77">
        <v>31</v>
      </c>
      <c r="AW59" s="79">
        <v>32</v>
      </c>
      <c r="AX59" s="77">
        <v>42</v>
      </c>
      <c r="AY59" s="77">
        <v>20</v>
      </c>
      <c r="AZ59" s="77">
        <v>30</v>
      </c>
      <c r="BA59" s="78">
        <v>21</v>
      </c>
      <c r="BB59" s="77"/>
      <c r="BC59" s="77"/>
      <c r="BD59" s="77"/>
      <c r="BE59" s="78"/>
      <c r="BF59" s="79"/>
      <c r="BG59" s="77"/>
      <c r="BH59" s="77"/>
      <c r="BI59" s="77"/>
      <c r="BJ59" s="79"/>
      <c r="BK59" s="77"/>
      <c r="BL59" s="77"/>
      <c r="BM59" s="78"/>
      <c r="BN59" s="128">
        <f t="shared" si="0"/>
        <v>1807</v>
      </c>
      <c r="BO59" s="76" t="s">
        <v>209</v>
      </c>
    </row>
    <row r="60" spans="2:67">
      <c r="B60" s="54"/>
      <c r="C60" s="55" t="s">
        <v>210</v>
      </c>
      <c r="D60" s="56">
        <v>6098</v>
      </c>
      <c r="E60" s="58">
        <v>5967</v>
      </c>
      <c r="F60" s="57">
        <v>5270</v>
      </c>
      <c r="G60" s="56">
        <v>7173</v>
      </c>
      <c r="H60" s="56">
        <v>6401</v>
      </c>
      <c r="I60" s="56">
        <v>8101</v>
      </c>
      <c r="J60" s="57">
        <v>8188</v>
      </c>
      <c r="K60" s="56">
        <v>8185</v>
      </c>
      <c r="L60" s="56">
        <v>8200</v>
      </c>
      <c r="M60" s="58">
        <v>7466</v>
      </c>
      <c r="N60" s="57">
        <v>1608</v>
      </c>
      <c r="O60" s="56">
        <v>5417</v>
      </c>
      <c r="P60" s="56">
        <v>5750</v>
      </c>
      <c r="Q60" s="56">
        <v>7415</v>
      </c>
      <c r="R60" s="56">
        <v>7810</v>
      </c>
      <c r="S60" s="57">
        <v>7748</v>
      </c>
      <c r="T60" s="56">
        <v>6499</v>
      </c>
      <c r="U60" s="56">
        <v>7616</v>
      </c>
      <c r="V60" s="58">
        <v>6097</v>
      </c>
      <c r="W60" s="56">
        <v>7291</v>
      </c>
      <c r="X60" s="56">
        <v>7273</v>
      </c>
      <c r="Y60" s="56">
        <v>6098</v>
      </c>
      <c r="Z60" s="56">
        <v>5885</v>
      </c>
      <c r="AA60" s="58">
        <v>5148</v>
      </c>
      <c r="AB60" s="56">
        <v>5020</v>
      </c>
      <c r="AC60" s="56">
        <v>6250</v>
      </c>
      <c r="AD60" s="56">
        <v>6672</v>
      </c>
      <c r="AE60" s="58">
        <v>5350</v>
      </c>
      <c r="AF60" s="56">
        <v>4667</v>
      </c>
      <c r="AG60" s="56">
        <v>7520</v>
      </c>
      <c r="AH60" s="56">
        <v>6700</v>
      </c>
      <c r="AI60" s="56">
        <v>6860</v>
      </c>
      <c r="AJ60" s="57">
        <v>7684</v>
      </c>
      <c r="AK60" s="56">
        <v>7158</v>
      </c>
      <c r="AL60" s="56">
        <v>6096</v>
      </c>
      <c r="AM60" s="56">
        <v>5974</v>
      </c>
      <c r="AN60" s="58">
        <v>5565</v>
      </c>
      <c r="AO60" s="56">
        <v>5410</v>
      </c>
      <c r="AP60" s="56">
        <v>5179</v>
      </c>
      <c r="AQ60" s="150">
        <v>3775</v>
      </c>
      <c r="AR60" s="46">
        <v>4221</v>
      </c>
      <c r="AS60" s="56">
        <v>4009</v>
      </c>
      <c r="AT60" s="56">
        <v>2093</v>
      </c>
      <c r="AU60" s="56">
        <v>3096</v>
      </c>
      <c r="AV60" s="56">
        <v>3695</v>
      </c>
      <c r="AW60" s="57">
        <v>4109</v>
      </c>
      <c r="AX60" s="56">
        <v>4312</v>
      </c>
      <c r="AY60" s="56">
        <v>3399</v>
      </c>
      <c r="AZ60" s="56">
        <v>3508</v>
      </c>
      <c r="BA60" s="58">
        <v>4245</v>
      </c>
      <c r="BB60" s="56"/>
      <c r="BC60" s="56"/>
      <c r="BD60" s="56"/>
      <c r="BE60" s="58"/>
      <c r="BF60" s="57"/>
      <c r="BG60" s="56"/>
      <c r="BH60" s="56"/>
      <c r="BI60" s="56"/>
      <c r="BJ60" s="57"/>
      <c r="BK60" s="56"/>
      <c r="BL60" s="56"/>
      <c r="BM60" s="58"/>
      <c r="BN60" s="129">
        <f t="shared" si="0"/>
        <v>220222</v>
      </c>
      <c r="BO60" s="55" t="s">
        <v>210</v>
      </c>
    </row>
    <row r="61" spans="2:67">
      <c r="B61" s="59" t="s">
        <v>217</v>
      </c>
      <c r="C61" s="60" t="s">
        <v>202</v>
      </c>
      <c r="D61" s="61">
        <v>1</v>
      </c>
      <c r="E61" s="62">
        <v>0.67</v>
      </c>
      <c r="F61" s="59">
        <v>0.33</v>
      </c>
      <c r="G61" s="61">
        <v>0.67</v>
      </c>
      <c r="H61" s="61">
        <v>0.33</v>
      </c>
      <c r="I61" s="61">
        <v>1</v>
      </c>
      <c r="J61" s="59">
        <v>1.67</v>
      </c>
      <c r="K61" s="61">
        <v>1</v>
      </c>
      <c r="L61" s="61">
        <v>2.67</v>
      </c>
      <c r="M61" s="62">
        <v>0</v>
      </c>
      <c r="N61" s="59">
        <v>0</v>
      </c>
      <c r="O61" s="61">
        <v>1</v>
      </c>
      <c r="P61" s="61">
        <v>1</v>
      </c>
      <c r="Q61" s="61">
        <v>0.67</v>
      </c>
      <c r="R61" s="61">
        <v>1.33</v>
      </c>
      <c r="S61" s="59">
        <v>2</v>
      </c>
      <c r="T61" s="61">
        <v>3</v>
      </c>
      <c r="U61" s="61">
        <v>1</v>
      </c>
      <c r="V61" s="62">
        <v>2.33</v>
      </c>
      <c r="W61" s="61">
        <v>2.67</v>
      </c>
      <c r="X61" s="61">
        <v>0.33</v>
      </c>
      <c r="Y61" s="61">
        <v>2.67</v>
      </c>
      <c r="Z61" s="61">
        <v>1.33</v>
      </c>
      <c r="AA61" s="62">
        <v>1</v>
      </c>
      <c r="AB61" s="61">
        <v>0</v>
      </c>
      <c r="AC61" s="61">
        <v>0.67</v>
      </c>
      <c r="AD61" s="61">
        <v>1</v>
      </c>
      <c r="AE61" s="62">
        <v>0.67</v>
      </c>
      <c r="AF61" s="61">
        <v>0.33</v>
      </c>
      <c r="AG61" s="61">
        <v>1.67</v>
      </c>
      <c r="AH61" s="61">
        <v>4</v>
      </c>
      <c r="AI61" s="61">
        <v>0.67</v>
      </c>
      <c r="AJ61" s="59">
        <v>0.33</v>
      </c>
      <c r="AK61" s="61">
        <v>1</v>
      </c>
      <c r="AL61" s="61">
        <v>1.33</v>
      </c>
      <c r="AM61" s="61">
        <v>1</v>
      </c>
      <c r="AN61" s="62">
        <v>3</v>
      </c>
      <c r="AO61" s="61">
        <v>3</v>
      </c>
      <c r="AP61" s="61">
        <v>0.33</v>
      </c>
      <c r="AQ61" s="151">
        <v>3</v>
      </c>
      <c r="AR61" s="62">
        <v>2.67</v>
      </c>
      <c r="AS61" s="61">
        <v>0.67</v>
      </c>
      <c r="AT61" s="61">
        <v>2.33</v>
      </c>
      <c r="AU61" s="61">
        <v>0.67</v>
      </c>
      <c r="AV61" s="61">
        <v>1.67</v>
      </c>
      <c r="AW61" s="59">
        <v>2</v>
      </c>
      <c r="AX61" s="61">
        <v>2</v>
      </c>
      <c r="AY61" s="61">
        <v>1.33</v>
      </c>
      <c r="AZ61" s="61">
        <v>0.33</v>
      </c>
      <c r="BA61" s="62">
        <v>1.67</v>
      </c>
      <c r="BB61" s="61"/>
      <c r="BC61" s="61"/>
      <c r="BD61" s="61"/>
      <c r="BE61" s="62"/>
      <c r="BF61" s="59"/>
      <c r="BG61" s="61"/>
      <c r="BH61" s="61"/>
      <c r="BI61" s="61"/>
      <c r="BJ61" s="59"/>
      <c r="BK61" s="61"/>
      <c r="BL61" s="61"/>
      <c r="BM61" s="62"/>
      <c r="BN61" s="60">
        <f t="shared" si="0"/>
        <v>57.67</v>
      </c>
      <c r="BO61" s="60" t="s">
        <v>202</v>
      </c>
    </row>
    <row r="62" spans="2:67">
      <c r="B62" s="59" t="s">
        <v>211</v>
      </c>
      <c r="C62" s="60" t="s">
        <v>204</v>
      </c>
      <c r="D62" s="61">
        <v>2.1</v>
      </c>
      <c r="E62" s="62">
        <v>2.4</v>
      </c>
      <c r="F62" s="59">
        <v>1.4</v>
      </c>
      <c r="G62" s="61">
        <v>2.5</v>
      </c>
      <c r="H62" s="61">
        <v>1.8</v>
      </c>
      <c r="I62" s="61">
        <v>1.4</v>
      </c>
      <c r="J62" s="59">
        <v>2.2999999999999998</v>
      </c>
      <c r="K62" s="61">
        <v>2.8</v>
      </c>
      <c r="L62" s="61">
        <v>2.1</v>
      </c>
      <c r="M62" s="62">
        <v>2.7</v>
      </c>
      <c r="N62" s="59">
        <v>0.3</v>
      </c>
      <c r="O62" s="61">
        <v>2.6</v>
      </c>
      <c r="P62" s="61">
        <v>3</v>
      </c>
      <c r="Q62" s="61">
        <v>2.4</v>
      </c>
      <c r="R62" s="61">
        <v>2.9</v>
      </c>
      <c r="S62" s="59">
        <v>3.6</v>
      </c>
      <c r="T62" s="61">
        <v>2.2000000000000002</v>
      </c>
      <c r="U62" s="61">
        <v>1.4</v>
      </c>
      <c r="V62" s="62">
        <v>2.5</v>
      </c>
      <c r="W62" s="61">
        <v>2.7</v>
      </c>
      <c r="X62" s="61">
        <v>2</v>
      </c>
      <c r="Y62" s="61">
        <v>2.2000000000000002</v>
      </c>
      <c r="Z62" s="61">
        <v>1.6</v>
      </c>
      <c r="AA62" s="62">
        <v>0.5</v>
      </c>
      <c r="AB62" s="61">
        <v>2.4300000000000002</v>
      </c>
      <c r="AC62" s="61">
        <v>1.57</v>
      </c>
      <c r="AD62" s="61">
        <v>1.71</v>
      </c>
      <c r="AE62" s="62">
        <v>1.57</v>
      </c>
      <c r="AF62" s="61">
        <v>0.86</v>
      </c>
      <c r="AG62" s="61">
        <v>2.29</v>
      </c>
      <c r="AH62" s="61">
        <v>1.43</v>
      </c>
      <c r="AI62" s="61">
        <v>1.43</v>
      </c>
      <c r="AJ62" s="59">
        <v>1.29</v>
      </c>
      <c r="AK62" s="61">
        <v>2</v>
      </c>
      <c r="AL62" s="61">
        <v>6.57</v>
      </c>
      <c r="AM62" s="61">
        <v>2.29</v>
      </c>
      <c r="AN62" s="62">
        <v>2.14</v>
      </c>
      <c r="AO62" s="61">
        <v>0.43</v>
      </c>
      <c r="AP62" s="61">
        <v>1.86</v>
      </c>
      <c r="AQ62" s="151">
        <v>1.43</v>
      </c>
      <c r="AR62" s="62">
        <v>3.29</v>
      </c>
      <c r="AS62" s="61">
        <v>0.86</v>
      </c>
      <c r="AT62" s="61">
        <v>1.29</v>
      </c>
      <c r="AU62" s="61">
        <v>1</v>
      </c>
      <c r="AV62" s="61">
        <v>1.43</v>
      </c>
      <c r="AW62" s="59">
        <v>1.71</v>
      </c>
      <c r="AX62" s="61">
        <v>2.86</v>
      </c>
      <c r="AY62" s="61">
        <v>1.57</v>
      </c>
      <c r="AZ62" s="61">
        <v>1.43</v>
      </c>
      <c r="BA62" s="62">
        <v>1</v>
      </c>
      <c r="BB62" s="61"/>
      <c r="BC62" s="61"/>
      <c r="BD62" s="61"/>
      <c r="BE62" s="62"/>
      <c r="BF62" s="59"/>
      <c r="BG62" s="61"/>
      <c r="BH62" s="61"/>
      <c r="BI62" s="61"/>
      <c r="BJ62" s="59"/>
      <c r="BK62" s="61"/>
      <c r="BL62" s="61"/>
      <c r="BM62" s="62"/>
      <c r="BN62" s="60">
        <f t="shared" si="0"/>
        <v>77.64</v>
      </c>
      <c r="BO62" s="60" t="s">
        <v>204</v>
      </c>
    </row>
    <row r="63" spans="2:67">
      <c r="B63" s="63" t="s">
        <v>218</v>
      </c>
      <c r="C63" s="60" t="s">
        <v>205</v>
      </c>
      <c r="D63" s="61">
        <v>0.43</v>
      </c>
      <c r="E63" s="62">
        <v>0.43</v>
      </c>
      <c r="F63" s="59">
        <v>1.29</v>
      </c>
      <c r="G63" s="61">
        <v>1.29</v>
      </c>
      <c r="H63" s="61">
        <v>0.43</v>
      </c>
      <c r="I63" s="61">
        <v>0.43</v>
      </c>
      <c r="J63" s="59">
        <v>1.43</v>
      </c>
      <c r="K63" s="61">
        <v>1.29</v>
      </c>
      <c r="L63" s="61">
        <v>0.71</v>
      </c>
      <c r="M63" s="62">
        <v>1.1399999999999999</v>
      </c>
      <c r="N63" s="59">
        <v>0.71</v>
      </c>
      <c r="O63" s="61">
        <v>1.1399999999999999</v>
      </c>
      <c r="P63" s="61">
        <v>0.56999999999999995</v>
      </c>
      <c r="Q63" s="61">
        <v>2.14</v>
      </c>
      <c r="R63" s="61">
        <v>1.1399999999999999</v>
      </c>
      <c r="S63" s="59">
        <v>1.1399999999999999</v>
      </c>
      <c r="T63" s="61">
        <v>1</v>
      </c>
      <c r="U63" s="61">
        <v>0.86</v>
      </c>
      <c r="V63" s="62">
        <v>0.56999999999999995</v>
      </c>
      <c r="W63" s="61">
        <v>1</v>
      </c>
      <c r="X63" s="61">
        <v>2.29</v>
      </c>
      <c r="Y63" s="61">
        <v>1</v>
      </c>
      <c r="Z63" s="61">
        <v>1.29</v>
      </c>
      <c r="AA63" s="62">
        <v>1</v>
      </c>
      <c r="AB63" s="61">
        <v>0.5</v>
      </c>
      <c r="AC63" s="61">
        <v>1</v>
      </c>
      <c r="AD63" s="61">
        <v>0.67</v>
      </c>
      <c r="AE63" s="62">
        <v>1.5</v>
      </c>
      <c r="AF63" s="61">
        <v>0.67</v>
      </c>
      <c r="AG63" s="61">
        <v>0.5</v>
      </c>
      <c r="AH63" s="61">
        <v>0.5</v>
      </c>
      <c r="AI63" s="61">
        <v>1</v>
      </c>
      <c r="AJ63" s="59">
        <v>0.83</v>
      </c>
      <c r="AK63" s="61">
        <v>1.33</v>
      </c>
      <c r="AL63" s="61">
        <v>1.5</v>
      </c>
      <c r="AM63" s="61">
        <v>0.17</v>
      </c>
      <c r="AN63" s="62">
        <v>0.33</v>
      </c>
      <c r="AO63" s="61">
        <v>0.5</v>
      </c>
      <c r="AP63" s="61">
        <v>0.5</v>
      </c>
      <c r="AQ63" s="151">
        <v>1.33</v>
      </c>
      <c r="AR63" s="62">
        <v>1.17</v>
      </c>
      <c r="AS63" s="61">
        <v>1</v>
      </c>
      <c r="AT63" s="61">
        <v>0.83</v>
      </c>
      <c r="AU63" s="61">
        <v>1</v>
      </c>
      <c r="AV63" s="61">
        <v>1.5</v>
      </c>
      <c r="AW63" s="59">
        <v>1</v>
      </c>
      <c r="AX63" s="61">
        <v>1.83</v>
      </c>
      <c r="AY63" s="61">
        <v>0.33</v>
      </c>
      <c r="AZ63" s="61">
        <v>0.83</v>
      </c>
      <c r="BA63" s="62">
        <v>0.33</v>
      </c>
      <c r="BB63" s="61"/>
      <c r="BC63" s="61"/>
      <c r="BD63" s="61"/>
      <c r="BE63" s="62"/>
      <c r="BF63" s="59"/>
      <c r="BG63" s="61"/>
      <c r="BH63" s="61"/>
      <c r="BI63" s="61"/>
      <c r="BJ63" s="59"/>
      <c r="BK63" s="61"/>
      <c r="BL63" s="61"/>
      <c r="BM63" s="62"/>
      <c r="BN63" s="60">
        <f t="shared" si="0"/>
        <v>38.499999999999993</v>
      </c>
      <c r="BO63" s="60" t="s">
        <v>205</v>
      </c>
    </row>
    <row r="64" spans="2:67">
      <c r="B64" s="59"/>
      <c r="C64" s="60" t="s">
        <v>206</v>
      </c>
      <c r="D64" s="61">
        <v>1.63</v>
      </c>
      <c r="E64" s="62">
        <v>2.25</v>
      </c>
      <c r="F64" s="59">
        <v>1.25</v>
      </c>
      <c r="G64" s="61">
        <v>1.25</v>
      </c>
      <c r="H64" s="61">
        <v>1.63</v>
      </c>
      <c r="I64" s="61">
        <v>0.75</v>
      </c>
      <c r="J64" s="59">
        <v>1</v>
      </c>
      <c r="K64" s="61">
        <v>1.5</v>
      </c>
      <c r="L64" s="61">
        <v>2.25</v>
      </c>
      <c r="M64" s="62">
        <v>1.75</v>
      </c>
      <c r="N64" s="59">
        <v>1.5</v>
      </c>
      <c r="O64" s="61">
        <v>0.88</v>
      </c>
      <c r="P64" s="61">
        <v>1.1299999999999999</v>
      </c>
      <c r="Q64" s="61">
        <v>2.63</v>
      </c>
      <c r="R64" s="61">
        <v>1.75</v>
      </c>
      <c r="S64" s="59">
        <v>1.5</v>
      </c>
      <c r="T64" s="61">
        <v>2.38</v>
      </c>
      <c r="U64" s="61">
        <v>1.63</v>
      </c>
      <c r="V64" s="62">
        <v>2.13</v>
      </c>
      <c r="W64" s="61">
        <v>2</v>
      </c>
      <c r="X64" s="61">
        <v>2.25</v>
      </c>
      <c r="Y64" s="61">
        <v>1.63</v>
      </c>
      <c r="Z64" s="61">
        <v>1.1299999999999999</v>
      </c>
      <c r="AA64" s="62">
        <v>0</v>
      </c>
      <c r="AB64" s="61">
        <v>0.5</v>
      </c>
      <c r="AC64" s="61">
        <v>1.67</v>
      </c>
      <c r="AD64" s="61">
        <v>0.83</v>
      </c>
      <c r="AE64" s="62">
        <v>1.5</v>
      </c>
      <c r="AF64" s="61">
        <v>0.5</v>
      </c>
      <c r="AG64" s="61">
        <v>1.67</v>
      </c>
      <c r="AH64" s="61">
        <v>1.17</v>
      </c>
      <c r="AI64" s="61">
        <v>0.5</v>
      </c>
      <c r="AJ64" s="59">
        <v>1.8</v>
      </c>
      <c r="AK64" s="61">
        <v>1.17</v>
      </c>
      <c r="AL64" s="61">
        <v>2.17</v>
      </c>
      <c r="AM64" s="61">
        <v>2.5</v>
      </c>
      <c r="AN64" s="62">
        <v>0.83</v>
      </c>
      <c r="AO64" s="61">
        <v>1.67</v>
      </c>
      <c r="AP64" s="61">
        <v>1.5</v>
      </c>
      <c r="AQ64" s="151">
        <v>0.67</v>
      </c>
      <c r="AR64" s="62">
        <v>1.17</v>
      </c>
      <c r="AS64" s="61">
        <v>1</v>
      </c>
      <c r="AT64" s="61">
        <v>0.67</v>
      </c>
      <c r="AU64" s="61">
        <v>0.5</v>
      </c>
      <c r="AV64" s="61">
        <v>0.5</v>
      </c>
      <c r="AW64" s="59">
        <v>0.67</v>
      </c>
      <c r="AX64" s="61">
        <v>0.5</v>
      </c>
      <c r="AY64" s="61">
        <v>0.33</v>
      </c>
      <c r="AZ64" s="61">
        <v>0.67</v>
      </c>
      <c r="BA64" s="62">
        <v>0.67</v>
      </c>
      <c r="BB64" s="61"/>
      <c r="BC64" s="61"/>
      <c r="BD64" s="61"/>
      <c r="BE64" s="62"/>
      <c r="BF64" s="59"/>
      <c r="BG64" s="61"/>
      <c r="BH64" s="61"/>
      <c r="BI64" s="61"/>
      <c r="BJ64" s="59"/>
      <c r="BK64" s="61"/>
      <c r="BL64" s="61"/>
      <c r="BM64" s="62"/>
      <c r="BN64" s="60">
        <f t="shared" si="0"/>
        <v>49.870000000000005</v>
      </c>
      <c r="BO64" s="60" t="s">
        <v>206</v>
      </c>
    </row>
    <row r="65" spans="2:67">
      <c r="B65" s="59"/>
      <c r="C65" s="60" t="s">
        <v>207</v>
      </c>
      <c r="D65" s="61">
        <v>0.5</v>
      </c>
      <c r="E65" s="62">
        <v>0.5</v>
      </c>
      <c r="F65" s="59">
        <v>0.5</v>
      </c>
      <c r="G65" s="61">
        <v>0</v>
      </c>
      <c r="H65" s="61">
        <v>1</v>
      </c>
      <c r="I65" s="61">
        <v>0.5</v>
      </c>
      <c r="J65" s="59">
        <v>0</v>
      </c>
      <c r="K65" s="61">
        <v>1</v>
      </c>
      <c r="L65" s="61">
        <v>2.5</v>
      </c>
      <c r="M65" s="62">
        <v>2</v>
      </c>
      <c r="N65" s="59">
        <v>0.5</v>
      </c>
      <c r="O65" s="61">
        <v>1</v>
      </c>
      <c r="P65" s="61">
        <v>0.5</v>
      </c>
      <c r="Q65" s="61">
        <v>1</v>
      </c>
      <c r="R65" s="61">
        <v>0.5</v>
      </c>
      <c r="S65" s="59">
        <v>2</v>
      </c>
      <c r="T65" s="61">
        <v>1</v>
      </c>
      <c r="U65" s="61">
        <v>5.5</v>
      </c>
      <c r="V65" s="62">
        <v>1.5</v>
      </c>
      <c r="W65" s="61">
        <v>2.5</v>
      </c>
      <c r="X65" s="61">
        <v>1</v>
      </c>
      <c r="Y65" s="61">
        <v>0.5</v>
      </c>
      <c r="Z65" s="61">
        <v>2.5</v>
      </c>
      <c r="AA65" s="62">
        <v>0.5</v>
      </c>
      <c r="AB65" s="61">
        <v>0</v>
      </c>
      <c r="AC65" s="61">
        <v>0</v>
      </c>
      <c r="AD65" s="61">
        <v>0</v>
      </c>
      <c r="AE65" s="62">
        <v>0</v>
      </c>
      <c r="AF65" s="61">
        <v>0</v>
      </c>
      <c r="AG65" s="61">
        <v>1</v>
      </c>
      <c r="AH65" s="61">
        <v>0</v>
      </c>
      <c r="AI65" s="61">
        <v>1</v>
      </c>
      <c r="AJ65" s="59">
        <v>0</v>
      </c>
      <c r="AK65" s="61">
        <v>0</v>
      </c>
      <c r="AL65" s="61">
        <v>0</v>
      </c>
      <c r="AM65" s="61">
        <v>1</v>
      </c>
      <c r="AN65" s="62">
        <v>1</v>
      </c>
      <c r="AO65" s="61">
        <v>0</v>
      </c>
      <c r="AP65" s="61">
        <v>0</v>
      </c>
      <c r="AQ65" s="151">
        <v>0</v>
      </c>
      <c r="AR65" s="62">
        <v>0</v>
      </c>
      <c r="AS65" s="61">
        <v>0</v>
      </c>
      <c r="AT65" s="61">
        <v>0</v>
      </c>
      <c r="AU65" s="61">
        <v>0</v>
      </c>
      <c r="AV65" s="61">
        <v>0</v>
      </c>
      <c r="AW65" s="59">
        <v>0</v>
      </c>
      <c r="AX65" s="61">
        <v>1</v>
      </c>
      <c r="AY65" s="61">
        <v>0</v>
      </c>
      <c r="AZ65" s="61">
        <v>2</v>
      </c>
      <c r="BA65" s="62">
        <v>0</v>
      </c>
      <c r="BB65" s="61"/>
      <c r="BC65" s="61"/>
      <c r="BD65" s="61"/>
      <c r="BE65" s="62"/>
      <c r="BF65" s="59"/>
      <c r="BG65" s="61"/>
      <c r="BH65" s="61"/>
      <c r="BI65" s="61"/>
      <c r="BJ65" s="59"/>
      <c r="BK65" s="61"/>
      <c r="BL65" s="61"/>
      <c r="BM65" s="62"/>
      <c r="BN65" s="60">
        <f t="shared" si="0"/>
        <v>27.5</v>
      </c>
      <c r="BO65" s="60" t="s">
        <v>207</v>
      </c>
    </row>
    <row r="66" spans="2:67">
      <c r="B66" s="59"/>
      <c r="C66" s="60" t="s">
        <v>208</v>
      </c>
      <c r="D66" s="61">
        <v>4</v>
      </c>
      <c r="E66" s="62">
        <v>3.5</v>
      </c>
      <c r="F66" s="59">
        <v>3</v>
      </c>
      <c r="G66" s="61">
        <v>7</v>
      </c>
      <c r="H66" s="61">
        <v>4.5</v>
      </c>
      <c r="I66" s="61">
        <v>7</v>
      </c>
      <c r="J66" s="63">
        <v>9</v>
      </c>
      <c r="K66" s="69">
        <v>10.5</v>
      </c>
      <c r="L66" s="69">
        <v>7.5</v>
      </c>
      <c r="M66" s="70">
        <v>10.5</v>
      </c>
      <c r="N66" s="63">
        <v>5</v>
      </c>
      <c r="O66" s="69">
        <v>11</v>
      </c>
      <c r="P66" s="69">
        <v>4.5</v>
      </c>
      <c r="Q66" s="69">
        <v>6</v>
      </c>
      <c r="R66" s="69">
        <v>10.5</v>
      </c>
      <c r="S66" s="63">
        <v>12.5</v>
      </c>
      <c r="T66" s="69">
        <v>9.5</v>
      </c>
      <c r="U66" s="69">
        <v>11.5</v>
      </c>
      <c r="V66" s="70">
        <v>10</v>
      </c>
      <c r="W66" s="69">
        <v>7</v>
      </c>
      <c r="X66" s="69">
        <v>6.5</v>
      </c>
      <c r="Y66" s="69">
        <v>7.5</v>
      </c>
      <c r="Z66" s="69">
        <v>8</v>
      </c>
      <c r="AA66" s="70">
        <v>4</v>
      </c>
      <c r="AB66" s="69">
        <v>4.5</v>
      </c>
      <c r="AC66" s="69">
        <v>8</v>
      </c>
      <c r="AD66" s="61">
        <v>2.5</v>
      </c>
      <c r="AE66" s="62">
        <v>2</v>
      </c>
      <c r="AF66" s="61">
        <v>2.5</v>
      </c>
      <c r="AG66" s="61">
        <v>1.5</v>
      </c>
      <c r="AH66" s="61">
        <v>2.5</v>
      </c>
      <c r="AI66" s="61">
        <v>0.5</v>
      </c>
      <c r="AJ66" s="59">
        <v>2.5</v>
      </c>
      <c r="AK66" s="61">
        <v>0.5</v>
      </c>
      <c r="AL66" s="61">
        <v>3</v>
      </c>
      <c r="AM66" s="61">
        <v>0.5</v>
      </c>
      <c r="AN66" s="62">
        <v>3</v>
      </c>
      <c r="AO66" s="69">
        <v>12</v>
      </c>
      <c r="AP66" s="61">
        <v>3.5</v>
      </c>
      <c r="AQ66" s="152">
        <v>2.5</v>
      </c>
      <c r="AR66" s="62">
        <v>4</v>
      </c>
      <c r="AS66" s="61">
        <v>0</v>
      </c>
      <c r="AT66" s="61">
        <v>1</v>
      </c>
      <c r="AU66" s="61">
        <v>1.5</v>
      </c>
      <c r="AV66" s="61">
        <v>2</v>
      </c>
      <c r="AW66" s="59">
        <v>2</v>
      </c>
      <c r="AX66" s="61">
        <v>0.5</v>
      </c>
      <c r="AY66" s="61">
        <v>0.5</v>
      </c>
      <c r="AZ66" s="61">
        <v>4</v>
      </c>
      <c r="BA66" s="62">
        <v>1.5</v>
      </c>
      <c r="BB66" s="61"/>
      <c r="BC66" s="61"/>
      <c r="BD66" s="61"/>
      <c r="BE66" s="62"/>
      <c r="BF66" s="59"/>
      <c r="BG66" s="61"/>
      <c r="BH66" s="61"/>
      <c r="BI66" s="61"/>
      <c r="BJ66" s="59"/>
      <c r="BK66" s="61"/>
      <c r="BL66" s="61"/>
      <c r="BM66" s="62"/>
      <c r="BN66" s="60">
        <f t="shared" si="0"/>
        <v>182</v>
      </c>
      <c r="BO66" s="60" t="s">
        <v>208</v>
      </c>
    </row>
    <row r="67" spans="2:67">
      <c r="B67" s="59"/>
      <c r="C67" s="80" t="s">
        <v>209</v>
      </c>
      <c r="D67" s="81">
        <v>1.53</v>
      </c>
      <c r="E67" s="82">
        <v>1.72</v>
      </c>
      <c r="F67" s="83">
        <v>1.28</v>
      </c>
      <c r="G67" s="81">
        <v>1.88</v>
      </c>
      <c r="H67" s="81">
        <v>1.44</v>
      </c>
      <c r="I67" s="81">
        <v>1.28</v>
      </c>
      <c r="J67" s="83">
        <v>2</v>
      </c>
      <c r="K67" s="81">
        <v>2.34</v>
      </c>
      <c r="L67" s="81">
        <v>2.25</v>
      </c>
      <c r="M67" s="82">
        <v>2.31</v>
      </c>
      <c r="N67" s="83">
        <v>0.97</v>
      </c>
      <c r="O67" s="81">
        <v>2.13</v>
      </c>
      <c r="P67" s="81">
        <v>1.75</v>
      </c>
      <c r="Q67" s="81">
        <v>2.38</v>
      </c>
      <c r="R67" s="81">
        <v>2.41</v>
      </c>
      <c r="S67" s="83">
        <v>2.84</v>
      </c>
      <c r="T67" s="81">
        <v>2.44</v>
      </c>
      <c r="U67" s="81">
        <v>2.19</v>
      </c>
      <c r="V67" s="82">
        <v>2.38</v>
      </c>
      <c r="W67" s="81">
        <v>2.41</v>
      </c>
      <c r="X67" s="81">
        <v>2.19</v>
      </c>
      <c r="Y67" s="81">
        <v>2.06</v>
      </c>
      <c r="Z67" s="81">
        <v>1.84</v>
      </c>
      <c r="AA67" s="82">
        <v>0.75</v>
      </c>
      <c r="AB67" s="81">
        <v>1.28</v>
      </c>
      <c r="AC67" s="81">
        <v>1.8</v>
      </c>
      <c r="AD67" s="81">
        <v>1.1599999999999999</v>
      </c>
      <c r="AE67" s="82">
        <v>1.4</v>
      </c>
      <c r="AF67" s="81">
        <v>0.76</v>
      </c>
      <c r="AG67" s="81">
        <v>1.52</v>
      </c>
      <c r="AH67" s="81">
        <v>1.48</v>
      </c>
      <c r="AI67" s="81">
        <v>0.92</v>
      </c>
      <c r="AJ67" s="83">
        <v>1.21</v>
      </c>
      <c r="AK67" s="81">
        <v>1.32</v>
      </c>
      <c r="AL67" s="81">
        <v>3.12</v>
      </c>
      <c r="AM67" s="81">
        <v>1.48</v>
      </c>
      <c r="AN67" s="82">
        <v>1.52</v>
      </c>
      <c r="AO67" s="81">
        <v>1.96</v>
      </c>
      <c r="AP67" s="81">
        <v>1.32</v>
      </c>
      <c r="AQ67" s="152">
        <v>1.44</v>
      </c>
      <c r="AR67" s="82">
        <v>2.12</v>
      </c>
      <c r="AS67" s="81">
        <v>0.8</v>
      </c>
      <c r="AT67" s="81">
        <v>1.08</v>
      </c>
      <c r="AU67" s="81">
        <v>0.84</v>
      </c>
      <c r="AV67" s="81">
        <v>1.24</v>
      </c>
      <c r="AW67" s="83">
        <v>1.28</v>
      </c>
      <c r="AX67" s="81">
        <v>1.68</v>
      </c>
      <c r="AY67" s="81">
        <v>0.8</v>
      </c>
      <c r="AZ67" s="81">
        <v>1.2</v>
      </c>
      <c r="BA67" s="82">
        <v>0.84</v>
      </c>
      <c r="BB67" s="81"/>
      <c r="BC67" s="81"/>
      <c r="BD67" s="81"/>
      <c r="BE67" s="82"/>
      <c r="BF67" s="83"/>
      <c r="BG67" s="81"/>
      <c r="BH67" s="81"/>
      <c r="BI67" s="81"/>
      <c r="BJ67" s="83"/>
      <c r="BK67" s="81"/>
      <c r="BL67" s="81"/>
      <c r="BM67" s="82"/>
      <c r="BN67" s="80">
        <f t="shared" si="0"/>
        <v>64.309999999999988</v>
      </c>
      <c r="BO67" s="80" t="s">
        <v>209</v>
      </c>
    </row>
    <row r="68" spans="2:67">
      <c r="B68" s="65"/>
      <c r="C68" s="66" t="s">
        <v>210</v>
      </c>
      <c r="D68" s="67">
        <v>1.94</v>
      </c>
      <c r="E68" s="68">
        <v>1.91</v>
      </c>
      <c r="F68" s="65">
        <v>1.68</v>
      </c>
      <c r="G68" s="67">
        <v>2.29</v>
      </c>
      <c r="H68" s="67">
        <v>2.04</v>
      </c>
      <c r="I68" s="67">
        <v>2.58</v>
      </c>
      <c r="J68" s="65">
        <v>2.61</v>
      </c>
      <c r="K68" s="67">
        <v>2.61</v>
      </c>
      <c r="L68" s="67">
        <v>2.61</v>
      </c>
      <c r="M68" s="68">
        <v>2.38</v>
      </c>
      <c r="N68" s="65">
        <v>0.61</v>
      </c>
      <c r="O68" s="67">
        <v>1.73</v>
      </c>
      <c r="P68" s="67">
        <v>1.84</v>
      </c>
      <c r="Q68" s="67">
        <v>2.37</v>
      </c>
      <c r="R68" s="67">
        <v>2.5</v>
      </c>
      <c r="S68" s="65">
        <v>2.48</v>
      </c>
      <c r="T68" s="67">
        <v>2.08</v>
      </c>
      <c r="U68" s="67">
        <v>2.44</v>
      </c>
      <c r="V68" s="68">
        <v>1.95</v>
      </c>
      <c r="W68" s="67">
        <v>2.33</v>
      </c>
      <c r="X68" s="67">
        <v>2.33</v>
      </c>
      <c r="Y68" s="67">
        <v>1.96</v>
      </c>
      <c r="Z68" s="67">
        <v>1.89</v>
      </c>
      <c r="AA68" s="68">
        <v>1.71</v>
      </c>
      <c r="AB68" s="67">
        <v>2.12</v>
      </c>
      <c r="AC68" s="67">
        <v>2.64</v>
      </c>
      <c r="AD68" s="67">
        <v>2.83</v>
      </c>
      <c r="AE68" s="68">
        <v>2.29</v>
      </c>
      <c r="AF68" s="67">
        <v>1.98</v>
      </c>
      <c r="AG68" s="67">
        <v>3.19</v>
      </c>
      <c r="AH68" s="67">
        <v>2.84</v>
      </c>
      <c r="AI68" s="67">
        <v>2.91</v>
      </c>
      <c r="AJ68" s="65">
        <v>3.26</v>
      </c>
      <c r="AK68" s="67">
        <v>3.03</v>
      </c>
      <c r="AL68" s="67">
        <v>2.6</v>
      </c>
      <c r="AM68" s="67">
        <v>2.54</v>
      </c>
      <c r="AN68" s="68">
        <v>2.36</v>
      </c>
      <c r="AO68" s="67">
        <v>2.2999999999999998</v>
      </c>
      <c r="AP68" s="67">
        <v>2.2000000000000002</v>
      </c>
      <c r="AQ68" s="153">
        <v>1.6</v>
      </c>
      <c r="AR68" s="68">
        <v>1.79</v>
      </c>
      <c r="AS68" s="67">
        <v>1.74</v>
      </c>
      <c r="AT68" s="67">
        <v>0.97</v>
      </c>
      <c r="AU68" s="67">
        <v>1.34</v>
      </c>
      <c r="AV68" s="67">
        <v>1.58</v>
      </c>
      <c r="AW68" s="65">
        <v>1.75</v>
      </c>
      <c r="AX68" s="67">
        <v>1.88</v>
      </c>
      <c r="AY68" s="67">
        <v>1.45</v>
      </c>
      <c r="AZ68" s="67">
        <v>1.49</v>
      </c>
      <c r="BA68" s="68">
        <v>1.81</v>
      </c>
      <c r="BB68" s="67"/>
      <c r="BC68" s="67"/>
      <c r="BD68" s="67"/>
      <c r="BE68" s="68"/>
      <c r="BF68" s="65"/>
      <c r="BG68" s="67"/>
      <c r="BH68" s="67"/>
      <c r="BI68" s="67"/>
      <c r="BJ68" s="65"/>
      <c r="BK68" s="67"/>
      <c r="BL68" s="67"/>
      <c r="BM68" s="68"/>
      <c r="BN68" s="66">
        <f t="shared" si="0"/>
        <v>84.70999999999998</v>
      </c>
      <c r="BO68" s="66" t="s">
        <v>210</v>
      </c>
    </row>
    <row r="69" spans="2:67">
      <c r="B69" s="47" t="s">
        <v>219</v>
      </c>
      <c r="C69" s="48" t="s">
        <v>202</v>
      </c>
      <c r="D69" s="50">
        <v>0</v>
      </c>
      <c r="E69" s="52">
        <v>1</v>
      </c>
      <c r="F69" s="53">
        <v>0</v>
      </c>
      <c r="G69" s="50">
        <v>0</v>
      </c>
      <c r="H69" s="50">
        <v>0</v>
      </c>
      <c r="I69" s="50">
        <v>0</v>
      </c>
      <c r="J69" s="53">
        <v>1</v>
      </c>
      <c r="K69" s="50">
        <v>0</v>
      </c>
      <c r="L69" s="50">
        <v>0</v>
      </c>
      <c r="M69" s="52">
        <v>0</v>
      </c>
      <c r="N69" s="53">
        <v>0</v>
      </c>
      <c r="O69" s="50">
        <v>0</v>
      </c>
      <c r="P69" s="50">
        <v>0</v>
      </c>
      <c r="Q69" s="50">
        <v>0</v>
      </c>
      <c r="R69" s="50">
        <v>1</v>
      </c>
      <c r="S69" s="53">
        <v>0</v>
      </c>
      <c r="T69" s="50">
        <v>2</v>
      </c>
      <c r="U69" s="50">
        <v>0</v>
      </c>
      <c r="V69" s="52">
        <v>1</v>
      </c>
      <c r="W69" s="50">
        <v>0</v>
      </c>
      <c r="X69" s="50">
        <v>0</v>
      </c>
      <c r="Y69" s="50">
        <v>0</v>
      </c>
      <c r="Z69" s="50">
        <v>1</v>
      </c>
      <c r="AA69" s="52">
        <v>0</v>
      </c>
      <c r="AB69" s="50">
        <v>1</v>
      </c>
      <c r="AC69" s="50">
        <v>0</v>
      </c>
      <c r="AD69" s="50">
        <v>0</v>
      </c>
      <c r="AE69" s="52">
        <v>1</v>
      </c>
      <c r="AF69" s="50">
        <v>0</v>
      </c>
      <c r="AG69" s="50">
        <v>0</v>
      </c>
      <c r="AH69" s="50">
        <v>1</v>
      </c>
      <c r="AI69" s="50">
        <v>1</v>
      </c>
      <c r="AJ69" s="53">
        <v>0</v>
      </c>
      <c r="AK69" s="50">
        <v>1</v>
      </c>
      <c r="AL69" s="50">
        <v>1</v>
      </c>
      <c r="AM69" s="50">
        <v>0</v>
      </c>
      <c r="AN69" s="52">
        <v>1</v>
      </c>
      <c r="AO69" s="50">
        <v>0</v>
      </c>
      <c r="AP69" s="50">
        <v>0</v>
      </c>
      <c r="AQ69" s="148">
        <v>0</v>
      </c>
      <c r="AR69" s="124">
        <v>0</v>
      </c>
      <c r="AS69" s="50">
        <v>1</v>
      </c>
      <c r="AT69" s="50">
        <v>0</v>
      </c>
      <c r="AU69" s="50">
        <v>0</v>
      </c>
      <c r="AV69" s="50">
        <v>0</v>
      </c>
      <c r="AW69" s="53">
        <v>1</v>
      </c>
      <c r="AX69" s="50">
        <v>1</v>
      </c>
      <c r="AY69" s="50">
        <v>0</v>
      </c>
      <c r="AZ69" s="50">
        <v>0</v>
      </c>
      <c r="BA69" s="52">
        <v>0</v>
      </c>
      <c r="BB69" s="50"/>
      <c r="BC69" s="50"/>
      <c r="BD69" s="50"/>
      <c r="BE69" s="52"/>
      <c r="BF69" s="53"/>
      <c r="BG69" s="50"/>
      <c r="BH69" s="50"/>
      <c r="BI69" s="50"/>
      <c r="BJ69" s="53"/>
      <c r="BK69" s="50"/>
      <c r="BL69" s="50"/>
      <c r="BM69" s="52"/>
      <c r="BN69" s="126">
        <f t="shared" ref="BN69:BN132" si="1">SUM(N69:BM69)</f>
        <v>15</v>
      </c>
      <c r="BO69" s="48" t="s">
        <v>202</v>
      </c>
    </row>
    <row r="70" spans="2:67">
      <c r="B70" s="47" t="s">
        <v>203</v>
      </c>
      <c r="C70" s="48" t="s">
        <v>204</v>
      </c>
      <c r="D70" s="50">
        <v>16</v>
      </c>
      <c r="E70" s="52">
        <v>13</v>
      </c>
      <c r="F70" s="53">
        <v>17</v>
      </c>
      <c r="G70" s="50">
        <v>13</v>
      </c>
      <c r="H70" s="50">
        <v>16</v>
      </c>
      <c r="I70" s="50">
        <v>13</v>
      </c>
      <c r="J70" s="53">
        <v>17</v>
      </c>
      <c r="K70" s="50">
        <v>19</v>
      </c>
      <c r="L70" s="50">
        <v>16</v>
      </c>
      <c r="M70" s="52">
        <v>16</v>
      </c>
      <c r="N70" s="53">
        <v>2</v>
      </c>
      <c r="O70" s="50">
        <v>10</v>
      </c>
      <c r="P70" s="50">
        <v>18</v>
      </c>
      <c r="Q70" s="50">
        <v>32</v>
      </c>
      <c r="R70" s="50">
        <v>20</v>
      </c>
      <c r="S70" s="53">
        <v>21</v>
      </c>
      <c r="T70" s="50">
        <v>6</v>
      </c>
      <c r="U70" s="50">
        <v>43</v>
      </c>
      <c r="V70" s="52">
        <v>34</v>
      </c>
      <c r="W70" s="50">
        <v>17</v>
      </c>
      <c r="X70" s="50">
        <v>28</v>
      </c>
      <c r="Y70" s="50">
        <v>19</v>
      </c>
      <c r="Z70" s="50">
        <v>17</v>
      </c>
      <c r="AA70" s="52">
        <v>3</v>
      </c>
      <c r="AB70" s="50">
        <v>11</v>
      </c>
      <c r="AC70" s="50">
        <v>9</v>
      </c>
      <c r="AD70" s="50">
        <v>7</v>
      </c>
      <c r="AE70" s="52">
        <v>6</v>
      </c>
      <c r="AF70" s="50">
        <v>8</v>
      </c>
      <c r="AG70" s="50">
        <v>15</v>
      </c>
      <c r="AH70" s="50">
        <v>8</v>
      </c>
      <c r="AI70" s="50">
        <v>15</v>
      </c>
      <c r="AJ70" s="53">
        <v>2</v>
      </c>
      <c r="AK70" s="50">
        <v>18</v>
      </c>
      <c r="AL70" s="50">
        <v>13</v>
      </c>
      <c r="AM70" s="50">
        <v>11</v>
      </c>
      <c r="AN70" s="52">
        <v>24</v>
      </c>
      <c r="AO70" s="50">
        <v>13</v>
      </c>
      <c r="AP70" s="50">
        <v>10</v>
      </c>
      <c r="AQ70" s="148">
        <v>12</v>
      </c>
      <c r="AR70" s="124">
        <v>15</v>
      </c>
      <c r="AS70" s="50">
        <v>32</v>
      </c>
      <c r="AT70" s="50">
        <v>11</v>
      </c>
      <c r="AU70" s="50">
        <v>11</v>
      </c>
      <c r="AV70" s="50">
        <v>19</v>
      </c>
      <c r="AW70" s="53">
        <v>18</v>
      </c>
      <c r="AX70" s="50">
        <v>27</v>
      </c>
      <c r="AY70" s="50">
        <v>8</v>
      </c>
      <c r="AZ70" s="50">
        <v>18</v>
      </c>
      <c r="BA70" s="52">
        <v>7</v>
      </c>
      <c r="BB70" s="50"/>
      <c r="BC70" s="50"/>
      <c r="BD70" s="50"/>
      <c r="BE70" s="52"/>
      <c r="BF70" s="53"/>
      <c r="BG70" s="50"/>
      <c r="BH70" s="50"/>
      <c r="BI70" s="50"/>
      <c r="BJ70" s="53"/>
      <c r="BK70" s="50"/>
      <c r="BL70" s="50"/>
      <c r="BM70" s="52"/>
      <c r="BN70" s="126">
        <f t="shared" si="1"/>
        <v>618</v>
      </c>
      <c r="BO70" s="48" t="s">
        <v>204</v>
      </c>
    </row>
    <row r="71" spans="2:67">
      <c r="B71" s="47"/>
      <c r="C71" s="48" t="s">
        <v>205</v>
      </c>
      <c r="D71" s="50">
        <v>8</v>
      </c>
      <c r="E71" s="52">
        <v>8</v>
      </c>
      <c r="F71" s="53">
        <v>17</v>
      </c>
      <c r="G71" s="50">
        <v>17</v>
      </c>
      <c r="H71" s="50">
        <v>12</v>
      </c>
      <c r="I71" s="50">
        <v>11</v>
      </c>
      <c r="J71" s="53">
        <v>18</v>
      </c>
      <c r="K71" s="50">
        <v>18</v>
      </c>
      <c r="L71" s="50">
        <v>22</v>
      </c>
      <c r="M71" s="52">
        <v>31</v>
      </c>
      <c r="N71" s="53">
        <v>43</v>
      </c>
      <c r="O71" s="50">
        <v>22</v>
      </c>
      <c r="P71" s="50">
        <v>27</v>
      </c>
      <c r="Q71" s="50">
        <v>48</v>
      </c>
      <c r="R71" s="50">
        <v>24</v>
      </c>
      <c r="S71" s="53">
        <v>33</v>
      </c>
      <c r="T71" s="50">
        <v>69</v>
      </c>
      <c r="U71" s="50">
        <v>59</v>
      </c>
      <c r="V71" s="52">
        <v>89</v>
      </c>
      <c r="W71" s="50">
        <v>71</v>
      </c>
      <c r="X71" s="50">
        <v>74</v>
      </c>
      <c r="Y71" s="50">
        <v>52</v>
      </c>
      <c r="Z71" s="50">
        <v>46</v>
      </c>
      <c r="AA71" s="52">
        <v>43</v>
      </c>
      <c r="AB71" s="50">
        <v>39</v>
      </c>
      <c r="AC71" s="50">
        <v>44</v>
      </c>
      <c r="AD71" s="50">
        <v>30</v>
      </c>
      <c r="AE71" s="52">
        <v>40</v>
      </c>
      <c r="AF71" s="50">
        <v>41</v>
      </c>
      <c r="AG71" s="50">
        <v>39</v>
      </c>
      <c r="AH71" s="50">
        <v>32</v>
      </c>
      <c r="AI71" s="50">
        <v>29</v>
      </c>
      <c r="AJ71" s="53">
        <v>22</v>
      </c>
      <c r="AK71" s="50">
        <v>21</v>
      </c>
      <c r="AL71" s="50">
        <v>25</v>
      </c>
      <c r="AM71" s="50">
        <v>32</v>
      </c>
      <c r="AN71" s="52">
        <v>22</v>
      </c>
      <c r="AO71" s="50">
        <v>35</v>
      </c>
      <c r="AP71" s="50">
        <v>36</v>
      </c>
      <c r="AQ71" s="148">
        <v>41</v>
      </c>
      <c r="AR71" s="124">
        <v>34</v>
      </c>
      <c r="AS71" s="50">
        <v>34</v>
      </c>
      <c r="AT71" s="50">
        <v>24</v>
      </c>
      <c r="AU71" s="50">
        <v>32</v>
      </c>
      <c r="AV71" s="50">
        <v>25</v>
      </c>
      <c r="AW71" s="53">
        <v>44</v>
      </c>
      <c r="AX71" s="50">
        <v>39</v>
      </c>
      <c r="AY71" s="50">
        <v>31</v>
      </c>
      <c r="AZ71" s="50">
        <v>25</v>
      </c>
      <c r="BA71" s="52">
        <v>30</v>
      </c>
      <c r="BB71" s="50"/>
      <c r="BC71" s="50"/>
      <c r="BD71" s="50"/>
      <c r="BE71" s="52"/>
      <c r="BF71" s="53"/>
      <c r="BG71" s="50"/>
      <c r="BH71" s="50"/>
      <c r="BI71" s="50"/>
      <c r="BJ71" s="53"/>
      <c r="BK71" s="50"/>
      <c r="BL71" s="50"/>
      <c r="BM71" s="52"/>
      <c r="BN71" s="126">
        <f t="shared" si="1"/>
        <v>1546</v>
      </c>
      <c r="BO71" s="48" t="s">
        <v>205</v>
      </c>
    </row>
    <row r="72" spans="2:67">
      <c r="B72" s="47"/>
      <c r="C72" s="48" t="s">
        <v>206</v>
      </c>
      <c r="D72" s="50">
        <v>22</v>
      </c>
      <c r="E72" s="52">
        <v>15</v>
      </c>
      <c r="F72" s="53">
        <v>13</v>
      </c>
      <c r="G72" s="50">
        <v>12</v>
      </c>
      <c r="H72" s="50">
        <v>12</v>
      </c>
      <c r="I72" s="50">
        <v>12</v>
      </c>
      <c r="J72" s="53">
        <v>19</v>
      </c>
      <c r="K72" s="50">
        <v>23</v>
      </c>
      <c r="L72" s="50">
        <v>21</v>
      </c>
      <c r="M72" s="52">
        <v>12</v>
      </c>
      <c r="N72" s="53">
        <v>10</v>
      </c>
      <c r="O72" s="50">
        <v>20</v>
      </c>
      <c r="P72" s="50">
        <v>17</v>
      </c>
      <c r="Q72" s="50">
        <v>27</v>
      </c>
      <c r="R72" s="50">
        <v>20</v>
      </c>
      <c r="S72" s="53">
        <v>38</v>
      </c>
      <c r="T72" s="50">
        <v>17</v>
      </c>
      <c r="U72" s="50">
        <v>31</v>
      </c>
      <c r="V72" s="52">
        <v>23</v>
      </c>
      <c r="W72" s="50">
        <v>15</v>
      </c>
      <c r="X72" s="50">
        <v>23</v>
      </c>
      <c r="Y72" s="50">
        <v>12</v>
      </c>
      <c r="Z72" s="50">
        <v>21</v>
      </c>
      <c r="AA72" s="52">
        <v>7</v>
      </c>
      <c r="AB72" s="50">
        <v>9</v>
      </c>
      <c r="AC72" s="50">
        <v>11</v>
      </c>
      <c r="AD72" s="50">
        <v>52</v>
      </c>
      <c r="AE72" s="52">
        <v>40</v>
      </c>
      <c r="AF72" s="50">
        <v>41</v>
      </c>
      <c r="AG72" s="50">
        <v>67</v>
      </c>
      <c r="AH72" s="50">
        <v>48</v>
      </c>
      <c r="AI72" s="50">
        <v>59</v>
      </c>
      <c r="AJ72" s="53">
        <v>38</v>
      </c>
      <c r="AK72" s="50">
        <v>68</v>
      </c>
      <c r="AL72" s="50">
        <v>54</v>
      </c>
      <c r="AM72" s="50">
        <v>40</v>
      </c>
      <c r="AN72" s="52">
        <v>50</v>
      </c>
      <c r="AO72" s="50">
        <v>47</v>
      </c>
      <c r="AP72" s="50">
        <v>64</v>
      </c>
      <c r="AQ72" s="148">
        <v>43</v>
      </c>
      <c r="AR72" s="124">
        <v>52</v>
      </c>
      <c r="AS72" s="50">
        <v>47</v>
      </c>
      <c r="AT72" s="50">
        <v>29</v>
      </c>
      <c r="AU72" s="50">
        <v>72</v>
      </c>
      <c r="AV72" s="50">
        <v>46</v>
      </c>
      <c r="AW72" s="53">
        <v>39</v>
      </c>
      <c r="AX72" s="50">
        <v>42</v>
      </c>
      <c r="AY72" s="50">
        <v>29</v>
      </c>
      <c r="AZ72" s="50">
        <v>44</v>
      </c>
      <c r="BA72" s="52">
        <v>42</v>
      </c>
      <c r="BB72" s="50"/>
      <c r="BC72" s="50"/>
      <c r="BD72" s="50"/>
      <c r="BE72" s="52"/>
      <c r="BF72" s="53"/>
      <c r="BG72" s="50"/>
      <c r="BH72" s="50"/>
      <c r="BI72" s="50"/>
      <c r="BJ72" s="53"/>
      <c r="BK72" s="50"/>
      <c r="BL72" s="50"/>
      <c r="BM72" s="52"/>
      <c r="BN72" s="126">
        <f t="shared" si="1"/>
        <v>1454</v>
      </c>
      <c r="BO72" s="48" t="s">
        <v>206</v>
      </c>
    </row>
    <row r="73" spans="2:67">
      <c r="B73" s="47"/>
      <c r="C73" s="48" t="s">
        <v>207</v>
      </c>
      <c r="D73" s="50">
        <v>0</v>
      </c>
      <c r="E73" s="52">
        <v>0</v>
      </c>
      <c r="F73" s="53">
        <v>1</v>
      </c>
      <c r="G73" s="50">
        <v>0</v>
      </c>
      <c r="H73" s="50">
        <v>2</v>
      </c>
      <c r="I73" s="50">
        <v>1</v>
      </c>
      <c r="J73" s="53">
        <v>0</v>
      </c>
      <c r="K73" s="50">
        <v>0</v>
      </c>
      <c r="L73" s="50">
        <v>0</v>
      </c>
      <c r="M73" s="52">
        <v>1</v>
      </c>
      <c r="N73" s="53">
        <v>0</v>
      </c>
      <c r="O73" s="50">
        <v>6</v>
      </c>
      <c r="P73" s="50">
        <v>4</v>
      </c>
      <c r="Q73" s="50">
        <v>1</v>
      </c>
      <c r="R73" s="50">
        <v>1</v>
      </c>
      <c r="S73" s="53">
        <v>0</v>
      </c>
      <c r="T73" s="50">
        <v>1</v>
      </c>
      <c r="U73" s="50">
        <v>0</v>
      </c>
      <c r="V73" s="52">
        <v>0</v>
      </c>
      <c r="W73" s="50">
        <v>6</v>
      </c>
      <c r="X73" s="50">
        <v>1</v>
      </c>
      <c r="Y73" s="50">
        <v>1</v>
      </c>
      <c r="Z73" s="50">
        <v>0</v>
      </c>
      <c r="AA73" s="52">
        <v>2</v>
      </c>
      <c r="AB73" s="50">
        <v>4</v>
      </c>
      <c r="AC73" s="50">
        <v>0</v>
      </c>
      <c r="AD73" s="50">
        <v>0</v>
      </c>
      <c r="AE73" s="52">
        <v>0</v>
      </c>
      <c r="AF73" s="50">
        <v>1</v>
      </c>
      <c r="AG73" s="50">
        <v>1</v>
      </c>
      <c r="AH73" s="50">
        <v>2</v>
      </c>
      <c r="AI73" s="50">
        <v>1</v>
      </c>
      <c r="AJ73" s="53">
        <v>1</v>
      </c>
      <c r="AK73" s="50">
        <v>0</v>
      </c>
      <c r="AL73" s="50">
        <v>0</v>
      </c>
      <c r="AM73" s="50">
        <v>0</v>
      </c>
      <c r="AN73" s="52">
        <v>2</v>
      </c>
      <c r="AO73" s="50">
        <v>0</v>
      </c>
      <c r="AP73" s="50">
        <v>2</v>
      </c>
      <c r="AQ73" s="148">
        <v>0</v>
      </c>
      <c r="AR73" s="124">
        <v>1</v>
      </c>
      <c r="AS73" s="50">
        <v>3</v>
      </c>
      <c r="AT73" s="50">
        <v>1</v>
      </c>
      <c r="AU73" s="50">
        <v>1</v>
      </c>
      <c r="AV73" s="50">
        <v>2</v>
      </c>
      <c r="AW73" s="53">
        <v>1</v>
      </c>
      <c r="AX73" s="50">
        <v>2</v>
      </c>
      <c r="AY73" s="50">
        <v>0</v>
      </c>
      <c r="AZ73" s="50">
        <v>1</v>
      </c>
      <c r="BA73" s="52">
        <v>0</v>
      </c>
      <c r="BB73" s="50"/>
      <c r="BC73" s="50"/>
      <c r="BD73" s="50"/>
      <c r="BE73" s="52"/>
      <c r="BF73" s="53"/>
      <c r="BG73" s="50"/>
      <c r="BH73" s="50"/>
      <c r="BI73" s="50"/>
      <c r="BJ73" s="53"/>
      <c r="BK73" s="50"/>
      <c r="BL73" s="50"/>
      <c r="BM73" s="52"/>
      <c r="BN73" s="126">
        <f t="shared" si="1"/>
        <v>49</v>
      </c>
      <c r="BO73" s="48" t="s">
        <v>207</v>
      </c>
    </row>
    <row r="74" spans="2:67">
      <c r="B74" s="47"/>
      <c r="C74" s="48" t="s">
        <v>208</v>
      </c>
      <c r="D74" s="50">
        <v>4</v>
      </c>
      <c r="E74" s="52">
        <v>4</v>
      </c>
      <c r="F74" s="53">
        <v>7</v>
      </c>
      <c r="G74" s="50">
        <v>7</v>
      </c>
      <c r="H74" s="50">
        <v>4</v>
      </c>
      <c r="I74" s="50">
        <v>7</v>
      </c>
      <c r="J74" s="53">
        <v>3</v>
      </c>
      <c r="K74" s="50">
        <v>14</v>
      </c>
      <c r="L74" s="50">
        <v>15</v>
      </c>
      <c r="M74" s="52">
        <v>11</v>
      </c>
      <c r="N74" s="53">
        <v>17</v>
      </c>
      <c r="O74" s="50">
        <v>4</v>
      </c>
      <c r="P74" s="50">
        <v>9</v>
      </c>
      <c r="Q74" s="50">
        <v>4</v>
      </c>
      <c r="R74" s="50">
        <v>6</v>
      </c>
      <c r="S74" s="53">
        <v>5</v>
      </c>
      <c r="T74" s="50">
        <v>4</v>
      </c>
      <c r="U74" s="50">
        <v>7</v>
      </c>
      <c r="V74" s="52">
        <v>13</v>
      </c>
      <c r="W74" s="50">
        <v>5</v>
      </c>
      <c r="X74" s="50">
        <v>6</v>
      </c>
      <c r="Y74" s="50">
        <v>10</v>
      </c>
      <c r="Z74" s="50">
        <v>7</v>
      </c>
      <c r="AA74" s="52">
        <v>8</v>
      </c>
      <c r="AB74" s="50">
        <v>9</v>
      </c>
      <c r="AC74" s="50">
        <v>6</v>
      </c>
      <c r="AD74" s="50">
        <v>11</v>
      </c>
      <c r="AE74" s="52">
        <v>9</v>
      </c>
      <c r="AF74" s="50">
        <v>8</v>
      </c>
      <c r="AG74" s="50">
        <v>5</v>
      </c>
      <c r="AH74" s="50">
        <v>8</v>
      </c>
      <c r="AI74" s="50">
        <v>5</v>
      </c>
      <c r="AJ74" s="53">
        <v>8</v>
      </c>
      <c r="AK74" s="50">
        <v>4</v>
      </c>
      <c r="AL74" s="50">
        <v>5</v>
      </c>
      <c r="AM74" s="50">
        <v>3</v>
      </c>
      <c r="AN74" s="52">
        <v>3</v>
      </c>
      <c r="AO74" s="50">
        <v>2</v>
      </c>
      <c r="AP74" s="50">
        <v>3</v>
      </c>
      <c r="AQ74" s="149">
        <v>0</v>
      </c>
      <c r="AR74" s="124">
        <v>1</v>
      </c>
      <c r="AS74" s="50">
        <v>4</v>
      </c>
      <c r="AT74" s="50">
        <v>4</v>
      </c>
      <c r="AU74" s="50">
        <v>3</v>
      </c>
      <c r="AV74" s="50">
        <v>2</v>
      </c>
      <c r="AW74" s="53">
        <v>4</v>
      </c>
      <c r="AX74" s="50">
        <v>7</v>
      </c>
      <c r="AY74" s="50">
        <v>11</v>
      </c>
      <c r="AZ74" s="50">
        <v>2</v>
      </c>
      <c r="BA74" s="52">
        <v>0</v>
      </c>
      <c r="BB74" s="50"/>
      <c r="BC74" s="50"/>
      <c r="BD74" s="50"/>
      <c r="BE74" s="52"/>
      <c r="BF74" s="53"/>
      <c r="BG74" s="50"/>
      <c r="BH74" s="50"/>
      <c r="BI74" s="50"/>
      <c r="BJ74" s="53"/>
      <c r="BK74" s="50"/>
      <c r="BL74" s="50"/>
      <c r="BM74" s="52"/>
      <c r="BN74" s="126">
        <f t="shared" si="1"/>
        <v>232</v>
      </c>
      <c r="BO74" s="48" t="s">
        <v>208</v>
      </c>
    </row>
    <row r="75" spans="2:67">
      <c r="B75" s="47"/>
      <c r="C75" s="76" t="s">
        <v>209</v>
      </c>
      <c r="D75" s="77">
        <v>50</v>
      </c>
      <c r="E75" s="78">
        <v>41</v>
      </c>
      <c r="F75" s="79">
        <v>55</v>
      </c>
      <c r="G75" s="77">
        <v>49</v>
      </c>
      <c r="H75" s="77">
        <v>46</v>
      </c>
      <c r="I75" s="77">
        <v>44</v>
      </c>
      <c r="J75" s="79">
        <v>58</v>
      </c>
      <c r="K75" s="77">
        <v>74</v>
      </c>
      <c r="L75" s="77">
        <v>74</v>
      </c>
      <c r="M75" s="78">
        <v>71</v>
      </c>
      <c r="N75" s="79">
        <v>72</v>
      </c>
      <c r="O75" s="77">
        <v>62</v>
      </c>
      <c r="P75" s="77">
        <v>75</v>
      </c>
      <c r="Q75" s="77">
        <v>112</v>
      </c>
      <c r="R75" s="77">
        <v>72</v>
      </c>
      <c r="S75" s="79">
        <v>97</v>
      </c>
      <c r="T75" s="77">
        <v>99</v>
      </c>
      <c r="U75" s="77">
        <v>140</v>
      </c>
      <c r="V75" s="78">
        <v>160</v>
      </c>
      <c r="W75" s="77">
        <v>114</v>
      </c>
      <c r="X75" s="77">
        <v>132</v>
      </c>
      <c r="Y75" s="77">
        <v>94</v>
      </c>
      <c r="Z75" s="77">
        <v>92</v>
      </c>
      <c r="AA75" s="78">
        <v>63</v>
      </c>
      <c r="AB75" s="77">
        <v>73</v>
      </c>
      <c r="AC75" s="77">
        <v>70</v>
      </c>
      <c r="AD75" s="77">
        <v>100</v>
      </c>
      <c r="AE75" s="78">
        <v>96</v>
      </c>
      <c r="AF75" s="77">
        <v>99</v>
      </c>
      <c r="AG75" s="77">
        <v>127</v>
      </c>
      <c r="AH75" s="77">
        <v>99</v>
      </c>
      <c r="AI75" s="77">
        <v>110</v>
      </c>
      <c r="AJ75" s="79">
        <v>71</v>
      </c>
      <c r="AK75" s="77">
        <v>112</v>
      </c>
      <c r="AL75" s="77">
        <v>98</v>
      </c>
      <c r="AM75" s="77">
        <v>86</v>
      </c>
      <c r="AN75" s="78">
        <v>102</v>
      </c>
      <c r="AO75" s="77">
        <v>97</v>
      </c>
      <c r="AP75" s="77">
        <v>115</v>
      </c>
      <c r="AQ75" s="149">
        <v>96</v>
      </c>
      <c r="AR75" s="127">
        <v>103</v>
      </c>
      <c r="AS75" s="77">
        <v>121</v>
      </c>
      <c r="AT75" s="77">
        <v>69</v>
      </c>
      <c r="AU75" s="77">
        <v>119</v>
      </c>
      <c r="AV75" s="77">
        <v>94</v>
      </c>
      <c r="AW75" s="79">
        <v>107</v>
      </c>
      <c r="AX75" s="77">
        <v>118</v>
      </c>
      <c r="AY75" s="77">
        <v>79</v>
      </c>
      <c r="AZ75" s="77">
        <v>90</v>
      </c>
      <c r="BA75" s="78">
        <v>79</v>
      </c>
      <c r="BB75" s="77"/>
      <c r="BC75" s="77"/>
      <c r="BD75" s="77"/>
      <c r="BE75" s="78"/>
      <c r="BF75" s="79"/>
      <c r="BG75" s="77"/>
      <c r="BH75" s="77"/>
      <c r="BI75" s="77"/>
      <c r="BJ75" s="79"/>
      <c r="BK75" s="77"/>
      <c r="BL75" s="77"/>
      <c r="BM75" s="78"/>
      <c r="BN75" s="128">
        <f t="shared" si="1"/>
        <v>3914</v>
      </c>
      <c r="BO75" s="76" t="s">
        <v>209</v>
      </c>
    </row>
    <row r="76" spans="2:67">
      <c r="B76" s="54"/>
      <c r="C76" s="55" t="s">
        <v>210</v>
      </c>
      <c r="D76" s="56">
        <v>8359</v>
      </c>
      <c r="E76" s="58">
        <v>8706</v>
      </c>
      <c r="F76" s="57">
        <v>7693</v>
      </c>
      <c r="G76" s="56">
        <v>9968</v>
      </c>
      <c r="H76" s="56">
        <v>9668</v>
      </c>
      <c r="I76" s="56">
        <v>12074</v>
      </c>
      <c r="J76" s="57">
        <v>13677</v>
      </c>
      <c r="K76" s="56">
        <v>15354</v>
      </c>
      <c r="L76" s="56">
        <v>16305</v>
      </c>
      <c r="M76" s="58">
        <v>15660</v>
      </c>
      <c r="N76" s="57">
        <v>2881</v>
      </c>
      <c r="O76" s="56">
        <v>12935</v>
      </c>
      <c r="P76" s="56">
        <v>14134</v>
      </c>
      <c r="Q76" s="56">
        <v>18956</v>
      </c>
      <c r="R76" s="56">
        <v>21458</v>
      </c>
      <c r="S76" s="57">
        <v>23101</v>
      </c>
      <c r="T76" s="56">
        <v>24106</v>
      </c>
      <c r="U76" s="56">
        <v>32220</v>
      </c>
      <c r="V76" s="58">
        <v>30748</v>
      </c>
      <c r="W76" s="56">
        <v>35553</v>
      </c>
      <c r="X76" s="56">
        <v>34609</v>
      </c>
      <c r="Y76" s="56">
        <v>28141</v>
      </c>
      <c r="Z76" s="56">
        <v>24790</v>
      </c>
      <c r="AA76" s="58">
        <v>19251</v>
      </c>
      <c r="AB76" s="56">
        <v>19581</v>
      </c>
      <c r="AC76" s="56">
        <v>20169</v>
      </c>
      <c r="AD76" s="56">
        <v>19774</v>
      </c>
      <c r="AE76" s="58">
        <v>15672</v>
      </c>
      <c r="AF76" s="56">
        <v>13636</v>
      </c>
      <c r="AG76" s="56">
        <v>18117</v>
      </c>
      <c r="AH76" s="56">
        <v>16422</v>
      </c>
      <c r="AI76" s="56">
        <v>15346</v>
      </c>
      <c r="AJ76" s="57">
        <v>15247</v>
      </c>
      <c r="AK76" s="56">
        <v>14739</v>
      </c>
      <c r="AL76" s="56">
        <v>13621</v>
      </c>
      <c r="AM76" s="56">
        <v>13125</v>
      </c>
      <c r="AN76" s="58">
        <v>12819</v>
      </c>
      <c r="AO76" s="56">
        <v>12699</v>
      </c>
      <c r="AP76" s="56">
        <v>12454</v>
      </c>
      <c r="AQ76" s="150">
        <v>9880</v>
      </c>
      <c r="AR76" s="46">
        <v>11236</v>
      </c>
      <c r="AS76" s="56">
        <v>10572</v>
      </c>
      <c r="AT76" s="56">
        <v>5296</v>
      </c>
      <c r="AU76" s="56">
        <v>9469</v>
      </c>
      <c r="AV76" s="56">
        <v>10159</v>
      </c>
      <c r="AW76" s="57">
        <v>10963</v>
      </c>
      <c r="AX76" s="56">
        <v>11033</v>
      </c>
      <c r="AY76" s="56">
        <v>9123</v>
      </c>
      <c r="AZ76" s="56">
        <v>8615</v>
      </c>
      <c r="BA76" s="58">
        <v>9506</v>
      </c>
      <c r="BB76" s="56"/>
      <c r="BC76" s="56"/>
      <c r="BD76" s="56"/>
      <c r="BE76" s="58"/>
      <c r="BF76" s="57"/>
      <c r="BG76" s="56"/>
      <c r="BH76" s="56"/>
      <c r="BI76" s="56"/>
      <c r="BJ76" s="57"/>
      <c r="BK76" s="56"/>
      <c r="BL76" s="56"/>
      <c r="BM76" s="58"/>
      <c r="BN76" s="129">
        <f t="shared" si="1"/>
        <v>662156</v>
      </c>
      <c r="BO76" s="55" t="s">
        <v>210</v>
      </c>
    </row>
    <row r="77" spans="2:67">
      <c r="B77" s="59" t="s">
        <v>219</v>
      </c>
      <c r="C77" s="60" t="s">
        <v>202</v>
      </c>
      <c r="D77" s="61">
        <v>0</v>
      </c>
      <c r="E77" s="62">
        <v>0.33</v>
      </c>
      <c r="F77" s="59">
        <v>0</v>
      </c>
      <c r="G77" s="61">
        <v>0</v>
      </c>
      <c r="H77" s="61">
        <v>0</v>
      </c>
      <c r="I77" s="61">
        <v>0</v>
      </c>
      <c r="J77" s="59">
        <v>0.33</v>
      </c>
      <c r="K77" s="61">
        <v>0</v>
      </c>
      <c r="L77" s="61">
        <v>0</v>
      </c>
      <c r="M77" s="62">
        <v>0</v>
      </c>
      <c r="N77" s="59">
        <v>0</v>
      </c>
      <c r="O77" s="61">
        <v>0</v>
      </c>
      <c r="P77" s="61">
        <v>0</v>
      </c>
      <c r="Q77" s="61">
        <v>0</v>
      </c>
      <c r="R77" s="61">
        <v>0.33</v>
      </c>
      <c r="S77" s="59">
        <v>0</v>
      </c>
      <c r="T77" s="61">
        <v>0.67</v>
      </c>
      <c r="U77" s="61">
        <v>0</v>
      </c>
      <c r="V77" s="62">
        <v>0.33</v>
      </c>
      <c r="W77" s="61">
        <v>0</v>
      </c>
      <c r="X77" s="61">
        <v>0</v>
      </c>
      <c r="Y77" s="61">
        <v>0</v>
      </c>
      <c r="Z77" s="61">
        <v>0.33</v>
      </c>
      <c r="AA77" s="62">
        <v>0</v>
      </c>
      <c r="AB77" s="61">
        <v>0.33</v>
      </c>
      <c r="AC77" s="61">
        <v>0</v>
      </c>
      <c r="AD77" s="61">
        <v>0</v>
      </c>
      <c r="AE77" s="62">
        <v>0.33</v>
      </c>
      <c r="AF77" s="61">
        <v>0</v>
      </c>
      <c r="AG77" s="61">
        <v>0</v>
      </c>
      <c r="AH77" s="61">
        <v>0.33</v>
      </c>
      <c r="AI77" s="130">
        <v>0.33</v>
      </c>
      <c r="AJ77" s="59">
        <v>0</v>
      </c>
      <c r="AK77" s="61">
        <v>0.33</v>
      </c>
      <c r="AL77" s="61">
        <v>0.33</v>
      </c>
      <c r="AM77" s="61">
        <v>0</v>
      </c>
      <c r="AN77" s="62">
        <v>0.33</v>
      </c>
      <c r="AO77" s="61">
        <v>0</v>
      </c>
      <c r="AP77" s="61">
        <v>0</v>
      </c>
      <c r="AQ77" s="151">
        <v>0</v>
      </c>
      <c r="AR77" s="62">
        <v>0</v>
      </c>
      <c r="AS77" s="61">
        <v>0.33</v>
      </c>
      <c r="AT77" s="61">
        <v>0</v>
      </c>
      <c r="AU77" s="61">
        <v>0</v>
      </c>
      <c r="AV77" s="61">
        <v>0</v>
      </c>
      <c r="AW77" s="59">
        <v>0.33</v>
      </c>
      <c r="AX77" s="61">
        <v>0.33</v>
      </c>
      <c r="AY77" s="61">
        <v>0</v>
      </c>
      <c r="AZ77" s="61">
        <v>0</v>
      </c>
      <c r="BA77" s="62">
        <v>0</v>
      </c>
      <c r="BB77" s="61"/>
      <c r="BC77" s="61"/>
      <c r="BD77" s="61"/>
      <c r="BE77" s="62"/>
      <c r="BF77" s="59"/>
      <c r="BG77" s="61"/>
      <c r="BH77" s="61"/>
      <c r="BI77" s="61"/>
      <c r="BJ77" s="59"/>
      <c r="BK77" s="61"/>
      <c r="BL77" s="61"/>
      <c r="BM77" s="62"/>
      <c r="BN77" s="60">
        <f t="shared" si="1"/>
        <v>4.9600000000000009</v>
      </c>
      <c r="BO77" s="60" t="s">
        <v>202</v>
      </c>
    </row>
    <row r="78" spans="2:67">
      <c r="B78" s="59" t="s">
        <v>211</v>
      </c>
      <c r="C78" s="60" t="s">
        <v>204</v>
      </c>
      <c r="D78" s="61">
        <v>1.6</v>
      </c>
      <c r="E78" s="62">
        <v>1.3</v>
      </c>
      <c r="F78" s="59">
        <v>1.7</v>
      </c>
      <c r="G78" s="61">
        <v>1.3</v>
      </c>
      <c r="H78" s="61">
        <v>1.6</v>
      </c>
      <c r="I78" s="61">
        <v>1.3</v>
      </c>
      <c r="J78" s="59">
        <v>1.7</v>
      </c>
      <c r="K78" s="61">
        <v>1.9</v>
      </c>
      <c r="L78" s="61">
        <v>1.6</v>
      </c>
      <c r="M78" s="62">
        <v>1.6</v>
      </c>
      <c r="N78" s="59">
        <v>0.2</v>
      </c>
      <c r="O78" s="61">
        <v>1</v>
      </c>
      <c r="P78" s="61">
        <v>1.8</v>
      </c>
      <c r="Q78" s="61">
        <v>3.2</v>
      </c>
      <c r="R78" s="61">
        <v>2</v>
      </c>
      <c r="S78" s="59">
        <v>2.1</v>
      </c>
      <c r="T78" s="61">
        <v>0.6</v>
      </c>
      <c r="U78" s="61">
        <v>4.3</v>
      </c>
      <c r="V78" s="62">
        <v>3.4</v>
      </c>
      <c r="W78" s="61">
        <v>1.7</v>
      </c>
      <c r="X78" s="61">
        <v>2.8</v>
      </c>
      <c r="Y78" s="61">
        <v>1.9</v>
      </c>
      <c r="Z78" s="61">
        <v>1.7</v>
      </c>
      <c r="AA78" s="62">
        <v>0.3</v>
      </c>
      <c r="AB78" s="61">
        <v>1.57</v>
      </c>
      <c r="AC78" s="61">
        <v>1.29</v>
      </c>
      <c r="AD78" s="61">
        <v>1</v>
      </c>
      <c r="AE78" s="62">
        <v>0.86</v>
      </c>
      <c r="AF78" s="61">
        <v>1.1399999999999999</v>
      </c>
      <c r="AG78" s="61">
        <v>2.14</v>
      </c>
      <c r="AH78" s="61">
        <v>1.1399999999999999</v>
      </c>
      <c r="AI78" s="61">
        <v>2.14</v>
      </c>
      <c r="AJ78" s="59">
        <v>0.28999999999999998</v>
      </c>
      <c r="AK78" s="61">
        <v>2.57</v>
      </c>
      <c r="AL78" s="61">
        <v>1.86</v>
      </c>
      <c r="AM78" s="61">
        <v>1.57</v>
      </c>
      <c r="AN78" s="62">
        <v>3.43</v>
      </c>
      <c r="AO78" s="61">
        <v>1.86</v>
      </c>
      <c r="AP78" s="61">
        <v>1.43</v>
      </c>
      <c r="AQ78" s="151">
        <v>1.71</v>
      </c>
      <c r="AR78" s="62">
        <v>2.14</v>
      </c>
      <c r="AS78" s="61">
        <v>4.57</v>
      </c>
      <c r="AT78" s="61">
        <v>1.57</v>
      </c>
      <c r="AU78" s="61">
        <v>1.57</v>
      </c>
      <c r="AV78" s="61">
        <v>2.71</v>
      </c>
      <c r="AW78" s="59">
        <v>2.57</v>
      </c>
      <c r="AX78" s="61">
        <v>3.86</v>
      </c>
      <c r="AY78" s="61">
        <v>1.1399999999999999</v>
      </c>
      <c r="AZ78" s="61">
        <v>2.57</v>
      </c>
      <c r="BA78" s="62">
        <v>1</v>
      </c>
      <c r="BB78" s="61"/>
      <c r="BC78" s="61"/>
      <c r="BD78" s="61"/>
      <c r="BE78" s="62"/>
      <c r="BF78" s="59"/>
      <c r="BG78" s="61"/>
      <c r="BH78" s="61"/>
      <c r="BI78" s="61"/>
      <c r="BJ78" s="59"/>
      <c r="BK78" s="61"/>
      <c r="BL78" s="61"/>
      <c r="BM78" s="62"/>
      <c r="BN78" s="60">
        <f t="shared" si="1"/>
        <v>76.699999999999974</v>
      </c>
      <c r="BO78" s="60" t="s">
        <v>204</v>
      </c>
    </row>
    <row r="79" spans="2:67">
      <c r="B79" s="63" t="s">
        <v>220</v>
      </c>
      <c r="C79" s="60" t="s">
        <v>205</v>
      </c>
      <c r="D79" s="61">
        <v>1.1399999999999999</v>
      </c>
      <c r="E79" s="62">
        <v>1.1399999999999999</v>
      </c>
      <c r="F79" s="59">
        <v>2.4300000000000002</v>
      </c>
      <c r="G79" s="61">
        <v>2.4300000000000002</v>
      </c>
      <c r="H79" s="61">
        <v>1.71</v>
      </c>
      <c r="I79" s="61">
        <v>1.57</v>
      </c>
      <c r="J79" s="59">
        <v>2.57</v>
      </c>
      <c r="K79" s="61">
        <v>2.57</v>
      </c>
      <c r="L79" s="61">
        <v>3.14</v>
      </c>
      <c r="M79" s="62">
        <v>4.43</v>
      </c>
      <c r="N79" s="59">
        <v>6.14</v>
      </c>
      <c r="O79" s="61">
        <v>3.14</v>
      </c>
      <c r="P79" s="61">
        <v>3.86</v>
      </c>
      <c r="Q79" s="61">
        <v>6.86</v>
      </c>
      <c r="R79" s="61">
        <v>3.43</v>
      </c>
      <c r="S79" s="59">
        <v>4.71</v>
      </c>
      <c r="T79" s="61">
        <v>9.86</v>
      </c>
      <c r="U79" s="61">
        <v>8.43</v>
      </c>
      <c r="V79" s="62">
        <v>12.71</v>
      </c>
      <c r="W79" s="61">
        <v>10.14</v>
      </c>
      <c r="X79" s="61">
        <v>10.57</v>
      </c>
      <c r="Y79" s="61">
        <v>7.43</v>
      </c>
      <c r="Z79" s="61">
        <v>6.57</v>
      </c>
      <c r="AA79" s="62">
        <v>6.14</v>
      </c>
      <c r="AB79" s="61">
        <v>6.5</v>
      </c>
      <c r="AC79" s="61">
        <v>7.33</v>
      </c>
      <c r="AD79" s="61">
        <v>5</v>
      </c>
      <c r="AE79" s="62">
        <v>6.67</v>
      </c>
      <c r="AF79" s="61">
        <v>6.83</v>
      </c>
      <c r="AG79" s="61">
        <v>6.5</v>
      </c>
      <c r="AH79" s="61">
        <v>5.33</v>
      </c>
      <c r="AI79" s="61">
        <v>4.83</v>
      </c>
      <c r="AJ79" s="59">
        <v>3.67</v>
      </c>
      <c r="AK79" s="61">
        <v>3.5</v>
      </c>
      <c r="AL79" s="61">
        <v>4.17</v>
      </c>
      <c r="AM79" s="61">
        <v>5.33</v>
      </c>
      <c r="AN79" s="62">
        <v>3.67</v>
      </c>
      <c r="AO79" s="61">
        <v>5.83</v>
      </c>
      <c r="AP79" s="61">
        <v>6</v>
      </c>
      <c r="AQ79" s="151">
        <v>6.83</v>
      </c>
      <c r="AR79" s="62">
        <v>5.67</v>
      </c>
      <c r="AS79" s="61">
        <v>5.67</v>
      </c>
      <c r="AT79" s="61">
        <v>4</v>
      </c>
      <c r="AU79" s="61">
        <v>5.33</v>
      </c>
      <c r="AV79" s="61">
        <v>4.17</v>
      </c>
      <c r="AW79" s="59">
        <v>7.33</v>
      </c>
      <c r="AX79" s="61">
        <v>6.5</v>
      </c>
      <c r="AY79" s="61">
        <v>5.17</v>
      </c>
      <c r="AZ79" s="61">
        <v>4.17</v>
      </c>
      <c r="BA79" s="62">
        <v>5</v>
      </c>
      <c r="BB79" s="61"/>
      <c r="BC79" s="61"/>
      <c r="BD79" s="61"/>
      <c r="BE79" s="62"/>
      <c r="BF79" s="59"/>
      <c r="BG79" s="61"/>
      <c r="BH79" s="61"/>
      <c r="BI79" s="61"/>
      <c r="BJ79" s="59"/>
      <c r="BK79" s="61"/>
      <c r="BL79" s="61"/>
      <c r="BM79" s="62"/>
      <c r="BN79" s="60">
        <f t="shared" si="1"/>
        <v>240.98999999999998</v>
      </c>
      <c r="BO79" s="60" t="s">
        <v>205</v>
      </c>
    </row>
    <row r="80" spans="2:67">
      <c r="B80" s="59"/>
      <c r="C80" s="60" t="s">
        <v>206</v>
      </c>
      <c r="D80" s="61">
        <v>2.75</v>
      </c>
      <c r="E80" s="62">
        <v>1.88</v>
      </c>
      <c r="F80" s="59">
        <v>1.63</v>
      </c>
      <c r="G80" s="61">
        <v>1.5</v>
      </c>
      <c r="H80" s="61">
        <v>1.5</v>
      </c>
      <c r="I80" s="61">
        <v>1.5</v>
      </c>
      <c r="J80" s="59">
        <v>2.38</v>
      </c>
      <c r="K80" s="61">
        <v>2.88</v>
      </c>
      <c r="L80" s="61">
        <v>2.63</v>
      </c>
      <c r="M80" s="62">
        <v>1.5</v>
      </c>
      <c r="N80" s="59">
        <v>1.25</v>
      </c>
      <c r="O80" s="61">
        <v>2.5</v>
      </c>
      <c r="P80" s="61">
        <v>2.13</v>
      </c>
      <c r="Q80" s="61">
        <v>3.38</v>
      </c>
      <c r="R80" s="61">
        <v>2.5</v>
      </c>
      <c r="S80" s="59">
        <v>4.75</v>
      </c>
      <c r="T80" s="61">
        <v>2.13</v>
      </c>
      <c r="U80" s="61">
        <v>3.88</v>
      </c>
      <c r="V80" s="62">
        <v>2.88</v>
      </c>
      <c r="W80" s="61">
        <v>1.88</v>
      </c>
      <c r="X80" s="61">
        <v>2.88</v>
      </c>
      <c r="Y80" s="61">
        <v>1.5</v>
      </c>
      <c r="Z80" s="61">
        <v>2.63</v>
      </c>
      <c r="AA80" s="62">
        <v>0.88</v>
      </c>
      <c r="AB80" s="61">
        <v>1.5</v>
      </c>
      <c r="AC80" s="61">
        <v>1.83</v>
      </c>
      <c r="AD80" s="61">
        <v>8.67</v>
      </c>
      <c r="AE80" s="62">
        <v>6.67</v>
      </c>
      <c r="AF80" s="61">
        <v>6.83</v>
      </c>
      <c r="AG80" s="61">
        <v>11.17</v>
      </c>
      <c r="AH80" s="61">
        <v>8</v>
      </c>
      <c r="AI80" s="61">
        <v>9.83</v>
      </c>
      <c r="AJ80" s="59">
        <v>7.6</v>
      </c>
      <c r="AK80" s="61">
        <v>11.33</v>
      </c>
      <c r="AL80" s="61">
        <v>9</v>
      </c>
      <c r="AM80" s="61">
        <v>6.67</v>
      </c>
      <c r="AN80" s="62">
        <v>8.33</v>
      </c>
      <c r="AO80" s="61">
        <v>7.83</v>
      </c>
      <c r="AP80" s="61">
        <v>10.67</v>
      </c>
      <c r="AQ80" s="151">
        <v>7.17</v>
      </c>
      <c r="AR80" s="62">
        <v>8.67</v>
      </c>
      <c r="AS80" s="61">
        <v>7.83</v>
      </c>
      <c r="AT80" s="61">
        <v>4.83</v>
      </c>
      <c r="AU80" s="61">
        <v>12</v>
      </c>
      <c r="AV80" s="61">
        <v>7.67</v>
      </c>
      <c r="AW80" s="59">
        <v>6.5</v>
      </c>
      <c r="AX80" s="61">
        <v>7</v>
      </c>
      <c r="AY80" s="61">
        <v>4.83</v>
      </c>
      <c r="AZ80" s="61">
        <v>7.33</v>
      </c>
      <c r="BA80" s="62">
        <v>7</v>
      </c>
      <c r="BB80" s="61"/>
      <c r="BC80" s="61"/>
      <c r="BD80" s="61"/>
      <c r="BE80" s="62"/>
      <c r="BF80" s="59"/>
      <c r="BG80" s="61"/>
      <c r="BH80" s="61"/>
      <c r="BI80" s="61"/>
      <c r="BJ80" s="59"/>
      <c r="BK80" s="61"/>
      <c r="BL80" s="61"/>
      <c r="BM80" s="62"/>
      <c r="BN80" s="60">
        <f t="shared" si="1"/>
        <v>231.93</v>
      </c>
      <c r="BO80" s="60" t="s">
        <v>206</v>
      </c>
    </row>
    <row r="81" spans="2:67">
      <c r="B81" s="59"/>
      <c r="C81" s="60" t="s">
        <v>207</v>
      </c>
      <c r="D81" s="61">
        <v>0</v>
      </c>
      <c r="E81" s="62">
        <v>0</v>
      </c>
      <c r="F81" s="59">
        <v>0.5</v>
      </c>
      <c r="G81" s="61">
        <v>0</v>
      </c>
      <c r="H81" s="61">
        <v>1</v>
      </c>
      <c r="I81" s="61">
        <v>0.5</v>
      </c>
      <c r="J81" s="59">
        <v>0</v>
      </c>
      <c r="K81" s="61">
        <v>0</v>
      </c>
      <c r="L81" s="61">
        <v>0</v>
      </c>
      <c r="M81" s="62">
        <v>0.5</v>
      </c>
      <c r="N81" s="59">
        <v>0</v>
      </c>
      <c r="O81" s="61">
        <v>3</v>
      </c>
      <c r="P81" s="61">
        <v>2</v>
      </c>
      <c r="Q81" s="61">
        <v>0.5</v>
      </c>
      <c r="R81" s="61">
        <v>0.5</v>
      </c>
      <c r="S81" s="59">
        <v>0</v>
      </c>
      <c r="T81" s="61">
        <v>0.5</v>
      </c>
      <c r="U81" s="61">
        <v>0</v>
      </c>
      <c r="V81" s="62">
        <v>0</v>
      </c>
      <c r="W81" s="61">
        <v>3</v>
      </c>
      <c r="X81" s="61">
        <v>0.5</v>
      </c>
      <c r="Y81" s="61">
        <v>0.5</v>
      </c>
      <c r="Z81" s="61">
        <v>0</v>
      </c>
      <c r="AA81" s="62">
        <v>1</v>
      </c>
      <c r="AB81" s="61">
        <v>4</v>
      </c>
      <c r="AC81" s="61">
        <v>0</v>
      </c>
      <c r="AD81" s="61">
        <v>0</v>
      </c>
      <c r="AE81" s="62">
        <v>0</v>
      </c>
      <c r="AF81" s="61">
        <v>1</v>
      </c>
      <c r="AG81" s="61">
        <v>1</v>
      </c>
      <c r="AH81" s="61">
        <v>2</v>
      </c>
      <c r="AI81" s="61">
        <v>1</v>
      </c>
      <c r="AJ81" s="59">
        <v>1</v>
      </c>
      <c r="AK81" s="61">
        <v>0</v>
      </c>
      <c r="AL81" s="61">
        <v>0</v>
      </c>
      <c r="AM81" s="61">
        <v>0</v>
      </c>
      <c r="AN81" s="62">
        <v>2</v>
      </c>
      <c r="AO81" s="61">
        <v>0</v>
      </c>
      <c r="AP81" s="61">
        <v>2</v>
      </c>
      <c r="AQ81" s="151">
        <v>0</v>
      </c>
      <c r="AR81" s="62">
        <v>1</v>
      </c>
      <c r="AS81" s="61">
        <v>3</v>
      </c>
      <c r="AT81" s="61">
        <v>1</v>
      </c>
      <c r="AU81" s="61">
        <v>1</v>
      </c>
      <c r="AV81" s="61">
        <v>2</v>
      </c>
      <c r="AW81" s="59">
        <v>1</v>
      </c>
      <c r="AX81" s="61">
        <v>2</v>
      </c>
      <c r="AY81" s="61">
        <v>0</v>
      </c>
      <c r="AZ81" s="61">
        <v>1</v>
      </c>
      <c r="BA81" s="62">
        <v>0</v>
      </c>
      <c r="BB81" s="61"/>
      <c r="BC81" s="61"/>
      <c r="BD81" s="61"/>
      <c r="BE81" s="62"/>
      <c r="BF81" s="59"/>
      <c r="BG81" s="61"/>
      <c r="BH81" s="61"/>
      <c r="BI81" s="61"/>
      <c r="BJ81" s="59"/>
      <c r="BK81" s="61"/>
      <c r="BL81" s="61"/>
      <c r="BM81" s="62"/>
      <c r="BN81" s="60">
        <f t="shared" si="1"/>
        <v>37.5</v>
      </c>
      <c r="BO81" s="60" t="s">
        <v>207</v>
      </c>
    </row>
    <row r="82" spans="2:67">
      <c r="B82" s="59"/>
      <c r="C82" s="60" t="s">
        <v>208</v>
      </c>
      <c r="D82" s="61">
        <v>2</v>
      </c>
      <c r="E82" s="62">
        <v>2</v>
      </c>
      <c r="F82" s="59">
        <v>3.5</v>
      </c>
      <c r="G82" s="61">
        <v>3.5</v>
      </c>
      <c r="H82" s="61">
        <v>2</v>
      </c>
      <c r="I82" s="61">
        <v>3.5</v>
      </c>
      <c r="J82" s="59">
        <v>1.5</v>
      </c>
      <c r="K82" s="61">
        <v>7</v>
      </c>
      <c r="L82" s="61">
        <v>7.5</v>
      </c>
      <c r="M82" s="62">
        <v>5.5</v>
      </c>
      <c r="N82" s="59">
        <v>8.5</v>
      </c>
      <c r="O82" s="61">
        <v>2</v>
      </c>
      <c r="P82" s="61">
        <v>4.5</v>
      </c>
      <c r="Q82" s="61">
        <v>2</v>
      </c>
      <c r="R82" s="61">
        <v>3</v>
      </c>
      <c r="S82" s="59">
        <v>2.5</v>
      </c>
      <c r="T82" s="61">
        <v>2</v>
      </c>
      <c r="U82" s="61">
        <v>3.5</v>
      </c>
      <c r="V82" s="62">
        <v>6.5</v>
      </c>
      <c r="W82" s="61">
        <v>2.5</v>
      </c>
      <c r="X82" s="61">
        <v>3</v>
      </c>
      <c r="Y82" s="61">
        <v>5</v>
      </c>
      <c r="Z82" s="61">
        <v>3.5</v>
      </c>
      <c r="AA82" s="62">
        <v>4</v>
      </c>
      <c r="AB82" s="61">
        <v>4.5</v>
      </c>
      <c r="AC82" s="61">
        <v>3</v>
      </c>
      <c r="AD82" s="61">
        <v>5.5</v>
      </c>
      <c r="AE82" s="62">
        <v>4.5</v>
      </c>
      <c r="AF82" s="61">
        <v>4</v>
      </c>
      <c r="AG82" s="61">
        <v>2.5</v>
      </c>
      <c r="AH82" s="61">
        <v>4</v>
      </c>
      <c r="AI82" s="61">
        <v>2.5</v>
      </c>
      <c r="AJ82" s="59">
        <v>4</v>
      </c>
      <c r="AK82" s="61">
        <v>2</v>
      </c>
      <c r="AL82" s="61">
        <v>2.5</v>
      </c>
      <c r="AM82" s="61">
        <v>1.5</v>
      </c>
      <c r="AN82" s="62">
        <v>1.5</v>
      </c>
      <c r="AO82" s="61">
        <v>1</v>
      </c>
      <c r="AP82" s="61">
        <v>1.5</v>
      </c>
      <c r="AQ82" s="152">
        <v>0</v>
      </c>
      <c r="AR82" s="62">
        <v>0.5</v>
      </c>
      <c r="AS82" s="61">
        <v>2</v>
      </c>
      <c r="AT82" s="61">
        <v>2</v>
      </c>
      <c r="AU82" s="61">
        <v>1.5</v>
      </c>
      <c r="AV82" s="61">
        <v>1</v>
      </c>
      <c r="AW82" s="59">
        <v>2</v>
      </c>
      <c r="AX82" s="61">
        <v>3.5</v>
      </c>
      <c r="AY82" s="61">
        <v>5.5</v>
      </c>
      <c r="AZ82" s="61">
        <v>1</v>
      </c>
      <c r="BA82" s="62">
        <v>0</v>
      </c>
      <c r="BB82" s="61"/>
      <c r="BC82" s="61"/>
      <c r="BD82" s="61"/>
      <c r="BE82" s="62"/>
      <c r="BF82" s="59"/>
      <c r="BG82" s="61"/>
      <c r="BH82" s="61"/>
      <c r="BI82" s="61"/>
      <c r="BJ82" s="59"/>
      <c r="BK82" s="61"/>
      <c r="BL82" s="61"/>
      <c r="BM82" s="62"/>
      <c r="BN82" s="60">
        <f t="shared" si="1"/>
        <v>116</v>
      </c>
      <c r="BO82" s="60" t="s">
        <v>208</v>
      </c>
    </row>
    <row r="83" spans="2:67">
      <c r="B83" s="59"/>
      <c r="C83" s="80" t="s">
        <v>209</v>
      </c>
      <c r="D83" s="81">
        <v>1.56</v>
      </c>
      <c r="E83" s="82">
        <v>1.28</v>
      </c>
      <c r="F83" s="83">
        <v>1.72</v>
      </c>
      <c r="G83" s="81">
        <v>1.53</v>
      </c>
      <c r="H83" s="81">
        <v>1.44</v>
      </c>
      <c r="I83" s="81">
        <v>1.38</v>
      </c>
      <c r="J83" s="83">
        <v>1.81</v>
      </c>
      <c r="K83" s="81">
        <v>2.31</v>
      </c>
      <c r="L83" s="81">
        <v>2.31</v>
      </c>
      <c r="M83" s="82">
        <v>2.2200000000000002</v>
      </c>
      <c r="N83" s="83">
        <v>2.25</v>
      </c>
      <c r="O83" s="81">
        <v>1.94</v>
      </c>
      <c r="P83" s="81">
        <v>2.34</v>
      </c>
      <c r="Q83" s="81">
        <v>3.5</v>
      </c>
      <c r="R83" s="81">
        <v>2.25</v>
      </c>
      <c r="S83" s="83">
        <v>3.03</v>
      </c>
      <c r="T83" s="81">
        <v>3.09</v>
      </c>
      <c r="U83" s="81">
        <v>4.38</v>
      </c>
      <c r="V83" s="82">
        <v>5</v>
      </c>
      <c r="W83" s="81">
        <v>3.56</v>
      </c>
      <c r="X83" s="81">
        <v>4.13</v>
      </c>
      <c r="Y83" s="81">
        <v>2.94</v>
      </c>
      <c r="Z83" s="81">
        <v>2.88</v>
      </c>
      <c r="AA83" s="82">
        <v>1.97</v>
      </c>
      <c r="AB83" s="81">
        <v>2.92</v>
      </c>
      <c r="AC83" s="81">
        <v>2.8</v>
      </c>
      <c r="AD83" s="81">
        <v>4</v>
      </c>
      <c r="AE83" s="82">
        <v>3.84</v>
      </c>
      <c r="AF83" s="81">
        <v>3.96</v>
      </c>
      <c r="AG83" s="81">
        <v>5.08</v>
      </c>
      <c r="AH83" s="81">
        <v>3.96</v>
      </c>
      <c r="AI83" s="81">
        <v>4.4000000000000004</v>
      </c>
      <c r="AJ83" s="83">
        <v>2.96</v>
      </c>
      <c r="AK83" s="81">
        <v>4.4800000000000004</v>
      </c>
      <c r="AL83" s="81">
        <v>3.92</v>
      </c>
      <c r="AM83" s="81">
        <v>3.44</v>
      </c>
      <c r="AN83" s="82">
        <v>4.08</v>
      </c>
      <c r="AO83" s="81">
        <v>3.88</v>
      </c>
      <c r="AP83" s="81">
        <v>4.5999999999999996</v>
      </c>
      <c r="AQ83" s="152">
        <v>3.84</v>
      </c>
      <c r="AR83" s="82">
        <v>4.12</v>
      </c>
      <c r="AS83" s="81">
        <v>4.84</v>
      </c>
      <c r="AT83" s="81">
        <v>2.76</v>
      </c>
      <c r="AU83" s="81">
        <v>4.76</v>
      </c>
      <c r="AV83" s="81">
        <v>3.76</v>
      </c>
      <c r="AW83" s="83">
        <v>4.28</v>
      </c>
      <c r="AX83" s="81">
        <v>4.72</v>
      </c>
      <c r="AY83" s="81">
        <v>3.16</v>
      </c>
      <c r="AZ83" s="81">
        <v>3.6</v>
      </c>
      <c r="BA83" s="82">
        <v>3.16</v>
      </c>
      <c r="BB83" s="81"/>
      <c r="BC83" s="81"/>
      <c r="BD83" s="81"/>
      <c r="BE83" s="82"/>
      <c r="BF83" s="83"/>
      <c r="BG83" s="81"/>
      <c r="BH83" s="81"/>
      <c r="BI83" s="81"/>
      <c r="BJ83" s="83"/>
      <c r="BK83" s="81"/>
      <c r="BL83" s="81"/>
      <c r="BM83" s="82"/>
      <c r="BN83" s="80">
        <f t="shared" si="1"/>
        <v>144.57999999999998</v>
      </c>
      <c r="BO83" s="80" t="s">
        <v>209</v>
      </c>
    </row>
    <row r="84" spans="2:67">
      <c r="B84" s="65"/>
      <c r="C84" s="66" t="s">
        <v>210</v>
      </c>
      <c r="D84" s="67">
        <v>2.66</v>
      </c>
      <c r="E84" s="68">
        <v>2.78</v>
      </c>
      <c r="F84" s="65">
        <v>2.4500000000000002</v>
      </c>
      <c r="G84" s="67">
        <v>3.18</v>
      </c>
      <c r="H84" s="67">
        <v>3.08</v>
      </c>
      <c r="I84" s="67">
        <v>3.85</v>
      </c>
      <c r="J84" s="65">
        <v>4.3499999999999996</v>
      </c>
      <c r="K84" s="67">
        <v>4.8899999999999997</v>
      </c>
      <c r="L84" s="67">
        <v>5.19</v>
      </c>
      <c r="M84" s="68">
        <v>5</v>
      </c>
      <c r="N84" s="65">
        <v>1.0900000000000001</v>
      </c>
      <c r="O84" s="67">
        <v>4.13</v>
      </c>
      <c r="P84" s="67">
        <v>4.5199999999999996</v>
      </c>
      <c r="Q84" s="67">
        <v>6.06</v>
      </c>
      <c r="R84" s="67">
        <v>6.86</v>
      </c>
      <c r="S84" s="65">
        <v>7.39</v>
      </c>
      <c r="T84" s="67">
        <v>7.7</v>
      </c>
      <c r="U84" s="67">
        <v>10.32</v>
      </c>
      <c r="V84" s="68">
        <v>9.83</v>
      </c>
      <c r="W84" s="67">
        <v>11.38</v>
      </c>
      <c r="X84" s="67">
        <v>11.1</v>
      </c>
      <c r="Y84" s="67">
        <v>9.0399999999999991</v>
      </c>
      <c r="Z84" s="67">
        <v>7.95</v>
      </c>
      <c r="AA84" s="68">
        <v>6.41</v>
      </c>
      <c r="AB84" s="67">
        <v>8.26</v>
      </c>
      <c r="AC84" s="67">
        <v>8.5399999999999991</v>
      </c>
      <c r="AD84" s="67">
        <v>8.39</v>
      </c>
      <c r="AE84" s="68">
        <v>6.71</v>
      </c>
      <c r="AF84" s="67">
        <v>5.78</v>
      </c>
      <c r="AG84" s="67">
        <v>7.68</v>
      </c>
      <c r="AH84" s="67">
        <v>6.96</v>
      </c>
      <c r="AI84" s="67">
        <v>6.51</v>
      </c>
      <c r="AJ84" s="65">
        <v>6.47</v>
      </c>
      <c r="AK84" s="67">
        <v>6.25</v>
      </c>
      <c r="AL84" s="67">
        <v>5.81</v>
      </c>
      <c r="AM84" s="67">
        <v>5.57</v>
      </c>
      <c r="AN84" s="68">
        <v>5.44</v>
      </c>
      <c r="AO84" s="67">
        <v>5.39</v>
      </c>
      <c r="AP84" s="67">
        <v>5.3</v>
      </c>
      <c r="AQ84" s="153">
        <v>4.1900000000000004</v>
      </c>
      <c r="AR84" s="68">
        <v>4.7699999999999996</v>
      </c>
      <c r="AS84" s="67">
        <v>4.59</v>
      </c>
      <c r="AT84" s="67">
        <v>2.46</v>
      </c>
      <c r="AU84" s="67">
        <v>4.08</v>
      </c>
      <c r="AV84" s="67">
        <v>4.33</v>
      </c>
      <c r="AW84" s="65">
        <v>4.66</v>
      </c>
      <c r="AX84" s="67">
        <v>4.8099999999999996</v>
      </c>
      <c r="AY84" s="67">
        <v>3.9</v>
      </c>
      <c r="AZ84" s="67">
        <v>3.67</v>
      </c>
      <c r="BA84" s="68">
        <v>4.05</v>
      </c>
      <c r="BB84" s="67"/>
      <c r="BC84" s="67"/>
      <c r="BD84" s="67"/>
      <c r="BE84" s="68"/>
      <c r="BF84" s="65"/>
      <c r="BG84" s="67"/>
      <c r="BH84" s="67"/>
      <c r="BI84" s="67"/>
      <c r="BJ84" s="65"/>
      <c r="BK84" s="67"/>
      <c r="BL84" s="67"/>
      <c r="BM84" s="68"/>
      <c r="BN84" s="66">
        <f t="shared" si="1"/>
        <v>248.35000000000002</v>
      </c>
      <c r="BO84" s="66" t="s">
        <v>210</v>
      </c>
    </row>
    <row r="85" spans="2:67">
      <c r="B85" s="47" t="s">
        <v>221</v>
      </c>
      <c r="C85" s="48" t="s">
        <v>202</v>
      </c>
      <c r="D85" s="50">
        <v>0</v>
      </c>
      <c r="E85" s="52">
        <v>1</v>
      </c>
      <c r="F85" s="53">
        <v>1</v>
      </c>
      <c r="G85" s="50">
        <v>2</v>
      </c>
      <c r="H85" s="50">
        <v>0</v>
      </c>
      <c r="I85" s="50">
        <v>7</v>
      </c>
      <c r="J85" s="53">
        <v>3</v>
      </c>
      <c r="K85" s="50">
        <v>5</v>
      </c>
      <c r="L85" s="50">
        <v>3</v>
      </c>
      <c r="M85" s="52">
        <v>3</v>
      </c>
      <c r="N85" s="53">
        <v>5</v>
      </c>
      <c r="O85" s="50">
        <v>3</v>
      </c>
      <c r="P85" s="50">
        <v>1</v>
      </c>
      <c r="Q85" s="50">
        <v>3</v>
      </c>
      <c r="R85" s="50">
        <v>3</v>
      </c>
      <c r="S85" s="53">
        <v>4</v>
      </c>
      <c r="T85" s="50">
        <v>1</v>
      </c>
      <c r="U85" s="50">
        <v>2</v>
      </c>
      <c r="V85" s="52">
        <v>1</v>
      </c>
      <c r="W85" s="50">
        <v>4</v>
      </c>
      <c r="X85" s="50">
        <v>6</v>
      </c>
      <c r="Y85" s="50">
        <v>4</v>
      </c>
      <c r="Z85" s="50">
        <v>6</v>
      </c>
      <c r="AA85" s="52">
        <v>2</v>
      </c>
      <c r="AB85" s="50">
        <v>2</v>
      </c>
      <c r="AC85" s="50">
        <v>12</v>
      </c>
      <c r="AD85" s="50">
        <v>5</v>
      </c>
      <c r="AE85" s="52">
        <v>0</v>
      </c>
      <c r="AF85" s="50">
        <v>0</v>
      </c>
      <c r="AG85" s="50">
        <v>0</v>
      </c>
      <c r="AH85" s="50">
        <v>2</v>
      </c>
      <c r="AI85" s="50">
        <v>3</v>
      </c>
      <c r="AJ85" s="53">
        <v>4</v>
      </c>
      <c r="AK85" s="50">
        <v>2</v>
      </c>
      <c r="AL85" s="50">
        <v>6</v>
      </c>
      <c r="AM85" s="50">
        <v>2</v>
      </c>
      <c r="AN85" s="52">
        <v>6</v>
      </c>
      <c r="AO85" s="50">
        <v>1</v>
      </c>
      <c r="AP85" s="50">
        <v>0</v>
      </c>
      <c r="AQ85" s="148">
        <v>0</v>
      </c>
      <c r="AR85" s="124">
        <v>0</v>
      </c>
      <c r="AS85" s="50">
        <v>0</v>
      </c>
      <c r="AT85" s="50">
        <v>0</v>
      </c>
      <c r="AU85" s="50">
        <v>2</v>
      </c>
      <c r="AV85" s="50">
        <v>0</v>
      </c>
      <c r="AW85" s="53">
        <v>0</v>
      </c>
      <c r="AX85" s="50">
        <v>1</v>
      </c>
      <c r="AY85" s="50">
        <v>1</v>
      </c>
      <c r="AZ85" s="50">
        <v>1</v>
      </c>
      <c r="BA85" s="52">
        <v>0</v>
      </c>
      <c r="BB85" s="50"/>
      <c r="BC85" s="50"/>
      <c r="BD85" s="50"/>
      <c r="BE85" s="52"/>
      <c r="BF85" s="53"/>
      <c r="BG85" s="50"/>
      <c r="BH85" s="50"/>
      <c r="BI85" s="50"/>
      <c r="BJ85" s="53"/>
      <c r="BK85" s="50"/>
      <c r="BL85" s="50"/>
      <c r="BM85" s="52"/>
      <c r="BN85" s="126">
        <f t="shared" si="1"/>
        <v>95</v>
      </c>
      <c r="BO85" s="48" t="s">
        <v>202</v>
      </c>
    </row>
    <row r="86" spans="2:67">
      <c r="B86" s="47" t="s">
        <v>203</v>
      </c>
      <c r="C86" s="48" t="s">
        <v>204</v>
      </c>
      <c r="D86" s="50">
        <v>1</v>
      </c>
      <c r="E86" s="52">
        <v>0</v>
      </c>
      <c r="F86" s="53">
        <v>3</v>
      </c>
      <c r="G86" s="50">
        <v>0</v>
      </c>
      <c r="H86" s="50">
        <v>1</v>
      </c>
      <c r="I86" s="50">
        <v>0</v>
      </c>
      <c r="J86" s="53">
        <v>0</v>
      </c>
      <c r="K86" s="50">
        <v>3</v>
      </c>
      <c r="L86" s="50">
        <v>1</v>
      </c>
      <c r="M86" s="52">
        <v>3</v>
      </c>
      <c r="N86" s="53">
        <v>0</v>
      </c>
      <c r="O86" s="50">
        <v>12</v>
      </c>
      <c r="P86" s="50">
        <v>9</v>
      </c>
      <c r="Q86" s="50">
        <v>14</v>
      </c>
      <c r="R86" s="50">
        <v>6</v>
      </c>
      <c r="S86" s="53">
        <v>7</v>
      </c>
      <c r="T86" s="50">
        <v>10</v>
      </c>
      <c r="U86" s="50">
        <v>8</v>
      </c>
      <c r="V86" s="52">
        <v>15</v>
      </c>
      <c r="W86" s="50">
        <v>6</v>
      </c>
      <c r="X86" s="50">
        <v>13</v>
      </c>
      <c r="Y86" s="50">
        <v>5</v>
      </c>
      <c r="Z86" s="50">
        <v>15</v>
      </c>
      <c r="AA86" s="52">
        <v>8</v>
      </c>
      <c r="AB86" s="50">
        <v>6</v>
      </c>
      <c r="AC86" s="50">
        <v>5</v>
      </c>
      <c r="AD86" s="50">
        <v>3</v>
      </c>
      <c r="AE86" s="52">
        <v>9</v>
      </c>
      <c r="AF86" s="50">
        <v>9</v>
      </c>
      <c r="AG86" s="50">
        <v>9</v>
      </c>
      <c r="AH86" s="50">
        <v>11</v>
      </c>
      <c r="AI86" s="50">
        <v>7</v>
      </c>
      <c r="AJ86" s="53">
        <v>6</v>
      </c>
      <c r="AK86" s="50">
        <v>11</v>
      </c>
      <c r="AL86" s="50">
        <v>8</v>
      </c>
      <c r="AM86" s="50">
        <v>3</v>
      </c>
      <c r="AN86" s="52">
        <v>2</v>
      </c>
      <c r="AO86" s="50">
        <v>1</v>
      </c>
      <c r="AP86" s="50">
        <v>2</v>
      </c>
      <c r="AQ86" s="148">
        <v>2</v>
      </c>
      <c r="AR86" s="124">
        <v>5</v>
      </c>
      <c r="AS86" s="50">
        <v>2</v>
      </c>
      <c r="AT86" s="50">
        <v>1</v>
      </c>
      <c r="AU86" s="50">
        <v>4</v>
      </c>
      <c r="AV86" s="50">
        <v>1</v>
      </c>
      <c r="AW86" s="53">
        <v>2</v>
      </c>
      <c r="AX86" s="50">
        <v>5</v>
      </c>
      <c r="AY86" s="50">
        <v>5</v>
      </c>
      <c r="AZ86" s="50">
        <v>5</v>
      </c>
      <c r="BA86" s="52">
        <v>8</v>
      </c>
      <c r="BB86" s="50"/>
      <c r="BC86" s="50"/>
      <c r="BD86" s="50"/>
      <c r="BE86" s="52"/>
      <c r="BF86" s="53"/>
      <c r="BG86" s="50"/>
      <c r="BH86" s="50"/>
      <c r="BI86" s="50"/>
      <c r="BJ86" s="53"/>
      <c r="BK86" s="50"/>
      <c r="BL86" s="50"/>
      <c r="BM86" s="52"/>
      <c r="BN86" s="126">
        <f t="shared" si="1"/>
        <v>260</v>
      </c>
      <c r="BO86" s="48" t="s">
        <v>204</v>
      </c>
    </row>
    <row r="87" spans="2:67">
      <c r="B87" s="47"/>
      <c r="C87" s="48" t="s">
        <v>205</v>
      </c>
      <c r="D87" s="50">
        <v>1</v>
      </c>
      <c r="E87" s="52">
        <v>0</v>
      </c>
      <c r="F87" s="53">
        <v>1</v>
      </c>
      <c r="G87" s="50">
        <v>0</v>
      </c>
      <c r="H87" s="50">
        <v>1</v>
      </c>
      <c r="I87" s="50">
        <v>0</v>
      </c>
      <c r="J87" s="53">
        <v>0</v>
      </c>
      <c r="K87" s="50">
        <v>0</v>
      </c>
      <c r="L87" s="50">
        <v>0</v>
      </c>
      <c r="M87" s="52">
        <v>1</v>
      </c>
      <c r="N87" s="53">
        <v>4</v>
      </c>
      <c r="O87" s="50">
        <v>3</v>
      </c>
      <c r="P87" s="50">
        <v>0</v>
      </c>
      <c r="Q87" s="50">
        <v>2</v>
      </c>
      <c r="R87" s="50">
        <v>1</v>
      </c>
      <c r="S87" s="53">
        <v>2</v>
      </c>
      <c r="T87" s="50">
        <v>11</v>
      </c>
      <c r="U87" s="50">
        <v>3</v>
      </c>
      <c r="V87" s="52">
        <v>11</v>
      </c>
      <c r="W87" s="50">
        <v>4</v>
      </c>
      <c r="X87" s="50">
        <v>2</v>
      </c>
      <c r="Y87" s="50">
        <v>2</v>
      </c>
      <c r="Z87" s="50">
        <v>3</v>
      </c>
      <c r="AA87" s="52">
        <v>1</v>
      </c>
      <c r="AB87" s="50">
        <v>2</v>
      </c>
      <c r="AC87" s="50">
        <v>1</v>
      </c>
      <c r="AD87" s="50">
        <v>3</v>
      </c>
      <c r="AE87" s="52">
        <v>4</v>
      </c>
      <c r="AF87" s="50">
        <v>4</v>
      </c>
      <c r="AG87" s="50">
        <v>4</v>
      </c>
      <c r="AH87" s="50">
        <v>1</v>
      </c>
      <c r="AI87" s="50">
        <v>3</v>
      </c>
      <c r="AJ87" s="53">
        <v>8</v>
      </c>
      <c r="AK87" s="50">
        <v>3</v>
      </c>
      <c r="AL87" s="50">
        <v>11</v>
      </c>
      <c r="AM87" s="50">
        <v>5</v>
      </c>
      <c r="AN87" s="52">
        <v>3</v>
      </c>
      <c r="AO87" s="50">
        <v>3</v>
      </c>
      <c r="AP87" s="50">
        <v>1</v>
      </c>
      <c r="AQ87" s="148">
        <v>5</v>
      </c>
      <c r="AR87" s="124">
        <v>1</v>
      </c>
      <c r="AS87" s="50">
        <v>0</v>
      </c>
      <c r="AT87" s="50">
        <v>1</v>
      </c>
      <c r="AU87" s="50">
        <v>2</v>
      </c>
      <c r="AV87" s="50">
        <v>2</v>
      </c>
      <c r="AW87" s="53">
        <v>1</v>
      </c>
      <c r="AX87" s="50">
        <v>1</v>
      </c>
      <c r="AY87" s="50">
        <v>2</v>
      </c>
      <c r="AZ87" s="50">
        <v>1</v>
      </c>
      <c r="BA87" s="52">
        <v>0</v>
      </c>
      <c r="BB87" s="50"/>
      <c r="BC87" s="50"/>
      <c r="BD87" s="50"/>
      <c r="BE87" s="52"/>
      <c r="BF87" s="53"/>
      <c r="BG87" s="50"/>
      <c r="BH87" s="50"/>
      <c r="BI87" s="50"/>
      <c r="BJ87" s="53"/>
      <c r="BK87" s="50"/>
      <c r="BL87" s="50"/>
      <c r="BM87" s="52"/>
      <c r="BN87" s="126">
        <f t="shared" si="1"/>
        <v>121</v>
      </c>
      <c r="BO87" s="48" t="s">
        <v>205</v>
      </c>
    </row>
    <row r="88" spans="2:67">
      <c r="B88" s="47"/>
      <c r="C88" s="48" t="s">
        <v>206</v>
      </c>
      <c r="D88" s="50">
        <v>0</v>
      </c>
      <c r="E88" s="52">
        <v>1</v>
      </c>
      <c r="F88" s="53">
        <v>0</v>
      </c>
      <c r="G88" s="50">
        <v>3</v>
      </c>
      <c r="H88" s="50">
        <v>1</v>
      </c>
      <c r="I88" s="50">
        <v>6</v>
      </c>
      <c r="J88" s="53">
        <v>3</v>
      </c>
      <c r="K88" s="50">
        <v>2</v>
      </c>
      <c r="L88" s="50">
        <v>1</v>
      </c>
      <c r="M88" s="52">
        <v>0</v>
      </c>
      <c r="N88" s="53">
        <v>2</v>
      </c>
      <c r="O88" s="50">
        <v>8</v>
      </c>
      <c r="P88" s="50">
        <v>2</v>
      </c>
      <c r="Q88" s="50">
        <v>0</v>
      </c>
      <c r="R88" s="50">
        <v>0</v>
      </c>
      <c r="S88" s="53">
        <v>4</v>
      </c>
      <c r="T88" s="50">
        <v>7</v>
      </c>
      <c r="U88" s="50">
        <v>12</v>
      </c>
      <c r="V88" s="52">
        <v>11</v>
      </c>
      <c r="W88" s="50">
        <v>3</v>
      </c>
      <c r="X88" s="50">
        <v>5</v>
      </c>
      <c r="Y88" s="50">
        <v>11</v>
      </c>
      <c r="Z88" s="50">
        <v>9</v>
      </c>
      <c r="AA88" s="52">
        <v>7</v>
      </c>
      <c r="AB88" s="50">
        <v>8</v>
      </c>
      <c r="AC88" s="50">
        <v>12</v>
      </c>
      <c r="AD88" s="50">
        <v>11</v>
      </c>
      <c r="AE88" s="52">
        <v>6</v>
      </c>
      <c r="AF88" s="50">
        <v>7</v>
      </c>
      <c r="AG88" s="50">
        <v>5</v>
      </c>
      <c r="AH88" s="50">
        <v>7</v>
      </c>
      <c r="AI88" s="50">
        <v>5</v>
      </c>
      <c r="AJ88" s="53">
        <v>3</v>
      </c>
      <c r="AK88" s="50">
        <v>3</v>
      </c>
      <c r="AL88" s="50">
        <v>5</v>
      </c>
      <c r="AM88" s="50">
        <v>3</v>
      </c>
      <c r="AN88" s="52">
        <v>0</v>
      </c>
      <c r="AO88" s="50">
        <v>1</v>
      </c>
      <c r="AP88" s="50">
        <v>1</v>
      </c>
      <c r="AQ88" s="148">
        <v>2</v>
      </c>
      <c r="AR88" s="124">
        <v>0</v>
      </c>
      <c r="AS88" s="50">
        <v>1</v>
      </c>
      <c r="AT88" s="50">
        <v>1</v>
      </c>
      <c r="AU88" s="50">
        <v>2</v>
      </c>
      <c r="AV88" s="50">
        <v>0</v>
      </c>
      <c r="AW88" s="53">
        <v>0</v>
      </c>
      <c r="AX88" s="50">
        <v>1</v>
      </c>
      <c r="AY88" s="50">
        <v>1</v>
      </c>
      <c r="AZ88" s="50">
        <v>0</v>
      </c>
      <c r="BA88" s="52">
        <v>0</v>
      </c>
      <c r="BB88" s="50"/>
      <c r="BC88" s="50"/>
      <c r="BD88" s="50"/>
      <c r="BE88" s="52"/>
      <c r="BF88" s="53"/>
      <c r="BG88" s="50"/>
      <c r="BH88" s="50"/>
      <c r="BI88" s="50"/>
      <c r="BJ88" s="53"/>
      <c r="BK88" s="50"/>
      <c r="BL88" s="50"/>
      <c r="BM88" s="52"/>
      <c r="BN88" s="126">
        <f t="shared" si="1"/>
        <v>166</v>
      </c>
      <c r="BO88" s="48" t="s">
        <v>206</v>
      </c>
    </row>
    <row r="89" spans="2:67">
      <c r="B89" s="47"/>
      <c r="C89" s="48" t="s">
        <v>207</v>
      </c>
      <c r="D89" s="50">
        <v>0</v>
      </c>
      <c r="E89" s="52">
        <v>1</v>
      </c>
      <c r="F89" s="53">
        <v>0</v>
      </c>
      <c r="G89" s="50">
        <v>0</v>
      </c>
      <c r="H89" s="50">
        <v>0</v>
      </c>
      <c r="I89" s="50">
        <v>0</v>
      </c>
      <c r="J89" s="53">
        <v>0</v>
      </c>
      <c r="K89" s="50">
        <v>0</v>
      </c>
      <c r="L89" s="50">
        <v>0</v>
      </c>
      <c r="M89" s="52">
        <v>0</v>
      </c>
      <c r="N89" s="53">
        <v>0</v>
      </c>
      <c r="O89" s="50">
        <v>0</v>
      </c>
      <c r="P89" s="50">
        <v>0</v>
      </c>
      <c r="Q89" s="50">
        <v>0</v>
      </c>
      <c r="R89" s="50">
        <v>0</v>
      </c>
      <c r="S89" s="53">
        <v>0</v>
      </c>
      <c r="T89" s="50">
        <v>0</v>
      </c>
      <c r="U89" s="50">
        <v>0</v>
      </c>
      <c r="V89" s="52">
        <v>0</v>
      </c>
      <c r="W89" s="50">
        <v>0</v>
      </c>
      <c r="X89" s="50">
        <v>0</v>
      </c>
      <c r="Y89" s="50">
        <v>0</v>
      </c>
      <c r="Z89" s="50">
        <v>0</v>
      </c>
      <c r="AA89" s="52">
        <v>0</v>
      </c>
      <c r="AB89" s="50">
        <v>0</v>
      </c>
      <c r="AC89" s="50">
        <v>0</v>
      </c>
      <c r="AD89" s="50">
        <v>0</v>
      </c>
      <c r="AE89" s="52">
        <v>0</v>
      </c>
      <c r="AF89" s="50">
        <v>0</v>
      </c>
      <c r="AG89" s="50">
        <v>0</v>
      </c>
      <c r="AH89" s="50">
        <v>0</v>
      </c>
      <c r="AI89" s="50">
        <v>0</v>
      </c>
      <c r="AJ89" s="53">
        <v>0</v>
      </c>
      <c r="AK89" s="50">
        <v>0</v>
      </c>
      <c r="AL89" s="50">
        <v>0</v>
      </c>
      <c r="AM89" s="50">
        <v>0</v>
      </c>
      <c r="AN89" s="52">
        <v>0</v>
      </c>
      <c r="AO89" s="50">
        <v>0</v>
      </c>
      <c r="AP89" s="50">
        <v>0</v>
      </c>
      <c r="AQ89" s="148">
        <v>0</v>
      </c>
      <c r="AR89" s="124">
        <v>0</v>
      </c>
      <c r="AS89" s="50">
        <v>0</v>
      </c>
      <c r="AT89" s="50">
        <v>0</v>
      </c>
      <c r="AU89" s="50">
        <v>0</v>
      </c>
      <c r="AV89" s="50">
        <v>0</v>
      </c>
      <c r="AW89" s="53">
        <v>0</v>
      </c>
      <c r="AX89" s="50">
        <v>0</v>
      </c>
      <c r="AY89" s="50">
        <v>0</v>
      </c>
      <c r="AZ89" s="50">
        <v>0</v>
      </c>
      <c r="BA89" s="52">
        <v>0</v>
      </c>
      <c r="BB89" s="50"/>
      <c r="BC89" s="50"/>
      <c r="BD89" s="50"/>
      <c r="BE89" s="52"/>
      <c r="BF89" s="53"/>
      <c r="BG89" s="50"/>
      <c r="BH89" s="50"/>
      <c r="BI89" s="50"/>
      <c r="BJ89" s="53"/>
      <c r="BK89" s="50"/>
      <c r="BL89" s="50"/>
      <c r="BM89" s="52"/>
      <c r="BN89" s="126">
        <f t="shared" si="1"/>
        <v>0</v>
      </c>
      <c r="BO89" s="48" t="s">
        <v>207</v>
      </c>
    </row>
    <row r="90" spans="2:67">
      <c r="B90" s="47"/>
      <c r="C90" s="48" t="s">
        <v>208</v>
      </c>
      <c r="D90" s="50">
        <v>0</v>
      </c>
      <c r="E90" s="52">
        <v>0</v>
      </c>
      <c r="F90" s="53">
        <v>0</v>
      </c>
      <c r="G90" s="50">
        <v>0</v>
      </c>
      <c r="H90" s="50">
        <v>0</v>
      </c>
      <c r="I90" s="50">
        <v>0</v>
      </c>
      <c r="J90" s="53">
        <v>0</v>
      </c>
      <c r="K90" s="50">
        <v>0</v>
      </c>
      <c r="L90" s="50">
        <v>2</v>
      </c>
      <c r="M90" s="52">
        <v>1</v>
      </c>
      <c r="N90" s="53">
        <v>0</v>
      </c>
      <c r="O90" s="50">
        <v>0</v>
      </c>
      <c r="P90" s="50">
        <v>0</v>
      </c>
      <c r="Q90" s="50">
        <v>1</v>
      </c>
      <c r="R90" s="50">
        <v>1</v>
      </c>
      <c r="S90" s="53">
        <v>0</v>
      </c>
      <c r="T90" s="50">
        <v>0</v>
      </c>
      <c r="U90" s="50">
        <v>1</v>
      </c>
      <c r="V90" s="52">
        <v>3</v>
      </c>
      <c r="W90" s="50">
        <v>1</v>
      </c>
      <c r="X90" s="50">
        <v>5</v>
      </c>
      <c r="Y90" s="50">
        <v>1</v>
      </c>
      <c r="Z90" s="50">
        <v>1</v>
      </c>
      <c r="AA90" s="52">
        <v>0</v>
      </c>
      <c r="AB90" s="50">
        <v>1</v>
      </c>
      <c r="AC90" s="50">
        <v>0</v>
      </c>
      <c r="AD90" s="50">
        <v>0</v>
      </c>
      <c r="AE90" s="52">
        <v>0</v>
      </c>
      <c r="AF90" s="50">
        <v>0</v>
      </c>
      <c r="AG90" s="50">
        <v>0</v>
      </c>
      <c r="AH90" s="50">
        <v>0</v>
      </c>
      <c r="AI90" s="50">
        <v>0</v>
      </c>
      <c r="AJ90" s="53">
        <v>0</v>
      </c>
      <c r="AK90" s="50">
        <v>0</v>
      </c>
      <c r="AL90" s="50">
        <v>0</v>
      </c>
      <c r="AM90" s="50">
        <v>0</v>
      </c>
      <c r="AN90" s="52">
        <v>0</v>
      </c>
      <c r="AO90" s="50">
        <v>0</v>
      </c>
      <c r="AP90" s="50">
        <v>1</v>
      </c>
      <c r="AQ90" s="149">
        <v>1</v>
      </c>
      <c r="AR90" s="124">
        <v>0</v>
      </c>
      <c r="AS90" s="50">
        <v>0</v>
      </c>
      <c r="AT90" s="50">
        <v>0</v>
      </c>
      <c r="AU90" s="50">
        <v>1</v>
      </c>
      <c r="AV90" s="50">
        <v>0</v>
      </c>
      <c r="AW90" s="53">
        <v>2</v>
      </c>
      <c r="AX90" s="50">
        <v>0</v>
      </c>
      <c r="AY90" s="50">
        <v>1</v>
      </c>
      <c r="AZ90" s="50">
        <v>0</v>
      </c>
      <c r="BA90" s="52">
        <v>1</v>
      </c>
      <c r="BB90" s="50"/>
      <c r="BC90" s="50"/>
      <c r="BD90" s="50"/>
      <c r="BE90" s="52"/>
      <c r="BF90" s="53"/>
      <c r="BG90" s="50"/>
      <c r="BH90" s="50"/>
      <c r="BI90" s="50"/>
      <c r="BJ90" s="53"/>
      <c r="BK90" s="50"/>
      <c r="BL90" s="50"/>
      <c r="BM90" s="52"/>
      <c r="BN90" s="126">
        <f t="shared" si="1"/>
        <v>22</v>
      </c>
      <c r="BO90" s="48" t="s">
        <v>208</v>
      </c>
    </row>
    <row r="91" spans="2:67">
      <c r="B91" s="47"/>
      <c r="C91" s="76" t="s">
        <v>209</v>
      </c>
      <c r="D91" s="77">
        <v>2</v>
      </c>
      <c r="E91" s="78">
        <v>3</v>
      </c>
      <c r="F91" s="79">
        <v>5</v>
      </c>
      <c r="G91" s="77">
        <v>5</v>
      </c>
      <c r="H91" s="77">
        <v>3</v>
      </c>
      <c r="I91" s="77">
        <v>13</v>
      </c>
      <c r="J91" s="79">
        <v>6</v>
      </c>
      <c r="K91" s="77">
        <v>10</v>
      </c>
      <c r="L91" s="77">
        <v>7</v>
      </c>
      <c r="M91" s="78">
        <v>8</v>
      </c>
      <c r="N91" s="79">
        <v>11</v>
      </c>
      <c r="O91" s="77">
        <v>26</v>
      </c>
      <c r="P91" s="77">
        <v>12</v>
      </c>
      <c r="Q91" s="77">
        <v>20</v>
      </c>
      <c r="R91" s="77">
        <v>11</v>
      </c>
      <c r="S91" s="79">
        <v>17</v>
      </c>
      <c r="T91" s="77">
        <v>29</v>
      </c>
      <c r="U91" s="77">
        <v>26</v>
      </c>
      <c r="V91" s="78">
        <v>41</v>
      </c>
      <c r="W91" s="77">
        <v>18</v>
      </c>
      <c r="X91" s="77">
        <v>31</v>
      </c>
      <c r="Y91" s="77">
        <v>23</v>
      </c>
      <c r="Z91" s="77">
        <v>34</v>
      </c>
      <c r="AA91" s="78">
        <v>18</v>
      </c>
      <c r="AB91" s="77">
        <v>19</v>
      </c>
      <c r="AC91" s="77">
        <v>30</v>
      </c>
      <c r="AD91" s="77">
        <v>22</v>
      </c>
      <c r="AE91" s="78">
        <v>19</v>
      </c>
      <c r="AF91" s="77">
        <v>20</v>
      </c>
      <c r="AG91" s="77">
        <v>18</v>
      </c>
      <c r="AH91" s="77">
        <v>21</v>
      </c>
      <c r="AI91" s="77">
        <v>18</v>
      </c>
      <c r="AJ91" s="79">
        <v>21</v>
      </c>
      <c r="AK91" s="77">
        <v>19</v>
      </c>
      <c r="AL91" s="77">
        <v>30</v>
      </c>
      <c r="AM91" s="77">
        <v>13</v>
      </c>
      <c r="AN91" s="78">
        <v>11</v>
      </c>
      <c r="AO91" s="77">
        <v>6</v>
      </c>
      <c r="AP91" s="77">
        <v>5</v>
      </c>
      <c r="AQ91" s="149">
        <v>10</v>
      </c>
      <c r="AR91" s="127">
        <v>6</v>
      </c>
      <c r="AS91" s="77">
        <v>3</v>
      </c>
      <c r="AT91" s="77">
        <v>3</v>
      </c>
      <c r="AU91" s="77">
        <v>11</v>
      </c>
      <c r="AV91" s="77">
        <v>3</v>
      </c>
      <c r="AW91" s="79">
        <v>5</v>
      </c>
      <c r="AX91" s="77">
        <v>8</v>
      </c>
      <c r="AY91" s="77">
        <v>10</v>
      </c>
      <c r="AZ91" s="77">
        <v>7</v>
      </c>
      <c r="BA91" s="78">
        <v>9</v>
      </c>
      <c r="BB91" s="77"/>
      <c r="BC91" s="77"/>
      <c r="BD91" s="77"/>
      <c r="BE91" s="78"/>
      <c r="BF91" s="79"/>
      <c r="BG91" s="77"/>
      <c r="BH91" s="77"/>
      <c r="BI91" s="77"/>
      <c r="BJ91" s="79"/>
      <c r="BK91" s="77"/>
      <c r="BL91" s="77"/>
      <c r="BM91" s="78"/>
      <c r="BN91" s="128">
        <f t="shared" si="1"/>
        <v>664</v>
      </c>
      <c r="BO91" s="76" t="s">
        <v>209</v>
      </c>
    </row>
    <row r="92" spans="2:67">
      <c r="B92" s="54"/>
      <c r="C92" s="55" t="s">
        <v>210</v>
      </c>
      <c r="D92" s="56">
        <v>623</v>
      </c>
      <c r="E92" s="58">
        <v>507</v>
      </c>
      <c r="F92" s="57">
        <v>601</v>
      </c>
      <c r="G92" s="56">
        <v>650</v>
      </c>
      <c r="H92" s="56">
        <v>724</v>
      </c>
      <c r="I92" s="56">
        <v>894</v>
      </c>
      <c r="J92" s="57">
        <v>961</v>
      </c>
      <c r="K92" s="56">
        <v>960</v>
      </c>
      <c r="L92" s="56">
        <v>1050</v>
      </c>
      <c r="M92" s="58">
        <v>840</v>
      </c>
      <c r="N92" s="57">
        <v>365</v>
      </c>
      <c r="O92" s="56">
        <v>1098</v>
      </c>
      <c r="P92" s="56">
        <v>576</v>
      </c>
      <c r="Q92" s="56">
        <v>810</v>
      </c>
      <c r="R92" s="56">
        <v>594</v>
      </c>
      <c r="S92" s="57">
        <v>907</v>
      </c>
      <c r="T92" s="56">
        <v>744</v>
      </c>
      <c r="U92" s="56">
        <v>833</v>
      </c>
      <c r="V92" s="58">
        <v>784</v>
      </c>
      <c r="W92" s="56">
        <v>833</v>
      </c>
      <c r="X92" s="56">
        <v>844</v>
      </c>
      <c r="Y92" s="56">
        <v>995</v>
      </c>
      <c r="Z92" s="56">
        <v>926</v>
      </c>
      <c r="AA92" s="58">
        <v>815</v>
      </c>
      <c r="AB92" s="56">
        <v>775</v>
      </c>
      <c r="AC92" s="56">
        <v>868</v>
      </c>
      <c r="AD92" s="56">
        <v>1138</v>
      </c>
      <c r="AE92" s="58">
        <v>939</v>
      </c>
      <c r="AF92" s="56">
        <v>1190</v>
      </c>
      <c r="AG92" s="56">
        <v>1275</v>
      </c>
      <c r="AH92" s="56">
        <v>1397</v>
      </c>
      <c r="AI92" s="56">
        <v>1387</v>
      </c>
      <c r="AJ92" s="57">
        <v>1100</v>
      </c>
      <c r="AK92" s="56">
        <v>1435</v>
      </c>
      <c r="AL92" s="56">
        <v>1041</v>
      </c>
      <c r="AM92" s="56">
        <v>1291</v>
      </c>
      <c r="AN92" s="58">
        <v>934</v>
      </c>
      <c r="AO92" s="56">
        <v>1159</v>
      </c>
      <c r="AP92" s="56">
        <v>799</v>
      </c>
      <c r="AQ92" s="150">
        <v>799</v>
      </c>
      <c r="AR92" s="46">
        <v>722</v>
      </c>
      <c r="AS92" s="56">
        <v>593</v>
      </c>
      <c r="AT92" s="56">
        <v>430</v>
      </c>
      <c r="AU92" s="56">
        <v>604</v>
      </c>
      <c r="AV92" s="56">
        <v>457</v>
      </c>
      <c r="AW92" s="57">
        <v>509</v>
      </c>
      <c r="AX92" s="56">
        <v>444</v>
      </c>
      <c r="AY92" s="56">
        <v>465</v>
      </c>
      <c r="AZ92" s="56">
        <v>507</v>
      </c>
      <c r="BA92" s="58">
        <v>432</v>
      </c>
      <c r="BB92" s="56"/>
      <c r="BC92" s="56"/>
      <c r="BD92" s="56"/>
      <c r="BE92" s="58"/>
      <c r="BF92" s="57"/>
      <c r="BG92" s="56"/>
      <c r="BH92" s="56"/>
      <c r="BI92" s="56"/>
      <c r="BJ92" s="57"/>
      <c r="BK92" s="56"/>
      <c r="BL92" s="56"/>
      <c r="BM92" s="58"/>
      <c r="BN92" s="129">
        <f t="shared" si="1"/>
        <v>33814</v>
      </c>
      <c r="BO92" s="55" t="s">
        <v>210</v>
      </c>
    </row>
    <row r="93" spans="2:67">
      <c r="B93" s="59" t="s">
        <v>221</v>
      </c>
      <c r="C93" s="60" t="s">
        <v>202</v>
      </c>
      <c r="D93" s="61">
        <v>0</v>
      </c>
      <c r="E93" s="62">
        <v>0.33</v>
      </c>
      <c r="F93" s="59">
        <v>0.33</v>
      </c>
      <c r="G93" s="61">
        <v>0.67</v>
      </c>
      <c r="H93" s="61">
        <v>0</v>
      </c>
      <c r="I93" s="69">
        <v>2.33</v>
      </c>
      <c r="J93" s="63">
        <v>1</v>
      </c>
      <c r="K93" s="69">
        <v>1.67</v>
      </c>
      <c r="L93" s="69">
        <v>1</v>
      </c>
      <c r="M93" s="70">
        <v>1</v>
      </c>
      <c r="N93" s="63">
        <v>1.67</v>
      </c>
      <c r="O93" s="69">
        <v>1</v>
      </c>
      <c r="P93" s="61">
        <v>0.33</v>
      </c>
      <c r="Q93" s="71">
        <v>1</v>
      </c>
      <c r="R93" s="71">
        <v>1</v>
      </c>
      <c r="S93" s="64">
        <v>1.33</v>
      </c>
      <c r="T93" s="61">
        <v>0.33</v>
      </c>
      <c r="U93" s="61">
        <v>0.67</v>
      </c>
      <c r="V93" s="62">
        <v>0.33</v>
      </c>
      <c r="W93" s="71">
        <v>1.33</v>
      </c>
      <c r="X93" s="69">
        <v>2</v>
      </c>
      <c r="Y93" s="69">
        <v>1.33</v>
      </c>
      <c r="Z93" s="69">
        <v>2</v>
      </c>
      <c r="AA93" s="62">
        <v>0.67</v>
      </c>
      <c r="AB93" s="61">
        <v>0.67</v>
      </c>
      <c r="AC93" s="69">
        <v>4</v>
      </c>
      <c r="AD93" s="69">
        <v>1.67</v>
      </c>
      <c r="AE93" s="62">
        <v>0</v>
      </c>
      <c r="AF93" s="61">
        <v>0</v>
      </c>
      <c r="AG93" s="61">
        <v>0</v>
      </c>
      <c r="AH93" s="61">
        <v>0.67</v>
      </c>
      <c r="AI93" s="71">
        <v>1</v>
      </c>
      <c r="AJ93" s="64">
        <v>1.33</v>
      </c>
      <c r="AK93" s="61">
        <v>0.67</v>
      </c>
      <c r="AL93" s="69">
        <v>2</v>
      </c>
      <c r="AM93" s="61">
        <v>0.67</v>
      </c>
      <c r="AN93" s="70">
        <v>2</v>
      </c>
      <c r="AO93" s="61">
        <v>0.33</v>
      </c>
      <c r="AP93" s="61">
        <v>0</v>
      </c>
      <c r="AQ93" s="151">
        <v>0</v>
      </c>
      <c r="AR93" s="62">
        <v>0</v>
      </c>
      <c r="AS93" s="61">
        <v>0</v>
      </c>
      <c r="AT93" s="61">
        <v>0</v>
      </c>
      <c r="AU93" s="61">
        <v>0.67</v>
      </c>
      <c r="AV93" s="61">
        <v>0</v>
      </c>
      <c r="AW93" s="59">
        <v>0</v>
      </c>
      <c r="AX93" s="61">
        <v>0.33</v>
      </c>
      <c r="AY93" s="61">
        <v>0.33</v>
      </c>
      <c r="AZ93" s="61">
        <v>0.33</v>
      </c>
      <c r="BA93" s="62">
        <v>0</v>
      </c>
      <c r="BB93" s="61"/>
      <c r="BC93" s="61"/>
      <c r="BD93" s="61"/>
      <c r="BE93" s="62"/>
      <c r="BF93" s="59"/>
      <c r="BG93" s="61"/>
      <c r="BH93" s="61"/>
      <c r="BI93" s="61"/>
      <c r="BJ93" s="59"/>
      <c r="BK93" s="61"/>
      <c r="BL93" s="61"/>
      <c r="BM93" s="62"/>
      <c r="BN93" s="60">
        <f t="shared" si="1"/>
        <v>31.659999999999997</v>
      </c>
      <c r="BO93" s="60" t="s">
        <v>202</v>
      </c>
    </row>
    <row r="94" spans="2:67">
      <c r="B94" s="59" t="s">
        <v>211</v>
      </c>
      <c r="C94" s="60" t="s">
        <v>204</v>
      </c>
      <c r="D94" s="61">
        <v>0.1</v>
      </c>
      <c r="E94" s="62">
        <v>0</v>
      </c>
      <c r="F94" s="59">
        <v>0.3</v>
      </c>
      <c r="G94" s="61">
        <v>0</v>
      </c>
      <c r="H94" s="61">
        <v>0.1</v>
      </c>
      <c r="I94" s="61">
        <v>0</v>
      </c>
      <c r="J94" s="59">
        <v>0</v>
      </c>
      <c r="K94" s="61">
        <v>0.3</v>
      </c>
      <c r="L94" s="61">
        <v>0.1</v>
      </c>
      <c r="M94" s="62">
        <v>0.3</v>
      </c>
      <c r="N94" s="59">
        <v>0</v>
      </c>
      <c r="O94" s="71">
        <v>1.2</v>
      </c>
      <c r="P94" s="61">
        <v>0.9</v>
      </c>
      <c r="Q94" s="71">
        <v>1.4</v>
      </c>
      <c r="R94" s="61">
        <v>0.6</v>
      </c>
      <c r="S94" s="59">
        <v>0.7</v>
      </c>
      <c r="T94" s="71">
        <v>1</v>
      </c>
      <c r="U94" s="61">
        <v>0.8</v>
      </c>
      <c r="V94" s="74">
        <v>1.5</v>
      </c>
      <c r="W94" s="61">
        <v>0.6</v>
      </c>
      <c r="X94" s="71">
        <v>1.3</v>
      </c>
      <c r="Y94" s="61">
        <v>0.5</v>
      </c>
      <c r="Z94" s="71">
        <v>1.5</v>
      </c>
      <c r="AA94" s="62">
        <v>0.8</v>
      </c>
      <c r="AB94" s="61">
        <v>0.86</v>
      </c>
      <c r="AC94" s="61">
        <v>0.71</v>
      </c>
      <c r="AD94" s="61">
        <v>0.43</v>
      </c>
      <c r="AE94" s="74">
        <v>1.29</v>
      </c>
      <c r="AF94" s="71">
        <v>1.29</v>
      </c>
      <c r="AG94" s="71">
        <v>1.29</v>
      </c>
      <c r="AH94" s="71">
        <v>1.57</v>
      </c>
      <c r="AI94" s="71">
        <v>1</v>
      </c>
      <c r="AJ94" s="59">
        <v>0.86</v>
      </c>
      <c r="AK94" s="71">
        <v>1.57</v>
      </c>
      <c r="AL94" s="71">
        <v>1.1399999999999999</v>
      </c>
      <c r="AM94" s="61">
        <v>0.43</v>
      </c>
      <c r="AN94" s="62">
        <v>0.28999999999999998</v>
      </c>
      <c r="AO94" s="61">
        <v>0.14000000000000001</v>
      </c>
      <c r="AP94" s="61">
        <v>0.28999999999999998</v>
      </c>
      <c r="AQ94" s="151">
        <v>0.28999999999999998</v>
      </c>
      <c r="AR94" s="62">
        <v>0.71</v>
      </c>
      <c r="AS94" s="61">
        <v>0.28999999999999998</v>
      </c>
      <c r="AT94" s="61">
        <v>0.14000000000000001</v>
      </c>
      <c r="AU94" s="61">
        <v>0.56999999999999995</v>
      </c>
      <c r="AV94" s="61">
        <v>0.14000000000000001</v>
      </c>
      <c r="AW94" s="59">
        <v>0.28999999999999998</v>
      </c>
      <c r="AX94" s="61">
        <v>0.71</v>
      </c>
      <c r="AY94" s="61">
        <v>0.71</v>
      </c>
      <c r="AZ94" s="61">
        <v>0.71</v>
      </c>
      <c r="BA94" s="74">
        <v>1.1399999999999999</v>
      </c>
      <c r="BB94" s="61"/>
      <c r="BC94" s="61"/>
      <c r="BD94" s="61"/>
      <c r="BE94" s="62"/>
      <c r="BF94" s="59"/>
      <c r="BG94" s="61"/>
      <c r="BH94" s="61"/>
      <c r="BI94" s="61"/>
      <c r="BJ94" s="59"/>
      <c r="BK94" s="61"/>
      <c r="BL94" s="61"/>
      <c r="BM94" s="62"/>
      <c r="BN94" s="60">
        <f t="shared" si="1"/>
        <v>31.66</v>
      </c>
      <c r="BO94" s="60" t="s">
        <v>204</v>
      </c>
    </row>
    <row r="95" spans="2:67">
      <c r="B95" s="63" t="s">
        <v>222</v>
      </c>
      <c r="C95" s="60" t="s">
        <v>205</v>
      </c>
      <c r="D95" s="61">
        <v>0.14000000000000001</v>
      </c>
      <c r="E95" s="62">
        <v>0</v>
      </c>
      <c r="F95" s="59">
        <v>0.14000000000000001</v>
      </c>
      <c r="G95" s="61">
        <v>0</v>
      </c>
      <c r="H95" s="61">
        <v>0.14000000000000001</v>
      </c>
      <c r="I95" s="61">
        <v>0</v>
      </c>
      <c r="J95" s="59">
        <v>0</v>
      </c>
      <c r="K95" s="61">
        <v>0</v>
      </c>
      <c r="L95" s="61">
        <v>0</v>
      </c>
      <c r="M95" s="62">
        <v>0.14000000000000001</v>
      </c>
      <c r="N95" s="59">
        <v>0.56999999999999995</v>
      </c>
      <c r="O95" s="61">
        <v>0.43</v>
      </c>
      <c r="P95" s="61">
        <v>0</v>
      </c>
      <c r="Q95" s="61">
        <v>0.28999999999999998</v>
      </c>
      <c r="R95" s="61">
        <v>0.14000000000000001</v>
      </c>
      <c r="S95" s="59">
        <v>0.28999999999999998</v>
      </c>
      <c r="T95" s="71">
        <v>1.57</v>
      </c>
      <c r="U95" s="61">
        <v>0.43</v>
      </c>
      <c r="V95" s="74">
        <v>1.57</v>
      </c>
      <c r="W95" s="61">
        <v>0.56999999999999995</v>
      </c>
      <c r="X95" s="61">
        <v>0.28999999999999998</v>
      </c>
      <c r="Y95" s="61">
        <v>0.28999999999999998</v>
      </c>
      <c r="Z95" s="61">
        <v>0.43</v>
      </c>
      <c r="AA95" s="62">
        <v>0.14000000000000001</v>
      </c>
      <c r="AB95" s="61">
        <v>0.33</v>
      </c>
      <c r="AC95" s="61">
        <v>0.17</v>
      </c>
      <c r="AD95" s="61">
        <v>0.5</v>
      </c>
      <c r="AE95" s="62">
        <v>0.67</v>
      </c>
      <c r="AF95" s="61">
        <v>0.67</v>
      </c>
      <c r="AG95" s="61">
        <v>0.67</v>
      </c>
      <c r="AH95" s="61">
        <v>0.17</v>
      </c>
      <c r="AI95" s="61">
        <v>0.5</v>
      </c>
      <c r="AJ95" s="64">
        <v>1.33</v>
      </c>
      <c r="AK95" s="61">
        <v>0.5</v>
      </c>
      <c r="AL95" s="71">
        <v>1.83</v>
      </c>
      <c r="AM95" s="61">
        <v>0.83</v>
      </c>
      <c r="AN95" s="62">
        <v>0.5</v>
      </c>
      <c r="AO95" s="61">
        <v>0.5</v>
      </c>
      <c r="AP95" s="61">
        <v>0.17</v>
      </c>
      <c r="AQ95" s="151">
        <v>0.83</v>
      </c>
      <c r="AR95" s="62">
        <v>0.17</v>
      </c>
      <c r="AS95" s="61">
        <v>0</v>
      </c>
      <c r="AT95" s="61">
        <v>0.17</v>
      </c>
      <c r="AU95" s="61">
        <v>0.33</v>
      </c>
      <c r="AV95" s="61">
        <v>0.33</v>
      </c>
      <c r="AW95" s="59">
        <v>0.17</v>
      </c>
      <c r="AX95" s="61">
        <v>0.17</v>
      </c>
      <c r="AY95" s="61">
        <v>0.33</v>
      </c>
      <c r="AZ95" s="61">
        <v>0.17</v>
      </c>
      <c r="BA95" s="62">
        <v>0</v>
      </c>
      <c r="BB95" s="61"/>
      <c r="BC95" s="61"/>
      <c r="BD95" s="61"/>
      <c r="BE95" s="62"/>
      <c r="BF95" s="59"/>
      <c r="BG95" s="61"/>
      <c r="BH95" s="61"/>
      <c r="BI95" s="61"/>
      <c r="BJ95" s="59"/>
      <c r="BK95" s="61"/>
      <c r="BL95" s="61"/>
      <c r="BM95" s="62"/>
      <c r="BN95" s="60">
        <f t="shared" si="1"/>
        <v>19.020000000000003</v>
      </c>
      <c r="BO95" s="60" t="s">
        <v>205</v>
      </c>
    </row>
    <row r="96" spans="2:67">
      <c r="B96" s="64" t="s">
        <v>223</v>
      </c>
      <c r="C96" s="60" t="s">
        <v>206</v>
      </c>
      <c r="D96" s="61">
        <v>0</v>
      </c>
      <c r="E96" s="62">
        <v>0.13</v>
      </c>
      <c r="F96" s="59">
        <v>0</v>
      </c>
      <c r="G96" s="61">
        <v>0.38</v>
      </c>
      <c r="H96" s="61">
        <v>0.13</v>
      </c>
      <c r="I96" s="61">
        <v>0.75</v>
      </c>
      <c r="J96" s="59">
        <v>0.38</v>
      </c>
      <c r="K96" s="61">
        <v>0.25</v>
      </c>
      <c r="L96" s="61">
        <v>0.13</v>
      </c>
      <c r="M96" s="62">
        <v>0</v>
      </c>
      <c r="N96" s="59">
        <v>0.25</v>
      </c>
      <c r="O96" s="71">
        <v>1</v>
      </c>
      <c r="P96" s="61">
        <v>0.25</v>
      </c>
      <c r="Q96" s="61">
        <v>0</v>
      </c>
      <c r="R96" s="61">
        <v>0</v>
      </c>
      <c r="S96" s="59">
        <v>0.5</v>
      </c>
      <c r="T96" s="61">
        <v>0.88</v>
      </c>
      <c r="U96" s="71">
        <v>1.5</v>
      </c>
      <c r="V96" s="74">
        <v>1.38</v>
      </c>
      <c r="W96" s="61">
        <v>0.38</v>
      </c>
      <c r="X96" s="61">
        <v>0.63</v>
      </c>
      <c r="Y96" s="71">
        <v>1.38</v>
      </c>
      <c r="Z96" s="71">
        <v>1.1299999999999999</v>
      </c>
      <c r="AA96" s="62">
        <v>0.88</v>
      </c>
      <c r="AB96" s="71">
        <v>1.33</v>
      </c>
      <c r="AC96" s="69">
        <v>2</v>
      </c>
      <c r="AD96" s="69">
        <v>1.83</v>
      </c>
      <c r="AE96" s="70">
        <v>1</v>
      </c>
      <c r="AF96" s="69">
        <v>1.17</v>
      </c>
      <c r="AG96" s="61">
        <v>0.83</v>
      </c>
      <c r="AH96" s="71">
        <v>1.17</v>
      </c>
      <c r="AI96" s="61">
        <v>0.83</v>
      </c>
      <c r="AJ96" s="59">
        <v>0.6</v>
      </c>
      <c r="AK96" s="61">
        <v>0.5</v>
      </c>
      <c r="AL96" s="61">
        <v>0.83</v>
      </c>
      <c r="AM96" s="61">
        <v>0.5</v>
      </c>
      <c r="AN96" s="62">
        <v>0</v>
      </c>
      <c r="AO96" s="61">
        <v>0.17</v>
      </c>
      <c r="AP96" s="61">
        <v>0.17</v>
      </c>
      <c r="AQ96" s="151">
        <v>0.33</v>
      </c>
      <c r="AR96" s="62">
        <v>0</v>
      </c>
      <c r="AS96" s="61">
        <v>0.17</v>
      </c>
      <c r="AT96" s="61">
        <v>0.17</v>
      </c>
      <c r="AU96" s="61">
        <v>0.33</v>
      </c>
      <c r="AV96" s="61">
        <v>0</v>
      </c>
      <c r="AW96" s="59">
        <v>0</v>
      </c>
      <c r="AX96" s="61">
        <v>0.17</v>
      </c>
      <c r="AY96" s="61">
        <v>0.17</v>
      </c>
      <c r="AZ96" s="61">
        <v>0</v>
      </c>
      <c r="BA96" s="62">
        <v>0</v>
      </c>
      <c r="BB96" s="61"/>
      <c r="BC96" s="61"/>
      <c r="BD96" s="61"/>
      <c r="BE96" s="62"/>
      <c r="BF96" s="59"/>
      <c r="BG96" s="61"/>
      <c r="BH96" s="61"/>
      <c r="BI96" s="61"/>
      <c r="BJ96" s="59"/>
      <c r="BK96" s="61"/>
      <c r="BL96" s="61"/>
      <c r="BM96" s="62"/>
      <c r="BN96" s="60">
        <f t="shared" si="1"/>
        <v>24.430000000000007</v>
      </c>
      <c r="BO96" s="60" t="s">
        <v>206</v>
      </c>
    </row>
    <row r="97" spans="2:67">
      <c r="B97" s="59"/>
      <c r="C97" s="60" t="s">
        <v>207</v>
      </c>
      <c r="D97" s="61">
        <v>0</v>
      </c>
      <c r="E97" s="62">
        <v>0.5</v>
      </c>
      <c r="F97" s="59">
        <v>0</v>
      </c>
      <c r="G97" s="61">
        <v>0</v>
      </c>
      <c r="H97" s="61">
        <v>0</v>
      </c>
      <c r="I97" s="61">
        <v>0</v>
      </c>
      <c r="J97" s="59">
        <v>0</v>
      </c>
      <c r="K97" s="61">
        <v>0</v>
      </c>
      <c r="L97" s="61">
        <v>0</v>
      </c>
      <c r="M97" s="62">
        <v>0</v>
      </c>
      <c r="N97" s="59">
        <v>0</v>
      </c>
      <c r="O97" s="61">
        <v>0</v>
      </c>
      <c r="P97" s="61">
        <v>0</v>
      </c>
      <c r="Q97" s="61">
        <v>0</v>
      </c>
      <c r="R97" s="61">
        <v>0</v>
      </c>
      <c r="S97" s="59">
        <v>0</v>
      </c>
      <c r="T97" s="61">
        <v>0</v>
      </c>
      <c r="U97" s="61">
        <v>0</v>
      </c>
      <c r="V97" s="62">
        <v>0</v>
      </c>
      <c r="W97" s="61">
        <v>0</v>
      </c>
      <c r="X97" s="61">
        <v>0</v>
      </c>
      <c r="Y97" s="61">
        <v>0</v>
      </c>
      <c r="Z97" s="61">
        <v>0</v>
      </c>
      <c r="AA97" s="62">
        <v>0</v>
      </c>
      <c r="AB97" s="61">
        <v>0</v>
      </c>
      <c r="AC97" s="61">
        <v>0</v>
      </c>
      <c r="AD97" s="61">
        <v>0</v>
      </c>
      <c r="AE97" s="62">
        <v>0</v>
      </c>
      <c r="AF97" s="61">
        <v>0</v>
      </c>
      <c r="AG97" s="61">
        <v>0</v>
      </c>
      <c r="AH97" s="61">
        <v>0</v>
      </c>
      <c r="AI97" s="61">
        <v>0</v>
      </c>
      <c r="AJ97" s="59">
        <v>0</v>
      </c>
      <c r="AK97" s="61">
        <v>0</v>
      </c>
      <c r="AL97" s="61">
        <v>0</v>
      </c>
      <c r="AM97" s="61">
        <v>0</v>
      </c>
      <c r="AN97" s="62">
        <v>0</v>
      </c>
      <c r="AO97" s="61">
        <v>0</v>
      </c>
      <c r="AP97" s="61">
        <v>0</v>
      </c>
      <c r="AQ97" s="151">
        <v>0</v>
      </c>
      <c r="AR97" s="62">
        <v>0</v>
      </c>
      <c r="AS97" s="61">
        <v>0</v>
      </c>
      <c r="AT97" s="61">
        <v>0</v>
      </c>
      <c r="AU97" s="61">
        <v>0</v>
      </c>
      <c r="AV97" s="61">
        <v>0</v>
      </c>
      <c r="AW97" s="59">
        <v>0</v>
      </c>
      <c r="AX97" s="61">
        <v>0</v>
      </c>
      <c r="AY97" s="61">
        <v>0</v>
      </c>
      <c r="AZ97" s="61">
        <v>0</v>
      </c>
      <c r="BA97" s="62">
        <v>0</v>
      </c>
      <c r="BB97" s="61"/>
      <c r="BC97" s="61"/>
      <c r="BD97" s="61"/>
      <c r="BE97" s="62"/>
      <c r="BF97" s="59"/>
      <c r="BG97" s="61"/>
      <c r="BH97" s="61"/>
      <c r="BI97" s="61"/>
      <c r="BJ97" s="59"/>
      <c r="BK97" s="61"/>
      <c r="BL97" s="61"/>
      <c r="BM97" s="62"/>
      <c r="BN97" s="60">
        <f t="shared" si="1"/>
        <v>0</v>
      </c>
      <c r="BO97" s="60" t="s">
        <v>207</v>
      </c>
    </row>
    <row r="98" spans="2:67">
      <c r="B98" s="59"/>
      <c r="C98" s="60" t="s">
        <v>208</v>
      </c>
      <c r="D98" s="61">
        <v>0</v>
      </c>
      <c r="E98" s="62">
        <v>0</v>
      </c>
      <c r="F98" s="59">
        <v>0</v>
      </c>
      <c r="G98" s="61">
        <v>0</v>
      </c>
      <c r="H98" s="61">
        <v>0</v>
      </c>
      <c r="I98" s="61">
        <v>0</v>
      </c>
      <c r="J98" s="59">
        <v>0</v>
      </c>
      <c r="K98" s="61">
        <v>0</v>
      </c>
      <c r="L98" s="71">
        <v>1</v>
      </c>
      <c r="M98" s="62">
        <v>0.5</v>
      </c>
      <c r="N98" s="59">
        <v>0</v>
      </c>
      <c r="O98" s="61">
        <v>0</v>
      </c>
      <c r="P98" s="61">
        <v>0</v>
      </c>
      <c r="Q98" s="61">
        <v>0.5</v>
      </c>
      <c r="R98" s="61">
        <v>0.5</v>
      </c>
      <c r="S98" s="59">
        <v>0</v>
      </c>
      <c r="T98" s="61">
        <v>0</v>
      </c>
      <c r="U98" s="61">
        <v>0.5</v>
      </c>
      <c r="V98" s="74">
        <v>1.5</v>
      </c>
      <c r="W98" s="61">
        <v>0.5</v>
      </c>
      <c r="X98" s="69">
        <v>2.5</v>
      </c>
      <c r="Y98" s="61">
        <v>0.5</v>
      </c>
      <c r="Z98" s="61">
        <v>0.5</v>
      </c>
      <c r="AA98" s="62">
        <v>0</v>
      </c>
      <c r="AB98" s="61">
        <v>0.5</v>
      </c>
      <c r="AC98" s="61">
        <v>0</v>
      </c>
      <c r="AD98" s="61">
        <v>0</v>
      </c>
      <c r="AE98" s="62">
        <v>0</v>
      </c>
      <c r="AF98" s="61">
        <v>0</v>
      </c>
      <c r="AG98" s="61">
        <v>0</v>
      </c>
      <c r="AH98" s="61">
        <v>0</v>
      </c>
      <c r="AI98" s="61">
        <v>0</v>
      </c>
      <c r="AJ98" s="59">
        <v>0</v>
      </c>
      <c r="AK98" s="61">
        <v>0</v>
      </c>
      <c r="AL98" s="61">
        <v>0</v>
      </c>
      <c r="AM98" s="61">
        <v>0</v>
      </c>
      <c r="AN98" s="62">
        <v>0</v>
      </c>
      <c r="AO98" s="61">
        <v>0</v>
      </c>
      <c r="AP98" s="61">
        <v>0.5</v>
      </c>
      <c r="AQ98" s="152">
        <v>0.5</v>
      </c>
      <c r="AR98" s="62">
        <v>0</v>
      </c>
      <c r="AS98" s="61">
        <v>0</v>
      </c>
      <c r="AT98" s="61">
        <v>0</v>
      </c>
      <c r="AU98" s="61">
        <v>0.5</v>
      </c>
      <c r="AV98" s="61">
        <v>0</v>
      </c>
      <c r="AW98" s="64">
        <v>1</v>
      </c>
      <c r="AX98" s="61">
        <v>0</v>
      </c>
      <c r="AY98" s="61">
        <v>0.5</v>
      </c>
      <c r="AZ98" s="61">
        <v>0</v>
      </c>
      <c r="BA98" s="62">
        <v>0.5</v>
      </c>
      <c r="BB98" s="61"/>
      <c r="BC98" s="61"/>
      <c r="BD98" s="61"/>
      <c r="BE98" s="62"/>
      <c r="BF98" s="59"/>
      <c r="BG98" s="61"/>
      <c r="BH98" s="61"/>
      <c r="BI98" s="61"/>
      <c r="BJ98" s="59"/>
      <c r="BK98" s="61"/>
      <c r="BL98" s="61"/>
      <c r="BM98" s="62"/>
      <c r="BN98" s="60">
        <f t="shared" si="1"/>
        <v>11</v>
      </c>
      <c r="BO98" s="60" t="s">
        <v>208</v>
      </c>
    </row>
    <row r="99" spans="2:67">
      <c r="B99" s="59"/>
      <c r="C99" s="80" t="s">
        <v>209</v>
      </c>
      <c r="D99" s="81">
        <v>0.06</v>
      </c>
      <c r="E99" s="82">
        <v>0.09</v>
      </c>
      <c r="F99" s="83">
        <v>0.16</v>
      </c>
      <c r="G99" s="81">
        <v>0.16</v>
      </c>
      <c r="H99" s="81">
        <v>0.09</v>
      </c>
      <c r="I99" s="81">
        <v>0.41</v>
      </c>
      <c r="J99" s="83">
        <v>0.19</v>
      </c>
      <c r="K99" s="81">
        <v>0.31</v>
      </c>
      <c r="L99" s="81">
        <v>0.22</v>
      </c>
      <c r="M99" s="82">
        <v>0.25</v>
      </c>
      <c r="N99" s="83">
        <v>0.34</v>
      </c>
      <c r="O99" s="81">
        <v>0.81</v>
      </c>
      <c r="P99" s="81">
        <v>0.38</v>
      </c>
      <c r="Q99" s="81">
        <v>0.63</v>
      </c>
      <c r="R99" s="81">
        <v>0.34</v>
      </c>
      <c r="S99" s="83">
        <v>0.53</v>
      </c>
      <c r="T99" s="81">
        <v>0.91</v>
      </c>
      <c r="U99" s="81">
        <v>0.81</v>
      </c>
      <c r="V99" s="103">
        <v>1.28</v>
      </c>
      <c r="W99" s="81">
        <v>0.56000000000000005</v>
      </c>
      <c r="X99" s="81">
        <v>0.97</v>
      </c>
      <c r="Y99" s="81">
        <v>0.72</v>
      </c>
      <c r="Z99" s="88">
        <v>1.06</v>
      </c>
      <c r="AA99" s="82">
        <v>0.56000000000000005</v>
      </c>
      <c r="AB99" s="81">
        <v>0.76</v>
      </c>
      <c r="AC99" s="88">
        <v>1.2</v>
      </c>
      <c r="AD99" s="81">
        <v>0.88</v>
      </c>
      <c r="AE99" s="82">
        <v>0.76</v>
      </c>
      <c r="AF99" s="81">
        <v>0.8</v>
      </c>
      <c r="AG99" s="81">
        <v>0.72</v>
      </c>
      <c r="AH99" s="81">
        <v>0.84</v>
      </c>
      <c r="AI99" s="81">
        <v>0.72</v>
      </c>
      <c r="AJ99" s="83">
        <v>0.88</v>
      </c>
      <c r="AK99" s="81">
        <v>0.76</v>
      </c>
      <c r="AL99" s="88">
        <v>1.2</v>
      </c>
      <c r="AM99" s="81">
        <v>0.52</v>
      </c>
      <c r="AN99" s="82">
        <v>0.44</v>
      </c>
      <c r="AO99" s="81">
        <v>0.24</v>
      </c>
      <c r="AP99" s="81">
        <v>0.2</v>
      </c>
      <c r="AQ99" s="152">
        <v>0.4</v>
      </c>
      <c r="AR99" s="82">
        <v>0.24</v>
      </c>
      <c r="AS99" s="81">
        <v>0.12</v>
      </c>
      <c r="AT99" s="81">
        <v>0.12</v>
      </c>
      <c r="AU99" s="81">
        <v>0.44</v>
      </c>
      <c r="AV99" s="81">
        <v>0.12</v>
      </c>
      <c r="AW99" s="83">
        <v>0.2</v>
      </c>
      <c r="AX99" s="81">
        <v>0.32</v>
      </c>
      <c r="AY99" s="81">
        <v>0.4</v>
      </c>
      <c r="AZ99" s="81">
        <v>0.28000000000000003</v>
      </c>
      <c r="BA99" s="82">
        <v>0.36</v>
      </c>
      <c r="BB99" s="81"/>
      <c r="BC99" s="81"/>
      <c r="BD99" s="81"/>
      <c r="BE99" s="82"/>
      <c r="BF99" s="83"/>
      <c r="BG99" s="81"/>
      <c r="BH99" s="81"/>
      <c r="BI99" s="81"/>
      <c r="BJ99" s="83"/>
      <c r="BK99" s="81"/>
      <c r="BL99" s="81"/>
      <c r="BM99" s="82"/>
      <c r="BN99" s="80">
        <f t="shared" si="1"/>
        <v>23.82</v>
      </c>
      <c r="BO99" s="80" t="s">
        <v>209</v>
      </c>
    </row>
    <row r="100" spans="2:67">
      <c r="B100" s="65"/>
      <c r="C100" s="66" t="s">
        <v>210</v>
      </c>
      <c r="D100" s="67">
        <v>0.2</v>
      </c>
      <c r="E100" s="68">
        <v>0.16</v>
      </c>
      <c r="F100" s="65">
        <v>0.19</v>
      </c>
      <c r="G100" s="67">
        <v>0.21</v>
      </c>
      <c r="H100" s="67">
        <v>0.23</v>
      </c>
      <c r="I100" s="67">
        <v>0.28000000000000003</v>
      </c>
      <c r="J100" s="65">
        <v>0.31</v>
      </c>
      <c r="K100" s="67">
        <v>0.31</v>
      </c>
      <c r="L100" s="67">
        <v>0.33</v>
      </c>
      <c r="M100" s="68">
        <v>0.27</v>
      </c>
      <c r="N100" s="65">
        <v>0.14000000000000001</v>
      </c>
      <c r="O100" s="67">
        <v>0.35</v>
      </c>
      <c r="P100" s="67">
        <v>0.18</v>
      </c>
      <c r="Q100" s="67">
        <v>0.26</v>
      </c>
      <c r="R100" s="67">
        <v>0.19</v>
      </c>
      <c r="S100" s="65">
        <v>0.28999999999999998</v>
      </c>
      <c r="T100" s="67">
        <v>0.24</v>
      </c>
      <c r="U100" s="67">
        <v>0.27</v>
      </c>
      <c r="V100" s="68">
        <v>0.25</v>
      </c>
      <c r="W100" s="67">
        <v>0.27</v>
      </c>
      <c r="X100" s="67">
        <v>0.27</v>
      </c>
      <c r="Y100" s="67">
        <v>0.32</v>
      </c>
      <c r="Z100" s="67">
        <v>0.3</v>
      </c>
      <c r="AA100" s="68">
        <v>0.27</v>
      </c>
      <c r="AB100" s="67">
        <v>0.33</v>
      </c>
      <c r="AC100" s="67">
        <v>0.37</v>
      </c>
      <c r="AD100" s="67">
        <v>0.48</v>
      </c>
      <c r="AE100" s="68">
        <v>0.4</v>
      </c>
      <c r="AF100" s="67">
        <v>0.5</v>
      </c>
      <c r="AG100" s="67">
        <v>0.54</v>
      </c>
      <c r="AH100" s="67">
        <v>0.59</v>
      </c>
      <c r="AI100" s="67">
        <v>0.59</v>
      </c>
      <c r="AJ100" s="65">
        <v>0.47</v>
      </c>
      <c r="AK100" s="67">
        <v>0.61</v>
      </c>
      <c r="AL100" s="67">
        <v>0.44</v>
      </c>
      <c r="AM100" s="67">
        <v>0.55000000000000004</v>
      </c>
      <c r="AN100" s="68">
        <v>0.4</v>
      </c>
      <c r="AO100" s="67">
        <v>0.49</v>
      </c>
      <c r="AP100" s="67">
        <v>0.34</v>
      </c>
      <c r="AQ100" s="153">
        <v>0.34</v>
      </c>
      <c r="AR100" s="68">
        <v>0.31</v>
      </c>
      <c r="AS100" s="67">
        <v>0.26</v>
      </c>
      <c r="AT100" s="67">
        <v>0.2</v>
      </c>
      <c r="AU100" s="67">
        <v>0.26</v>
      </c>
      <c r="AV100" s="67">
        <v>0.19</v>
      </c>
      <c r="AW100" s="65">
        <v>0.22</v>
      </c>
      <c r="AX100" s="67">
        <v>0.19</v>
      </c>
      <c r="AY100" s="67">
        <v>0.2</v>
      </c>
      <c r="AZ100" s="67">
        <v>0.22</v>
      </c>
      <c r="BA100" s="68">
        <v>0.18</v>
      </c>
      <c r="BB100" s="67"/>
      <c r="BC100" s="67"/>
      <c r="BD100" s="67"/>
      <c r="BE100" s="68"/>
      <c r="BF100" s="65"/>
      <c r="BG100" s="67"/>
      <c r="BH100" s="67"/>
      <c r="BI100" s="67"/>
      <c r="BJ100" s="65"/>
      <c r="BK100" s="67"/>
      <c r="BL100" s="67"/>
      <c r="BM100" s="68"/>
      <c r="BN100" s="66">
        <f t="shared" si="1"/>
        <v>13.269999999999998</v>
      </c>
      <c r="BO100" s="66" t="s">
        <v>210</v>
      </c>
    </row>
    <row r="101" spans="2:67">
      <c r="B101" s="47" t="s">
        <v>224</v>
      </c>
      <c r="C101" s="48" t="s">
        <v>202</v>
      </c>
      <c r="D101" s="50">
        <v>28</v>
      </c>
      <c r="E101" s="52">
        <v>29</v>
      </c>
      <c r="F101" s="53">
        <v>18</v>
      </c>
      <c r="G101" s="50">
        <v>17</v>
      </c>
      <c r="H101" s="50">
        <v>19</v>
      </c>
      <c r="I101" s="50">
        <v>20</v>
      </c>
      <c r="J101" s="53">
        <v>12</v>
      </c>
      <c r="K101" s="50">
        <v>7</v>
      </c>
      <c r="L101" s="50">
        <v>0</v>
      </c>
      <c r="M101" s="52">
        <v>1</v>
      </c>
      <c r="N101" s="53">
        <v>0</v>
      </c>
      <c r="O101" s="50">
        <v>0</v>
      </c>
      <c r="P101" s="50">
        <v>0</v>
      </c>
      <c r="Q101" s="50">
        <v>1</v>
      </c>
      <c r="R101" s="50">
        <v>0</v>
      </c>
      <c r="S101" s="53">
        <v>0</v>
      </c>
      <c r="T101" s="50">
        <v>0</v>
      </c>
      <c r="U101" s="50">
        <v>0</v>
      </c>
      <c r="V101" s="52">
        <v>0</v>
      </c>
      <c r="W101" s="50">
        <v>1</v>
      </c>
      <c r="X101" s="50">
        <v>1</v>
      </c>
      <c r="Y101" s="50">
        <v>3</v>
      </c>
      <c r="Z101" s="50">
        <v>2</v>
      </c>
      <c r="AA101" s="52">
        <v>0</v>
      </c>
      <c r="AB101" s="50">
        <v>0</v>
      </c>
      <c r="AC101" s="50">
        <v>3</v>
      </c>
      <c r="AD101" s="50">
        <v>1</v>
      </c>
      <c r="AE101" s="52">
        <v>0</v>
      </c>
      <c r="AF101" s="50">
        <v>1</v>
      </c>
      <c r="AG101" s="50">
        <v>3</v>
      </c>
      <c r="AH101" s="50">
        <v>2</v>
      </c>
      <c r="AI101" s="50">
        <v>1</v>
      </c>
      <c r="AJ101" s="53">
        <v>2</v>
      </c>
      <c r="AK101" s="50">
        <v>4</v>
      </c>
      <c r="AL101" s="50">
        <v>0</v>
      </c>
      <c r="AM101" s="50">
        <v>1</v>
      </c>
      <c r="AN101" s="52">
        <v>0</v>
      </c>
      <c r="AO101" s="50">
        <v>1</v>
      </c>
      <c r="AP101" s="50">
        <v>0</v>
      </c>
      <c r="AQ101" s="148">
        <v>0</v>
      </c>
      <c r="AR101" s="124">
        <v>0</v>
      </c>
      <c r="AS101" s="50">
        <v>0</v>
      </c>
      <c r="AT101" s="50">
        <v>0</v>
      </c>
      <c r="AU101" s="50">
        <v>0</v>
      </c>
      <c r="AV101" s="50">
        <v>2</v>
      </c>
      <c r="AW101" s="53">
        <v>2</v>
      </c>
      <c r="AX101" s="50">
        <v>3</v>
      </c>
      <c r="AY101" s="50">
        <v>4</v>
      </c>
      <c r="AZ101" s="50">
        <v>4</v>
      </c>
      <c r="BA101" s="52">
        <v>3</v>
      </c>
      <c r="BB101" s="50"/>
      <c r="BC101" s="50"/>
      <c r="BD101" s="50"/>
      <c r="BE101" s="52"/>
      <c r="BF101" s="53"/>
      <c r="BG101" s="50"/>
      <c r="BH101" s="50"/>
      <c r="BI101" s="50"/>
      <c r="BJ101" s="53"/>
      <c r="BK101" s="50"/>
      <c r="BL101" s="50"/>
      <c r="BM101" s="52"/>
      <c r="BN101" s="126">
        <f t="shared" si="1"/>
        <v>45</v>
      </c>
      <c r="BO101" s="48" t="s">
        <v>202</v>
      </c>
    </row>
    <row r="102" spans="2:67">
      <c r="B102" s="47" t="s">
        <v>203</v>
      </c>
      <c r="C102" s="48" t="s">
        <v>204</v>
      </c>
      <c r="D102" s="50">
        <v>115</v>
      </c>
      <c r="E102" s="52">
        <v>104</v>
      </c>
      <c r="F102" s="53">
        <v>85</v>
      </c>
      <c r="G102" s="50">
        <v>79</v>
      </c>
      <c r="H102" s="50">
        <v>103</v>
      </c>
      <c r="I102" s="50">
        <v>102</v>
      </c>
      <c r="J102" s="53">
        <v>51</v>
      </c>
      <c r="K102" s="50">
        <v>32</v>
      </c>
      <c r="L102" s="50">
        <v>20</v>
      </c>
      <c r="M102" s="52">
        <v>6</v>
      </c>
      <c r="N102" s="53">
        <v>0</v>
      </c>
      <c r="O102" s="50">
        <v>1</v>
      </c>
      <c r="P102" s="50">
        <v>2</v>
      </c>
      <c r="Q102" s="50">
        <v>1</v>
      </c>
      <c r="R102" s="50">
        <v>4</v>
      </c>
      <c r="S102" s="53">
        <v>2</v>
      </c>
      <c r="T102" s="50">
        <v>1</v>
      </c>
      <c r="U102" s="50">
        <v>0</v>
      </c>
      <c r="V102" s="52">
        <v>0</v>
      </c>
      <c r="W102" s="50">
        <v>0</v>
      </c>
      <c r="X102" s="50">
        <v>1</v>
      </c>
      <c r="Y102" s="50">
        <v>3</v>
      </c>
      <c r="Z102" s="50">
        <v>0</v>
      </c>
      <c r="AA102" s="52">
        <v>1</v>
      </c>
      <c r="AB102" s="50">
        <v>1</v>
      </c>
      <c r="AC102" s="50">
        <v>2</v>
      </c>
      <c r="AD102" s="50">
        <v>1</v>
      </c>
      <c r="AE102" s="52">
        <v>2</v>
      </c>
      <c r="AF102" s="50">
        <v>0</v>
      </c>
      <c r="AG102" s="50">
        <v>1</v>
      </c>
      <c r="AH102" s="50">
        <v>5</v>
      </c>
      <c r="AI102" s="50">
        <v>2</v>
      </c>
      <c r="AJ102" s="53">
        <v>2</v>
      </c>
      <c r="AK102" s="50">
        <v>4</v>
      </c>
      <c r="AL102" s="50">
        <v>4</v>
      </c>
      <c r="AM102" s="50">
        <v>5</v>
      </c>
      <c r="AN102" s="52">
        <v>3</v>
      </c>
      <c r="AO102" s="50">
        <v>4</v>
      </c>
      <c r="AP102" s="50">
        <v>4</v>
      </c>
      <c r="AQ102" s="148">
        <v>2</v>
      </c>
      <c r="AR102" s="124">
        <v>5</v>
      </c>
      <c r="AS102" s="50">
        <v>9</v>
      </c>
      <c r="AT102" s="50">
        <v>5</v>
      </c>
      <c r="AU102" s="50">
        <v>6</v>
      </c>
      <c r="AV102" s="50">
        <v>13</v>
      </c>
      <c r="AW102" s="53">
        <v>15</v>
      </c>
      <c r="AX102" s="50">
        <v>15</v>
      </c>
      <c r="AY102" s="50">
        <v>12</v>
      </c>
      <c r="AZ102" s="50">
        <v>10</v>
      </c>
      <c r="BA102" s="52">
        <v>21</v>
      </c>
      <c r="BB102" s="50"/>
      <c r="BC102" s="50"/>
      <c r="BD102" s="50"/>
      <c r="BE102" s="52"/>
      <c r="BF102" s="53"/>
      <c r="BG102" s="50"/>
      <c r="BH102" s="50"/>
      <c r="BI102" s="50"/>
      <c r="BJ102" s="53"/>
      <c r="BK102" s="50"/>
      <c r="BL102" s="50"/>
      <c r="BM102" s="52"/>
      <c r="BN102" s="126">
        <f t="shared" si="1"/>
        <v>169</v>
      </c>
      <c r="BO102" s="48" t="s">
        <v>204</v>
      </c>
    </row>
    <row r="103" spans="2:67">
      <c r="B103" s="47"/>
      <c r="C103" s="48" t="s">
        <v>205</v>
      </c>
      <c r="D103" s="50">
        <v>37</v>
      </c>
      <c r="E103" s="52">
        <v>38</v>
      </c>
      <c r="F103" s="53">
        <v>25</v>
      </c>
      <c r="G103" s="50">
        <v>27</v>
      </c>
      <c r="H103" s="50">
        <v>27</v>
      </c>
      <c r="I103" s="50">
        <v>30</v>
      </c>
      <c r="J103" s="53">
        <v>13</v>
      </c>
      <c r="K103" s="50">
        <v>6</v>
      </c>
      <c r="L103" s="50">
        <v>2</v>
      </c>
      <c r="M103" s="52">
        <v>1</v>
      </c>
      <c r="N103" s="53">
        <v>1</v>
      </c>
      <c r="O103" s="50">
        <v>0</v>
      </c>
      <c r="P103" s="50">
        <v>2</v>
      </c>
      <c r="Q103" s="50">
        <v>1</v>
      </c>
      <c r="R103" s="50">
        <v>0</v>
      </c>
      <c r="S103" s="53">
        <v>1</v>
      </c>
      <c r="T103" s="50">
        <v>0</v>
      </c>
      <c r="U103" s="50">
        <v>1</v>
      </c>
      <c r="V103" s="52">
        <v>3</v>
      </c>
      <c r="W103" s="50">
        <v>1</v>
      </c>
      <c r="X103" s="50">
        <v>0</v>
      </c>
      <c r="Y103" s="50">
        <v>1</v>
      </c>
      <c r="Z103" s="50">
        <v>1</v>
      </c>
      <c r="AA103" s="52">
        <v>1</v>
      </c>
      <c r="AB103" s="50">
        <v>0</v>
      </c>
      <c r="AC103" s="50">
        <v>2</v>
      </c>
      <c r="AD103" s="50">
        <v>0</v>
      </c>
      <c r="AE103" s="52">
        <v>3</v>
      </c>
      <c r="AF103" s="50">
        <v>1</v>
      </c>
      <c r="AG103" s="50">
        <v>1</v>
      </c>
      <c r="AH103" s="50">
        <v>2</v>
      </c>
      <c r="AI103" s="50">
        <v>5</v>
      </c>
      <c r="AJ103" s="53">
        <v>2</v>
      </c>
      <c r="AK103" s="50">
        <v>5</v>
      </c>
      <c r="AL103" s="50">
        <v>3</v>
      </c>
      <c r="AM103" s="50">
        <v>1</v>
      </c>
      <c r="AN103" s="52">
        <v>2</v>
      </c>
      <c r="AO103" s="50">
        <v>1</v>
      </c>
      <c r="AP103" s="50">
        <v>2</v>
      </c>
      <c r="AQ103" s="148">
        <v>1</v>
      </c>
      <c r="AR103" s="124">
        <v>2</v>
      </c>
      <c r="AS103" s="50">
        <v>3</v>
      </c>
      <c r="AT103" s="50">
        <v>4</v>
      </c>
      <c r="AU103" s="50">
        <v>4</v>
      </c>
      <c r="AV103" s="50">
        <v>7</v>
      </c>
      <c r="AW103" s="53">
        <v>10</v>
      </c>
      <c r="AX103" s="50">
        <v>9</v>
      </c>
      <c r="AY103" s="50">
        <v>5</v>
      </c>
      <c r="AZ103" s="50">
        <v>9</v>
      </c>
      <c r="BA103" s="52">
        <v>12</v>
      </c>
      <c r="BB103" s="50"/>
      <c r="BC103" s="50"/>
      <c r="BD103" s="50"/>
      <c r="BE103" s="52"/>
      <c r="BF103" s="53"/>
      <c r="BG103" s="50"/>
      <c r="BH103" s="50"/>
      <c r="BI103" s="50"/>
      <c r="BJ103" s="53"/>
      <c r="BK103" s="50"/>
      <c r="BL103" s="50"/>
      <c r="BM103" s="52"/>
      <c r="BN103" s="126">
        <f t="shared" si="1"/>
        <v>109</v>
      </c>
      <c r="BO103" s="48" t="s">
        <v>205</v>
      </c>
    </row>
    <row r="104" spans="2:67">
      <c r="B104" s="47"/>
      <c r="C104" s="48" t="s">
        <v>206</v>
      </c>
      <c r="D104" s="50">
        <v>107</v>
      </c>
      <c r="E104" s="52">
        <v>78</v>
      </c>
      <c r="F104" s="53">
        <v>65</v>
      </c>
      <c r="G104" s="50">
        <v>56</v>
      </c>
      <c r="H104" s="50">
        <v>50</v>
      </c>
      <c r="I104" s="50">
        <v>32</v>
      </c>
      <c r="J104" s="53">
        <v>21</v>
      </c>
      <c r="K104" s="50">
        <v>10</v>
      </c>
      <c r="L104" s="50">
        <v>3</v>
      </c>
      <c r="M104" s="52">
        <v>6</v>
      </c>
      <c r="N104" s="53">
        <v>1</v>
      </c>
      <c r="O104" s="50">
        <v>0</v>
      </c>
      <c r="P104" s="50">
        <v>0</v>
      </c>
      <c r="Q104" s="50">
        <v>0</v>
      </c>
      <c r="R104" s="50">
        <v>0</v>
      </c>
      <c r="S104" s="53">
        <v>1</v>
      </c>
      <c r="T104" s="50">
        <v>1</v>
      </c>
      <c r="U104" s="50">
        <v>0</v>
      </c>
      <c r="V104" s="52">
        <v>3</v>
      </c>
      <c r="W104" s="50">
        <v>4</v>
      </c>
      <c r="X104" s="50">
        <v>3</v>
      </c>
      <c r="Y104" s="50">
        <v>1</v>
      </c>
      <c r="Z104" s="50">
        <v>0</v>
      </c>
      <c r="AA104" s="52">
        <v>0</v>
      </c>
      <c r="AB104" s="50">
        <v>1</v>
      </c>
      <c r="AC104" s="50">
        <v>4</v>
      </c>
      <c r="AD104" s="50">
        <v>0</v>
      </c>
      <c r="AE104" s="52">
        <v>0</v>
      </c>
      <c r="AF104" s="50">
        <v>2</v>
      </c>
      <c r="AG104" s="50">
        <v>6</v>
      </c>
      <c r="AH104" s="50">
        <v>6</v>
      </c>
      <c r="AI104" s="50">
        <v>5</v>
      </c>
      <c r="AJ104" s="53">
        <v>4</v>
      </c>
      <c r="AK104" s="50">
        <v>4</v>
      </c>
      <c r="AL104" s="50">
        <v>2</v>
      </c>
      <c r="AM104" s="50">
        <v>3</v>
      </c>
      <c r="AN104" s="52">
        <v>2</v>
      </c>
      <c r="AO104" s="50">
        <v>4</v>
      </c>
      <c r="AP104" s="50">
        <v>7</v>
      </c>
      <c r="AQ104" s="148">
        <v>5</v>
      </c>
      <c r="AR104" s="124">
        <v>2</v>
      </c>
      <c r="AS104" s="50">
        <v>4</v>
      </c>
      <c r="AT104" s="50">
        <v>1</v>
      </c>
      <c r="AU104" s="50">
        <v>6</v>
      </c>
      <c r="AV104" s="50">
        <v>2</v>
      </c>
      <c r="AW104" s="53">
        <v>12</v>
      </c>
      <c r="AX104" s="50">
        <v>9</v>
      </c>
      <c r="AY104" s="50">
        <v>10</v>
      </c>
      <c r="AZ104" s="50">
        <v>16</v>
      </c>
      <c r="BA104" s="52">
        <v>14</v>
      </c>
      <c r="BB104" s="50"/>
      <c r="BC104" s="50"/>
      <c r="BD104" s="50"/>
      <c r="BE104" s="52"/>
      <c r="BF104" s="53"/>
      <c r="BG104" s="50"/>
      <c r="BH104" s="50"/>
      <c r="BI104" s="50"/>
      <c r="BJ104" s="53"/>
      <c r="BK104" s="50"/>
      <c r="BL104" s="50"/>
      <c r="BM104" s="52"/>
      <c r="BN104" s="126">
        <f t="shared" si="1"/>
        <v>145</v>
      </c>
      <c r="BO104" s="48" t="s">
        <v>206</v>
      </c>
    </row>
    <row r="105" spans="2:67">
      <c r="B105" s="47"/>
      <c r="C105" s="48" t="s">
        <v>207</v>
      </c>
      <c r="D105" s="50">
        <v>9</v>
      </c>
      <c r="E105" s="52">
        <v>11</v>
      </c>
      <c r="F105" s="53">
        <v>16</v>
      </c>
      <c r="G105" s="50">
        <v>5</v>
      </c>
      <c r="H105" s="50">
        <v>17</v>
      </c>
      <c r="I105" s="50">
        <v>12</v>
      </c>
      <c r="J105" s="53">
        <v>8</v>
      </c>
      <c r="K105" s="50">
        <v>7</v>
      </c>
      <c r="L105" s="50">
        <v>6</v>
      </c>
      <c r="M105" s="52">
        <v>5</v>
      </c>
      <c r="N105" s="53">
        <v>1</v>
      </c>
      <c r="O105" s="50">
        <v>1</v>
      </c>
      <c r="P105" s="50">
        <v>1</v>
      </c>
      <c r="Q105" s="50">
        <v>1</v>
      </c>
      <c r="R105" s="50">
        <v>0</v>
      </c>
      <c r="S105" s="53">
        <v>0</v>
      </c>
      <c r="T105" s="50">
        <v>0</v>
      </c>
      <c r="U105" s="50">
        <v>0</v>
      </c>
      <c r="V105" s="52">
        <v>0</v>
      </c>
      <c r="W105" s="50">
        <v>0</v>
      </c>
      <c r="X105" s="50">
        <v>0</v>
      </c>
      <c r="Y105" s="50">
        <v>0</v>
      </c>
      <c r="Z105" s="50">
        <v>0</v>
      </c>
      <c r="AA105" s="52">
        <v>0</v>
      </c>
      <c r="AB105" s="50">
        <v>0</v>
      </c>
      <c r="AC105" s="50">
        <v>0</v>
      </c>
      <c r="AD105" s="50">
        <v>0</v>
      </c>
      <c r="AE105" s="52">
        <v>0</v>
      </c>
      <c r="AF105" s="50">
        <v>0</v>
      </c>
      <c r="AG105" s="50">
        <v>0</v>
      </c>
      <c r="AH105" s="50">
        <v>0</v>
      </c>
      <c r="AI105" s="50">
        <v>0</v>
      </c>
      <c r="AJ105" s="53">
        <v>0</v>
      </c>
      <c r="AK105" s="50">
        <v>0</v>
      </c>
      <c r="AL105" s="50">
        <v>0</v>
      </c>
      <c r="AM105" s="50">
        <v>0</v>
      </c>
      <c r="AN105" s="52">
        <v>0</v>
      </c>
      <c r="AO105" s="50">
        <v>0</v>
      </c>
      <c r="AP105" s="50">
        <v>0</v>
      </c>
      <c r="AQ105" s="148">
        <v>0</v>
      </c>
      <c r="AR105" s="124">
        <v>0</v>
      </c>
      <c r="AS105" s="50">
        <v>0</v>
      </c>
      <c r="AT105" s="50">
        <v>0</v>
      </c>
      <c r="AU105" s="50">
        <v>0</v>
      </c>
      <c r="AV105" s="50">
        <v>0</v>
      </c>
      <c r="AW105" s="53">
        <v>0</v>
      </c>
      <c r="AX105" s="50">
        <v>0</v>
      </c>
      <c r="AY105" s="50">
        <v>0</v>
      </c>
      <c r="AZ105" s="50">
        <v>0</v>
      </c>
      <c r="BA105" s="52">
        <v>0</v>
      </c>
      <c r="BB105" s="50"/>
      <c r="BC105" s="50"/>
      <c r="BD105" s="50"/>
      <c r="BE105" s="52"/>
      <c r="BF105" s="53"/>
      <c r="BG105" s="50"/>
      <c r="BH105" s="50"/>
      <c r="BI105" s="50"/>
      <c r="BJ105" s="53"/>
      <c r="BK105" s="50"/>
      <c r="BL105" s="50"/>
      <c r="BM105" s="52"/>
      <c r="BN105" s="126">
        <f t="shared" si="1"/>
        <v>4</v>
      </c>
      <c r="BO105" s="48" t="s">
        <v>207</v>
      </c>
    </row>
    <row r="106" spans="2:67">
      <c r="B106" s="47"/>
      <c r="C106" s="48" t="s">
        <v>208</v>
      </c>
      <c r="D106" s="50">
        <v>33</v>
      </c>
      <c r="E106" s="52">
        <v>21</v>
      </c>
      <c r="F106" s="53">
        <v>28</v>
      </c>
      <c r="G106" s="50">
        <v>29</v>
      </c>
      <c r="H106" s="50">
        <v>19</v>
      </c>
      <c r="I106" s="50">
        <v>22</v>
      </c>
      <c r="J106" s="53">
        <v>12</v>
      </c>
      <c r="K106" s="50">
        <v>12</v>
      </c>
      <c r="L106" s="50">
        <v>3</v>
      </c>
      <c r="M106" s="52">
        <v>3</v>
      </c>
      <c r="N106" s="53">
        <v>0</v>
      </c>
      <c r="O106" s="50">
        <v>0</v>
      </c>
      <c r="P106" s="50">
        <v>0</v>
      </c>
      <c r="Q106" s="50">
        <v>2</v>
      </c>
      <c r="R106" s="50">
        <v>0</v>
      </c>
      <c r="S106" s="53">
        <v>0</v>
      </c>
      <c r="T106" s="50">
        <v>0</v>
      </c>
      <c r="U106" s="50">
        <v>0</v>
      </c>
      <c r="V106" s="52">
        <v>0</v>
      </c>
      <c r="W106" s="50">
        <v>0</v>
      </c>
      <c r="X106" s="50">
        <v>0</v>
      </c>
      <c r="Y106" s="50">
        <v>0</v>
      </c>
      <c r="Z106" s="50">
        <v>0</v>
      </c>
      <c r="AA106" s="52">
        <v>0</v>
      </c>
      <c r="AB106" s="50">
        <v>0</v>
      </c>
      <c r="AC106" s="50">
        <v>0</v>
      </c>
      <c r="AD106" s="50">
        <v>0</v>
      </c>
      <c r="AE106" s="52">
        <v>0</v>
      </c>
      <c r="AF106" s="50">
        <v>0</v>
      </c>
      <c r="AG106" s="50">
        <v>1</v>
      </c>
      <c r="AH106" s="50">
        <v>3</v>
      </c>
      <c r="AI106" s="50">
        <v>0</v>
      </c>
      <c r="AJ106" s="53">
        <v>0</v>
      </c>
      <c r="AK106" s="50">
        <v>1</v>
      </c>
      <c r="AL106" s="50">
        <v>0</v>
      </c>
      <c r="AM106" s="50">
        <v>0</v>
      </c>
      <c r="AN106" s="52">
        <v>3</v>
      </c>
      <c r="AO106" s="50">
        <v>1</v>
      </c>
      <c r="AP106" s="50">
        <v>4</v>
      </c>
      <c r="AQ106" s="149">
        <v>14</v>
      </c>
      <c r="AR106" s="124">
        <v>6</v>
      </c>
      <c r="AS106" s="50">
        <v>7</v>
      </c>
      <c r="AT106" s="50">
        <v>3</v>
      </c>
      <c r="AU106" s="50">
        <v>1</v>
      </c>
      <c r="AV106" s="50">
        <v>1</v>
      </c>
      <c r="AW106" s="53">
        <v>1</v>
      </c>
      <c r="AX106" s="50">
        <v>1</v>
      </c>
      <c r="AY106" s="50">
        <v>0</v>
      </c>
      <c r="AZ106" s="50">
        <v>2</v>
      </c>
      <c r="BA106" s="52">
        <v>2</v>
      </c>
      <c r="BB106" s="50"/>
      <c r="BC106" s="50"/>
      <c r="BD106" s="50"/>
      <c r="BE106" s="52"/>
      <c r="BF106" s="53"/>
      <c r="BG106" s="50"/>
      <c r="BH106" s="50"/>
      <c r="BI106" s="50"/>
      <c r="BJ106" s="53"/>
      <c r="BK106" s="50"/>
      <c r="BL106" s="50"/>
      <c r="BM106" s="52"/>
      <c r="BN106" s="126">
        <f t="shared" si="1"/>
        <v>53</v>
      </c>
      <c r="BO106" s="48" t="s">
        <v>208</v>
      </c>
    </row>
    <row r="107" spans="2:67">
      <c r="B107" s="47"/>
      <c r="C107" s="76" t="s">
        <v>209</v>
      </c>
      <c r="D107" s="77">
        <v>329</v>
      </c>
      <c r="E107" s="78">
        <v>281</v>
      </c>
      <c r="F107" s="79">
        <v>237</v>
      </c>
      <c r="G107" s="77">
        <v>213</v>
      </c>
      <c r="H107" s="77">
        <v>235</v>
      </c>
      <c r="I107" s="77">
        <v>218</v>
      </c>
      <c r="J107" s="79">
        <v>117</v>
      </c>
      <c r="K107" s="77">
        <v>74</v>
      </c>
      <c r="L107" s="77">
        <v>34</v>
      </c>
      <c r="M107" s="78">
        <v>22</v>
      </c>
      <c r="N107" s="79">
        <v>3</v>
      </c>
      <c r="O107" s="77">
        <v>2</v>
      </c>
      <c r="P107" s="77">
        <v>5</v>
      </c>
      <c r="Q107" s="77">
        <v>6</v>
      </c>
      <c r="R107" s="77">
        <v>4</v>
      </c>
      <c r="S107" s="79">
        <v>4</v>
      </c>
      <c r="T107" s="77">
        <v>2</v>
      </c>
      <c r="U107" s="77">
        <v>1</v>
      </c>
      <c r="V107" s="78">
        <v>6</v>
      </c>
      <c r="W107" s="77">
        <v>6</v>
      </c>
      <c r="X107" s="77">
        <v>5</v>
      </c>
      <c r="Y107" s="77">
        <v>8</v>
      </c>
      <c r="Z107" s="77">
        <v>3</v>
      </c>
      <c r="AA107" s="78">
        <v>2</v>
      </c>
      <c r="AB107" s="77">
        <v>2</v>
      </c>
      <c r="AC107" s="77">
        <v>11</v>
      </c>
      <c r="AD107" s="77">
        <v>2</v>
      </c>
      <c r="AE107" s="78">
        <v>5</v>
      </c>
      <c r="AF107" s="77">
        <v>4</v>
      </c>
      <c r="AG107" s="77">
        <v>12</v>
      </c>
      <c r="AH107" s="77">
        <v>18</v>
      </c>
      <c r="AI107" s="77">
        <v>13</v>
      </c>
      <c r="AJ107" s="79">
        <v>10</v>
      </c>
      <c r="AK107" s="77">
        <v>18</v>
      </c>
      <c r="AL107" s="77">
        <v>9</v>
      </c>
      <c r="AM107" s="77">
        <v>10</v>
      </c>
      <c r="AN107" s="78">
        <v>10</v>
      </c>
      <c r="AO107" s="77">
        <v>11</v>
      </c>
      <c r="AP107" s="77">
        <v>17</v>
      </c>
      <c r="AQ107" s="149">
        <v>22</v>
      </c>
      <c r="AR107" s="127">
        <v>15</v>
      </c>
      <c r="AS107" s="77">
        <v>23</v>
      </c>
      <c r="AT107" s="77">
        <v>13</v>
      </c>
      <c r="AU107" s="77">
        <v>17</v>
      </c>
      <c r="AV107" s="77">
        <v>25</v>
      </c>
      <c r="AW107" s="79">
        <v>40</v>
      </c>
      <c r="AX107" s="77">
        <v>37</v>
      </c>
      <c r="AY107" s="77">
        <v>31</v>
      </c>
      <c r="AZ107" s="77">
        <v>41</v>
      </c>
      <c r="BA107" s="78">
        <v>52</v>
      </c>
      <c r="BB107" s="77"/>
      <c r="BC107" s="77"/>
      <c r="BD107" s="77"/>
      <c r="BE107" s="78"/>
      <c r="BF107" s="79"/>
      <c r="BG107" s="77"/>
      <c r="BH107" s="77"/>
      <c r="BI107" s="77"/>
      <c r="BJ107" s="79"/>
      <c r="BK107" s="77"/>
      <c r="BL107" s="77"/>
      <c r="BM107" s="78"/>
      <c r="BN107" s="128">
        <f t="shared" si="1"/>
        <v>525</v>
      </c>
      <c r="BO107" s="76" t="s">
        <v>209</v>
      </c>
    </row>
    <row r="108" spans="2:67">
      <c r="B108" s="54"/>
      <c r="C108" s="55" t="s">
        <v>210</v>
      </c>
      <c r="D108" s="56">
        <v>25277</v>
      </c>
      <c r="E108" s="58">
        <v>24094</v>
      </c>
      <c r="F108" s="57">
        <v>17992</v>
      </c>
      <c r="G108" s="56">
        <v>13079</v>
      </c>
      <c r="H108" s="56">
        <v>10567</v>
      </c>
      <c r="I108" s="56">
        <v>8617</v>
      </c>
      <c r="J108" s="57">
        <v>6121</v>
      </c>
      <c r="K108" s="56">
        <v>4156</v>
      </c>
      <c r="L108" s="56">
        <v>2788</v>
      </c>
      <c r="M108" s="58">
        <v>1692</v>
      </c>
      <c r="N108" s="57">
        <v>233</v>
      </c>
      <c r="O108" s="56">
        <v>515</v>
      </c>
      <c r="P108" s="56">
        <v>356</v>
      </c>
      <c r="Q108" s="56">
        <v>372</v>
      </c>
      <c r="R108" s="56">
        <v>316</v>
      </c>
      <c r="S108" s="57">
        <v>236</v>
      </c>
      <c r="T108" s="56">
        <v>198</v>
      </c>
      <c r="U108" s="56">
        <v>174</v>
      </c>
      <c r="V108" s="58">
        <v>157</v>
      </c>
      <c r="W108" s="56">
        <v>156</v>
      </c>
      <c r="X108" s="56">
        <v>147</v>
      </c>
      <c r="Y108" s="56">
        <v>133</v>
      </c>
      <c r="Z108" s="56">
        <v>148</v>
      </c>
      <c r="AA108" s="134">
        <v>115</v>
      </c>
      <c r="AB108" s="56">
        <v>126</v>
      </c>
      <c r="AC108" s="56">
        <v>171</v>
      </c>
      <c r="AD108" s="56">
        <v>247</v>
      </c>
      <c r="AE108" s="58">
        <v>220</v>
      </c>
      <c r="AF108" s="56">
        <v>189</v>
      </c>
      <c r="AG108" s="56">
        <v>305</v>
      </c>
      <c r="AH108" s="56">
        <v>421</v>
      </c>
      <c r="AI108" s="132">
        <v>375</v>
      </c>
      <c r="AJ108" s="57">
        <v>444</v>
      </c>
      <c r="AK108" s="56">
        <v>600</v>
      </c>
      <c r="AL108" s="56">
        <v>773</v>
      </c>
      <c r="AM108" s="56">
        <v>992</v>
      </c>
      <c r="AN108" s="58">
        <v>1215</v>
      </c>
      <c r="AO108" s="56">
        <v>1351</v>
      </c>
      <c r="AP108" s="56">
        <v>1395</v>
      </c>
      <c r="AQ108" s="150">
        <v>1380</v>
      </c>
      <c r="AR108" s="46">
        <v>1474</v>
      </c>
      <c r="AS108" s="56">
        <v>1335</v>
      </c>
      <c r="AT108" s="56">
        <v>752</v>
      </c>
      <c r="AU108" s="56">
        <v>1063</v>
      </c>
      <c r="AV108" s="56">
        <v>1199</v>
      </c>
      <c r="AW108" s="57">
        <v>1337</v>
      </c>
      <c r="AX108" s="56">
        <v>1360</v>
      </c>
      <c r="AY108" s="56">
        <v>1068</v>
      </c>
      <c r="AZ108" s="56">
        <v>933</v>
      </c>
      <c r="BA108" s="58">
        <v>913</v>
      </c>
      <c r="BB108" s="56"/>
      <c r="BC108" s="56"/>
      <c r="BD108" s="56"/>
      <c r="BE108" s="58"/>
      <c r="BF108" s="57"/>
      <c r="BG108" s="56"/>
      <c r="BH108" s="56"/>
      <c r="BI108" s="56"/>
      <c r="BJ108" s="57"/>
      <c r="BK108" s="56"/>
      <c r="BL108" s="56"/>
      <c r="BM108" s="58"/>
      <c r="BN108" s="129">
        <f t="shared" si="1"/>
        <v>24894</v>
      </c>
      <c r="BO108" s="55" t="s">
        <v>210</v>
      </c>
    </row>
    <row r="109" spans="2:67">
      <c r="B109" s="59" t="s">
        <v>224</v>
      </c>
      <c r="C109" s="60" t="s">
        <v>202</v>
      </c>
      <c r="D109" s="69">
        <v>9.33</v>
      </c>
      <c r="E109" s="70">
        <v>9.67</v>
      </c>
      <c r="F109" s="63">
        <v>6</v>
      </c>
      <c r="G109" s="69">
        <v>5.67</v>
      </c>
      <c r="H109" s="69">
        <v>6.33</v>
      </c>
      <c r="I109" s="69">
        <v>6.67</v>
      </c>
      <c r="J109" s="63">
        <v>4</v>
      </c>
      <c r="K109" s="69">
        <v>2.33</v>
      </c>
      <c r="L109" s="61">
        <v>0</v>
      </c>
      <c r="M109" s="62">
        <v>0.33</v>
      </c>
      <c r="N109" s="59">
        <v>0</v>
      </c>
      <c r="O109" s="61">
        <v>0</v>
      </c>
      <c r="P109" s="61">
        <v>0</v>
      </c>
      <c r="Q109" s="61">
        <v>0.33</v>
      </c>
      <c r="R109" s="61">
        <v>0</v>
      </c>
      <c r="S109" s="59">
        <v>0</v>
      </c>
      <c r="T109" s="61">
        <v>0</v>
      </c>
      <c r="U109" s="61">
        <v>0</v>
      </c>
      <c r="V109" s="62">
        <v>0</v>
      </c>
      <c r="W109" s="61">
        <v>0.33</v>
      </c>
      <c r="X109" s="61">
        <v>0.33</v>
      </c>
      <c r="Y109" s="61">
        <v>1</v>
      </c>
      <c r="Z109" s="61">
        <v>0.67</v>
      </c>
      <c r="AA109" s="62">
        <v>0</v>
      </c>
      <c r="AB109" s="61">
        <v>0</v>
      </c>
      <c r="AC109" s="61">
        <v>1</v>
      </c>
      <c r="AD109" s="61">
        <v>0.33</v>
      </c>
      <c r="AE109" s="62">
        <v>0</v>
      </c>
      <c r="AF109" s="61">
        <v>0.33</v>
      </c>
      <c r="AG109" s="61">
        <v>1</v>
      </c>
      <c r="AH109" s="61">
        <v>0.67</v>
      </c>
      <c r="AI109" s="61">
        <v>0.33</v>
      </c>
      <c r="AJ109" s="59">
        <v>0.67</v>
      </c>
      <c r="AK109" s="61">
        <v>1.33</v>
      </c>
      <c r="AL109" s="61">
        <v>0</v>
      </c>
      <c r="AM109" s="61">
        <v>0.33</v>
      </c>
      <c r="AN109" s="62">
        <v>0</v>
      </c>
      <c r="AO109" s="61">
        <v>0.33</v>
      </c>
      <c r="AP109" s="61">
        <v>0</v>
      </c>
      <c r="AQ109" s="151">
        <v>0</v>
      </c>
      <c r="AR109" s="62">
        <v>0</v>
      </c>
      <c r="AS109" s="61">
        <v>0</v>
      </c>
      <c r="AT109" s="61">
        <v>0</v>
      </c>
      <c r="AU109" s="61">
        <v>0</v>
      </c>
      <c r="AV109" s="61">
        <v>0.67</v>
      </c>
      <c r="AW109" s="59">
        <v>0.67</v>
      </c>
      <c r="AX109" s="61">
        <v>1</v>
      </c>
      <c r="AY109" s="61">
        <v>1.33</v>
      </c>
      <c r="AZ109" s="61">
        <v>1.33</v>
      </c>
      <c r="BA109" s="62">
        <v>1</v>
      </c>
      <c r="BB109" s="61"/>
      <c r="BC109" s="61"/>
      <c r="BD109" s="61"/>
      <c r="BE109" s="62"/>
      <c r="BF109" s="59"/>
      <c r="BG109" s="61"/>
      <c r="BH109" s="61"/>
      <c r="BI109" s="61"/>
      <c r="BJ109" s="59"/>
      <c r="BK109" s="61"/>
      <c r="BL109" s="61"/>
      <c r="BM109" s="62"/>
      <c r="BN109" s="60">
        <f t="shared" si="1"/>
        <v>14.98</v>
      </c>
      <c r="BO109" s="60" t="s">
        <v>202</v>
      </c>
    </row>
    <row r="110" spans="2:67">
      <c r="B110" s="59" t="s">
        <v>211</v>
      </c>
      <c r="C110" s="60" t="s">
        <v>204</v>
      </c>
      <c r="D110" s="69">
        <v>11.5</v>
      </c>
      <c r="E110" s="70">
        <v>10.4</v>
      </c>
      <c r="F110" s="63">
        <v>8.5</v>
      </c>
      <c r="G110" s="69">
        <v>7.9</v>
      </c>
      <c r="H110" s="69">
        <v>10.3</v>
      </c>
      <c r="I110" s="69">
        <v>10.199999999999999</v>
      </c>
      <c r="J110" s="63">
        <v>5.0999999999999996</v>
      </c>
      <c r="K110" s="69">
        <v>3.2</v>
      </c>
      <c r="L110" s="69">
        <v>2</v>
      </c>
      <c r="M110" s="62">
        <v>0.6</v>
      </c>
      <c r="N110" s="59">
        <v>0</v>
      </c>
      <c r="O110" s="61">
        <v>0.1</v>
      </c>
      <c r="P110" s="61">
        <v>0.2</v>
      </c>
      <c r="Q110" s="61">
        <v>0.1</v>
      </c>
      <c r="R110" s="61">
        <v>0.4</v>
      </c>
      <c r="S110" s="59">
        <v>0.2</v>
      </c>
      <c r="T110" s="61">
        <v>0.1</v>
      </c>
      <c r="U110" s="61">
        <v>0</v>
      </c>
      <c r="V110" s="62">
        <v>0</v>
      </c>
      <c r="W110" s="61">
        <v>0</v>
      </c>
      <c r="X110" s="61">
        <v>0.1</v>
      </c>
      <c r="Y110" s="61">
        <v>0.3</v>
      </c>
      <c r="Z110" s="61">
        <v>0</v>
      </c>
      <c r="AA110" s="62">
        <v>0.1</v>
      </c>
      <c r="AB110" s="61">
        <v>0.14000000000000001</v>
      </c>
      <c r="AC110" s="61">
        <v>0.28999999999999998</v>
      </c>
      <c r="AD110" s="61">
        <v>0.14000000000000001</v>
      </c>
      <c r="AE110" s="62">
        <v>0.28999999999999998</v>
      </c>
      <c r="AF110" s="61">
        <v>0</v>
      </c>
      <c r="AG110" s="61">
        <v>0.14000000000000001</v>
      </c>
      <c r="AH110" s="61">
        <v>0.71</v>
      </c>
      <c r="AI110" s="61">
        <v>0.28999999999999998</v>
      </c>
      <c r="AJ110" s="59">
        <v>0.28999999999999998</v>
      </c>
      <c r="AK110" s="61">
        <v>0.56999999999999995</v>
      </c>
      <c r="AL110" s="61">
        <v>0.56999999999999995</v>
      </c>
      <c r="AM110" s="61">
        <v>0.71</v>
      </c>
      <c r="AN110" s="62">
        <v>0.43</v>
      </c>
      <c r="AO110" s="61">
        <v>0.56999999999999995</v>
      </c>
      <c r="AP110" s="61">
        <v>0.56999999999999995</v>
      </c>
      <c r="AQ110" s="151">
        <v>0.28999999999999998</v>
      </c>
      <c r="AR110" s="62">
        <v>0.71</v>
      </c>
      <c r="AS110" s="61">
        <v>1.29</v>
      </c>
      <c r="AT110" s="61">
        <v>0.71</v>
      </c>
      <c r="AU110" s="61">
        <v>0.86</v>
      </c>
      <c r="AV110" s="61">
        <v>1.86</v>
      </c>
      <c r="AW110" s="59">
        <v>2.14</v>
      </c>
      <c r="AX110" s="61">
        <v>2.14</v>
      </c>
      <c r="AY110" s="61">
        <v>1.71</v>
      </c>
      <c r="AZ110" s="61">
        <v>1.43</v>
      </c>
      <c r="BA110" s="62">
        <v>3</v>
      </c>
      <c r="BB110" s="61"/>
      <c r="BC110" s="61"/>
      <c r="BD110" s="61"/>
      <c r="BE110" s="62"/>
      <c r="BF110" s="59"/>
      <c r="BG110" s="61"/>
      <c r="BH110" s="61"/>
      <c r="BI110" s="61"/>
      <c r="BJ110" s="59"/>
      <c r="BK110" s="61"/>
      <c r="BL110" s="61"/>
      <c r="BM110" s="62"/>
      <c r="BN110" s="60">
        <f t="shared" si="1"/>
        <v>23.450000000000003</v>
      </c>
      <c r="BO110" s="60" t="s">
        <v>204</v>
      </c>
    </row>
    <row r="111" spans="2:67">
      <c r="B111" s="63" t="s">
        <v>225</v>
      </c>
      <c r="C111" s="60" t="s">
        <v>205</v>
      </c>
      <c r="D111" s="69">
        <v>5.29</v>
      </c>
      <c r="E111" s="70">
        <v>5.43</v>
      </c>
      <c r="F111" s="63">
        <v>3.57</v>
      </c>
      <c r="G111" s="69">
        <v>3.86</v>
      </c>
      <c r="H111" s="69">
        <v>3.86</v>
      </c>
      <c r="I111" s="69">
        <v>4.29</v>
      </c>
      <c r="J111" s="59">
        <v>1.86</v>
      </c>
      <c r="K111" s="61">
        <v>0.86</v>
      </c>
      <c r="L111" s="61">
        <v>0.28999999999999998</v>
      </c>
      <c r="M111" s="62">
        <v>0.14000000000000001</v>
      </c>
      <c r="N111" s="59">
        <v>0.14000000000000001</v>
      </c>
      <c r="O111" s="61">
        <v>0</v>
      </c>
      <c r="P111" s="61">
        <v>0.28999999999999998</v>
      </c>
      <c r="Q111" s="61">
        <v>0.14000000000000001</v>
      </c>
      <c r="R111" s="61">
        <v>0</v>
      </c>
      <c r="S111" s="59">
        <v>0.14000000000000001</v>
      </c>
      <c r="T111" s="61">
        <v>0</v>
      </c>
      <c r="U111" s="61">
        <v>0.14000000000000001</v>
      </c>
      <c r="V111" s="62">
        <v>0.43</v>
      </c>
      <c r="W111" s="61">
        <v>0.14000000000000001</v>
      </c>
      <c r="X111" s="61">
        <v>0</v>
      </c>
      <c r="Y111" s="61">
        <v>0.14000000000000001</v>
      </c>
      <c r="Z111" s="61">
        <v>0.14000000000000001</v>
      </c>
      <c r="AA111" s="62">
        <v>0.14000000000000001</v>
      </c>
      <c r="AB111" s="61">
        <v>0</v>
      </c>
      <c r="AC111" s="61">
        <v>0.33</v>
      </c>
      <c r="AD111" s="61">
        <v>0</v>
      </c>
      <c r="AE111" s="62">
        <v>0.5</v>
      </c>
      <c r="AF111" s="61">
        <v>0.17</v>
      </c>
      <c r="AG111" s="61">
        <v>0.17</v>
      </c>
      <c r="AH111" s="61">
        <v>0.33</v>
      </c>
      <c r="AI111" s="61">
        <v>0.83</v>
      </c>
      <c r="AJ111" s="59">
        <v>0.33</v>
      </c>
      <c r="AK111" s="61">
        <v>0.83</v>
      </c>
      <c r="AL111" s="61">
        <v>0.5</v>
      </c>
      <c r="AM111" s="61">
        <v>0.17</v>
      </c>
      <c r="AN111" s="62">
        <v>0.33</v>
      </c>
      <c r="AO111" s="61">
        <v>0.17</v>
      </c>
      <c r="AP111" s="61">
        <v>0.33</v>
      </c>
      <c r="AQ111" s="151">
        <v>0.17</v>
      </c>
      <c r="AR111" s="62">
        <v>0.33</v>
      </c>
      <c r="AS111" s="61">
        <v>0.5</v>
      </c>
      <c r="AT111" s="61">
        <v>0.67</v>
      </c>
      <c r="AU111" s="61">
        <v>0.67</v>
      </c>
      <c r="AV111" s="61">
        <v>1.17</v>
      </c>
      <c r="AW111" s="59">
        <v>1.67</v>
      </c>
      <c r="AX111" s="61">
        <v>1.5</v>
      </c>
      <c r="AY111" s="61">
        <v>0.83</v>
      </c>
      <c r="AZ111" s="61">
        <v>1.5</v>
      </c>
      <c r="BA111" s="62">
        <v>2</v>
      </c>
      <c r="BB111" s="61"/>
      <c r="BC111" s="61"/>
      <c r="BD111" s="61"/>
      <c r="BE111" s="62"/>
      <c r="BF111" s="59"/>
      <c r="BG111" s="61"/>
      <c r="BH111" s="61"/>
      <c r="BI111" s="61"/>
      <c r="BJ111" s="59"/>
      <c r="BK111" s="61"/>
      <c r="BL111" s="61"/>
      <c r="BM111" s="62"/>
      <c r="BN111" s="60">
        <f t="shared" si="1"/>
        <v>17.84</v>
      </c>
      <c r="BO111" s="60" t="s">
        <v>205</v>
      </c>
    </row>
    <row r="112" spans="2:67">
      <c r="B112" s="59"/>
      <c r="C112" s="60" t="s">
        <v>206</v>
      </c>
      <c r="D112" s="69">
        <v>13.38</v>
      </c>
      <c r="E112" s="70">
        <v>9.75</v>
      </c>
      <c r="F112" s="63">
        <v>8.1300000000000008</v>
      </c>
      <c r="G112" s="69">
        <v>7</v>
      </c>
      <c r="H112" s="69">
        <v>6.25</v>
      </c>
      <c r="I112" s="69">
        <v>4</v>
      </c>
      <c r="J112" s="63">
        <v>2.63</v>
      </c>
      <c r="K112" s="61">
        <v>1.25</v>
      </c>
      <c r="L112" s="61">
        <v>0.38</v>
      </c>
      <c r="M112" s="62">
        <v>0.75</v>
      </c>
      <c r="N112" s="59">
        <v>0.13</v>
      </c>
      <c r="O112" s="61">
        <v>0</v>
      </c>
      <c r="P112" s="61">
        <v>0</v>
      </c>
      <c r="Q112" s="61">
        <v>0</v>
      </c>
      <c r="R112" s="61">
        <v>0</v>
      </c>
      <c r="S112" s="59">
        <v>0.13</v>
      </c>
      <c r="T112" s="61">
        <v>0.13</v>
      </c>
      <c r="U112" s="61">
        <v>0</v>
      </c>
      <c r="V112" s="62">
        <v>0.38</v>
      </c>
      <c r="W112" s="61">
        <v>0.5</v>
      </c>
      <c r="X112" s="61">
        <v>0.38</v>
      </c>
      <c r="Y112" s="61">
        <v>0.13</v>
      </c>
      <c r="Z112" s="61">
        <v>0</v>
      </c>
      <c r="AA112" s="62">
        <v>0</v>
      </c>
      <c r="AB112" s="61">
        <v>0.17</v>
      </c>
      <c r="AC112" s="61">
        <v>0.67</v>
      </c>
      <c r="AD112" s="61">
        <v>0</v>
      </c>
      <c r="AE112" s="62">
        <v>0</v>
      </c>
      <c r="AF112" s="61">
        <v>0.33</v>
      </c>
      <c r="AG112" s="61">
        <v>1</v>
      </c>
      <c r="AH112" s="61">
        <v>1</v>
      </c>
      <c r="AI112" s="61">
        <v>0.83</v>
      </c>
      <c r="AJ112" s="59">
        <v>0.8</v>
      </c>
      <c r="AK112" s="61">
        <v>0.67</v>
      </c>
      <c r="AL112" s="61">
        <v>0.33</v>
      </c>
      <c r="AM112" s="61">
        <v>0.5</v>
      </c>
      <c r="AN112" s="62">
        <v>0.33</v>
      </c>
      <c r="AO112" s="61">
        <v>0.67</v>
      </c>
      <c r="AP112" s="61">
        <v>1.17</v>
      </c>
      <c r="AQ112" s="151">
        <v>0.83</v>
      </c>
      <c r="AR112" s="62">
        <v>0.33</v>
      </c>
      <c r="AS112" s="61">
        <v>0.67</v>
      </c>
      <c r="AT112" s="61">
        <v>0.17</v>
      </c>
      <c r="AU112" s="61">
        <v>1</v>
      </c>
      <c r="AV112" s="61">
        <v>0.33</v>
      </c>
      <c r="AW112" s="59">
        <v>2</v>
      </c>
      <c r="AX112" s="61">
        <v>1.5</v>
      </c>
      <c r="AY112" s="61">
        <v>1.67</v>
      </c>
      <c r="AZ112" s="61">
        <v>2.67</v>
      </c>
      <c r="BA112" s="62">
        <v>2.33</v>
      </c>
      <c r="BB112" s="61"/>
      <c r="BC112" s="61"/>
      <c r="BD112" s="61"/>
      <c r="BE112" s="62"/>
      <c r="BF112" s="59"/>
      <c r="BG112" s="61"/>
      <c r="BH112" s="61"/>
      <c r="BI112" s="61"/>
      <c r="BJ112" s="59"/>
      <c r="BK112" s="61"/>
      <c r="BL112" s="61"/>
      <c r="BM112" s="62"/>
      <c r="BN112" s="60">
        <f t="shared" si="1"/>
        <v>23.75</v>
      </c>
      <c r="BO112" s="60" t="s">
        <v>206</v>
      </c>
    </row>
    <row r="113" spans="2:67">
      <c r="B113" s="59"/>
      <c r="C113" s="60" t="s">
        <v>207</v>
      </c>
      <c r="D113" s="69">
        <v>4.5</v>
      </c>
      <c r="E113" s="70">
        <v>5.5</v>
      </c>
      <c r="F113" s="63">
        <v>8</v>
      </c>
      <c r="G113" s="69">
        <v>2.5</v>
      </c>
      <c r="H113" s="69">
        <v>8.5</v>
      </c>
      <c r="I113" s="69">
        <v>6</v>
      </c>
      <c r="J113" s="63">
        <v>4</v>
      </c>
      <c r="K113" s="69">
        <v>3.5</v>
      </c>
      <c r="L113" s="69">
        <v>3</v>
      </c>
      <c r="M113" s="70">
        <v>2.5</v>
      </c>
      <c r="N113" s="59">
        <v>0.5</v>
      </c>
      <c r="O113" s="61">
        <v>0.5</v>
      </c>
      <c r="P113" s="61">
        <v>0.5</v>
      </c>
      <c r="Q113" s="61">
        <v>0.5</v>
      </c>
      <c r="R113" s="61">
        <v>0</v>
      </c>
      <c r="S113" s="59">
        <v>0</v>
      </c>
      <c r="T113" s="61">
        <v>0</v>
      </c>
      <c r="U113" s="61">
        <v>0</v>
      </c>
      <c r="V113" s="62">
        <v>0</v>
      </c>
      <c r="W113" s="61">
        <v>0</v>
      </c>
      <c r="X113" s="61">
        <v>0</v>
      </c>
      <c r="Y113" s="61">
        <v>0</v>
      </c>
      <c r="Z113" s="61">
        <v>0</v>
      </c>
      <c r="AA113" s="62">
        <v>0</v>
      </c>
      <c r="AB113" s="61">
        <v>0</v>
      </c>
      <c r="AC113" s="61">
        <v>0</v>
      </c>
      <c r="AD113" s="61">
        <v>0</v>
      </c>
      <c r="AE113" s="62">
        <v>0</v>
      </c>
      <c r="AF113" s="61">
        <v>0</v>
      </c>
      <c r="AG113" s="61">
        <v>0</v>
      </c>
      <c r="AH113" s="61">
        <v>0</v>
      </c>
      <c r="AI113" s="61">
        <v>0</v>
      </c>
      <c r="AJ113" s="59">
        <v>0</v>
      </c>
      <c r="AK113" s="61">
        <v>0</v>
      </c>
      <c r="AL113" s="61">
        <v>0</v>
      </c>
      <c r="AM113" s="61">
        <v>0</v>
      </c>
      <c r="AN113" s="62">
        <v>0</v>
      </c>
      <c r="AO113" s="61">
        <v>0</v>
      </c>
      <c r="AP113" s="61">
        <v>0</v>
      </c>
      <c r="AQ113" s="151">
        <v>0</v>
      </c>
      <c r="AR113" s="62">
        <v>0</v>
      </c>
      <c r="AS113" s="61">
        <v>0</v>
      </c>
      <c r="AT113" s="61">
        <v>0</v>
      </c>
      <c r="AU113" s="61">
        <v>0</v>
      </c>
      <c r="AV113" s="61">
        <v>0</v>
      </c>
      <c r="AW113" s="59">
        <v>0</v>
      </c>
      <c r="AX113" s="61">
        <v>0</v>
      </c>
      <c r="AY113" s="61">
        <v>0</v>
      </c>
      <c r="AZ113" s="61">
        <v>0</v>
      </c>
      <c r="BA113" s="62">
        <v>0</v>
      </c>
      <c r="BB113" s="61"/>
      <c r="BC113" s="61"/>
      <c r="BD113" s="61"/>
      <c r="BE113" s="62"/>
      <c r="BF113" s="59"/>
      <c r="BG113" s="61"/>
      <c r="BH113" s="61"/>
      <c r="BI113" s="61"/>
      <c r="BJ113" s="59"/>
      <c r="BK113" s="61"/>
      <c r="BL113" s="61"/>
      <c r="BM113" s="62"/>
      <c r="BN113" s="60">
        <f t="shared" si="1"/>
        <v>2</v>
      </c>
      <c r="BO113" s="60" t="s">
        <v>207</v>
      </c>
    </row>
    <row r="114" spans="2:67">
      <c r="B114" s="59"/>
      <c r="C114" s="60" t="s">
        <v>208</v>
      </c>
      <c r="D114" s="69">
        <v>16.5</v>
      </c>
      <c r="E114" s="70">
        <v>10.5</v>
      </c>
      <c r="F114" s="63">
        <v>14</v>
      </c>
      <c r="G114" s="69">
        <v>14.5</v>
      </c>
      <c r="H114" s="69">
        <v>9.5</v>
      </c>
      <c r="I114" s="69">
        <v>11</v>
      </c>
      <c r="J114" s="63">
        <v>6</v>
      </c>
      <c r="K114" s="69">
        <v>6</v>
      </c>
      <c r="L114" s="61">
        <v>1.5</v>
      </c>
      <c r="M114" s="62">
        <v>1.5</v>
      </c>
      <c r="N114" s="59">
        <v>0</v>
      </c>
      <c r="O114" s="61">
        <v>0</v>
      </c>
      <c r="P114" s="61">
        <v>0</v>
      </c>
      <c r="Q114" s="61">
        <v>1</v>
      </c>
      <c r="R114" s="61">
        <v>0</v>
      </c>
      <c r="S114" s="59">
        <v>0</v>
      </c>
      <c r="T114" s="61">
        <v>0</v>
      </c>
      <c r="U114" s="61">
        <v>0</v>
      </c>
      <c r="V114" s="62">
        <v>0</v>
      </c>
      <c r="W114" s="61">
        <v>0</v>
      </c>
      <c r="X114" s="61">
        <v>0</v>
      </c>
      <c r="Y114" s="61">
        <v>0</v>
      </c>
      <c r="Z114" s="61">
        <v>0</v>
      </c>
      <c r="AA114" s="62">
        <v>0</v>
      </c>
      <c r="AB114" s="61">
        <v>0</v>
      </c>
      <c r="AC114" s="61">
        <v>0</v>
      </c>
      <c r="AD114" s="61">
        <v>0</v>
      </c>
      <c r="AE114" s="62">
        <v>0</v>
      </c>
      <c r="AF114" s="61">
        <v>0</v>
      </c>
      <c r="AG114" s="61">
        <v>0.5</v>
      </c>
      <c r="AH114" s="61">
        <v>1.5</v>
      </c>
      <c r="AI114" s="61">
        <v>0</v>
      </c>
      <c r="AJ114" s="59">
        <v>0</v>
      </c>
      <c r="AK114" s="61">
        <v>0.5</v>
      </c>
      <c r="AL114" s="61">
        <v>0</v>
      </c>
      <c r="AM114" s="61">
        <v>0</v>
      </c>
      <c r="AN114" s="62">
        <v>1.5</v>
      </c>
      <c r="AO114" s="61">
        <v>0.5</v>
      </c>
      <c r="AP114" s="61">
        <v>2</v>
      </c>
      <c r="AQ114" s="154">
        <v>7</v>
      </c>
      <c r="AR114" s="70">
        <v>3</v>
      </c>
      <c r="AS114" s="69">
        <v>3.5</v>
      </c>
      <c r="AT114" s="61">
        <v>1.5</v>
      </c>
      <c r="AU114" s="61">
        <v>0.5</v>
      </c>
      <c r="AV114" s="61">
        <v>0.5</v>
      </c>
      <c r="AW114" s="59">
        <v>0.5</v>
      </c>
      <c r="AX114" s="61">
        <v>0.5</v>
      </c>
      <c r="AY114" s="61">
        <v>0</v>
      </c>
      <c r="AZ114" s="61">
        <v>1</v>
      </c>
      <c r="BA114" s="62">
        <v>1</v>
      </c>
      <c r="BB114" s="61"/>
      <c r="BC114" s="61"/>
      <c r="BD114" s="61"/>
      <c r="BE114" s="62"/>
      <c r="BF114" s="59"/>
      <c r="BG114" s="61"/>
      <c r="BH114" s="61"/>
      <c r="BI114" s="61"/>
      <c r="BJ114" s="59"/>
      <c r="BK114" s="61"/>
      <c r="BL114" s="61"/>
      <c r="BM114" s="62"/>
      <c r="BN114" s="60">
        <f t="shared" si="1"/>
        <v>26.5</v>
      </c>
      <c r="BO114" s="60" t="s">
        <v>208</v>
      </c>
    </row>
    <row r="115" spans="2:67">
      <c r="B115" s="59"/>
      <c r="C115" s="80" t="s">
        <v>209</v>
      </c>
      <c r="D115" s="84">
        <v>10.28</v>
      </c>
      <c r="E115" s="89">
        <v>8.7799999999999994</v>
      </c>
      <c r="F115" s="86">
        <v>7.41</v>
      </c>
      <c r="G115" s="84">
        <v>6.66</v>
      </c>
      <c r="H115" s="84">
        <v>7.34</v>
      </c>
      <c r="I115" s="84">
        <v>6.81</v>
      </c>
      <c r="J115" s="86">
        <v>3.66</v>
      </c>
      <c r="K115" s="84">
        <v>2.31</v>
      </c>
      <c r="L115" s="81">
        <v>1.06</v>
      </c>
      <c r="M115" s="82">
        <v>0.69</v>
      </c>
      <c r="N115" s="83">
        <v>0.09</v>
      </c>
      <c r="O115" s="81">
        <v>0.06</v>
      </c>
      <c r="P115" s="81">
        <v>0.16</v>
      </c>
      <c r="Q115" s="81">
        <v>0.19</v>
      </c>
      <c r="R115" s="81">
        <v>0.13</v>
      </c>
      <c r="S115" s="83">
        <v>0.13</v>
      </c>
      <c r="T115" s="81">
        <v>0.06</v>
      </c>
      <c r="U115" s="81">
        <v>0.03</v>
      </c>
      <c r="V115" s="82">
        <v>0.19</v>
      </c>
      <c r="W115" s="81">
        <v>0.19</v>
      </c>
      <c r="X115" s="81">
        <v>0.16</v>
      </c>
      <c r="Y115" s="81">
        <v>0.25</v>
      </c>
      <c r="Z115" s="81">
        <v>0.09</v>
      </c>
      <c r="AA115" s="82">
        <v>0.06</v>
      </c>
      <c r="AB115" s="81">
        <v>0.08</v>
      </c>
      <c r="AC115" s="81">
        <v>0.44</v>
      </c>
      <c r="AD115" s="81">
        <v>0.08</v>
      </c>
      <c r="AE115" s="82">
        <v>0.2</v>
      </c>
      <c r="AF115" s="81">
        <v>0.16</v>
      </c>
      <c r="AG115" s="81">
        <v>0.48</v>
      </c>
      <c r="AH115" s="81">
        <v>0.72</v>
      </c>
      <c r="AI115" s="81">
        <v>0.52</v>
      </c>
      <c r="AJ115" s="83">
        <v>0.42</v>
      </c>
      <c r="AK115" s="81">
        <v>0.72</v>
      </c>
      <c r="AL115" s="81">
        <v>0.36</v>
      </c>
      <c r="AM115" s="81">
        <v>0.4</v>
      </c>
      <c r="AN115" s="82">
        <v>0.4</v>
      </c>
      <c r="AO115" s="81">
        <v>0.44</v>
      </c>
      <c r="AP115" s="81">
        <v>0.68</v>
      </c>
      <c r="AQ115" s="152">
        <v>0.88</v>
      </c>
      <c r="AR115" s="82">
        <v>0.6</v>
      </c>
      <c r="AS115" s="81">
        <v>0.92</v>
      </c>
      <c r="AT115" s="81">
        <v>0.52</v>
      </c>
      <c r="AU115" s="81">
        <v>0.68</v>
      </c>
      <c r="AV115" s="81">
        <v>1</v>
      </c>
      <c r="AW115" s="83">
        <v>1.6</v>
      </c>
      <c r="AX115" s="81">
        <v>1.48</v>
      </c>
      <c r="AY115" s="81">
        <v>1.24</v>
      </c>
      <c r="AZ115" s="81">
        <v>1.64</v>
      </c>
      <c r="BA115" s="82">
        <v>2.08</v>
      </c>
      <c r="BB115" s="81"/>
      <c r="BC115" s="81"/>
      <c r="BD115" s="81"/>
      <c r="BE115" s="82"/>
      <c r="BF115" s="83"/>
      <c r="BG115" s="81"/>
      <c r="BH115" s="81"/>
      <c r="BI115" s="81"/>
      <c r="BJ115" s="83"/>
      <c r="BK115" s="81"/>
      <c r="BL115" s="81"/>
      <c r="BM115" s="82"/>
      <c r="BN115" s="80">
        <f t="shared" si="1"/>
        <v>20.53</v>
      </c>
      <c r="BO115" s="80" t="s">
        <v>209</v>
      </c>
    </row>
    <row r="116" spans="2:67">
      <c r="B116" s="65"/>
      <c r="C116" s="66" t="s">
        <v>210</v>
      </c>
      <c r="D116" s="102">
        <v>8.06</v>
      </c>
      <c r="E116" s="101">
        <v>7.7</v>
      </c>
      <c r="F116" s="104">
        <v>5.74</v>
      </c>
      <c r="G116" s="102">
        <v>4.17</v>
      </c>
      <c r="H116" s="102">
        <v>3.37</v>
      </c>
      <c r="I116" s="102">
        <v>2.75</v>
      </c>
      <c r="J116" s="65">
        <v>1.95</v>
      </c>
      <c r="K116" s="67">
        <v>1.32</v>
      </c>
      <c r="L116" s="67">
        <v>0.89</v>
      </c>
      <c r="M116" s="68">
        <v>0.54</v>
      </c>
      <c r="N116" s="65">
        <v>0.09</v>
      </c>
      <c r="O116" s="67">
        <v>0.16</v>
      </c>
      <c r="P116" s="67">
        <v>0.11</v>
      </c>
      <c r="Q116" s="67">
        <v>0.12</v>
      </c>
      <c r="R116" s="67">
        <v>0.1</v>
      </c>
      <c r="S116" s="65">
        <v>0.08</v>
      </c>
      <c r="T116" s="67">
        <v>0.06</v>
      </c>
      <c r="U116" s="67">
        <v>0.06</v>
      </c>
      <c r="V116" s="68">
        <v>0.05</v>
      </c>
      <c r="W116" s="67">
        <v>0.05</v>
      </c>
      <c r="X116" s="67">
        <v>0.05</v>
      </c>
      <c r="Y116" s="67">
        <v>0.04</v>
      </c>
      <c r="Z116" s="67">
        <v>0.05</v>
      </c>
      <c r="AA116" s="68">
        <v>0.04</v>
      </c>
      <c r="AB116" s="67">
        <v>0.05</v>
      </c>
      <c r="AC116" s="67">
        <v>7.0000000000000007E-2</v>
      </c>
      <c r="AD116" s="67">
        <v>0.1</v>
      </c>
      <c r="AE116" s="68">
        <v>0.09</v>
      </c>
      <c r="AF116" s="67">
        <v>0.08</v>
      </c>
      <c r="AG116" s="67">
        <v>0.13</v>
      </c>
      <c r="AH116" s="67">
        <v>0.18</v>
      </c>
      <c r="AI116" s="67">
        <v>0.16</v>
      </c>
      <c r="AJ116" s="65">
        <v>0.19</v>
      </c>
      <c r="AK116" s="67">
        <v>0.25</v>
      </c>
      <c r="AL116" s="67">
        <v>0.33</v>
      </c>
      <c r="AM116" s="67">
        <v>0.42</v>
      </c>
      <c r="AN116" s="139">
        <v>0.52</v>
      </c>
      <c r="AO116" s="67">
        <v>0.56999999999999995</v>
      </c>
      <c r="AP116" s="67">
        <v>0.59</v>
      </c>
      <c r="AQ116" s="153">
        <v>0.59</v>
      </c>
      <c r="AR116" s="68">
        <v>0.63</v>
      </c>
      <c r="AS116" s="67">
        <v>0.57999999999999996</v>
      </c>
      <c r="AT116" s="67">
        <v>0.35</v>
      </c>
      <c r="AU116" s="67">
        <v>0.46</v>
      </c>
      <c r="AV116" s="67">
        <v>0.51</v>
      </c>
      <c r="AW116" s="65">
        <v>0.56999999999999995</v>
      </c>
      <c r="AX116" s="67">
        <v>0.59</v>
      </c>
      <c r="AY116" s="67">
        <v>0.46</v>
      </c>
      <c r="AZ116" s="67">
        <v>0.4</v>
      </c>
      <c r="BA116" s="68">
        <v>0.39</v>
      </c>
      <c r="BB116" s="67"/>
      <c r="BC116" s="67"/>
      <c r="BD116" s="67"/>
      <c r="BE116" s="68"/>
      <c r="BF116" s="65"/>
      <c r="BG116" s="67"/>
      <c r="BH116" s="67"/>
      <c r="BI116" s="67"/>
      <c r="BJ116" s="65"/>
      <c r="BK116" s="67"/>
      <c r="BL116" s="67"/>
      <c r="BM116" s="68"/>
      <c r="BN116" s="66">
        <f t="shared" si="1"/>
        <v>10.32</v>
      </c>
      <c r="BO116" s="66" t="s">
        <v>210</v>
      </c>
    </row>
    <row r="117" spans="2:67">
      <c r="B117" s="47" t="s">
        <v>246</v>
      </c>
      <c r="C117" s="48" t="s">
        <v>202</v>
      </c>
      <c r="D117" s="50">
        <v>3</v>
      </c>
      <c r="E117" s="52">
        <v>2</v>
      </c>
      <c r="F117" s="53">
        <v>3</v>
      </c>
      <c r="G117" s="50">
        <v>3</v>
      </c>
      <c r="H117" s="50">
        <v>2</v>
      </c>
      <c r="I117" s="50">
        <v>6</v>
      </c>
      <c r="J117" s="53">
        <v>5</v>
      </c>
      <c r="K117" s="50">
        <v>4</v>
      </c>
      <c r="L117" s="50">
        <v>2</v>
      </c>
      <c r="M117" s="52">
        <v>5</v>
      </c>
      <c r="N117" s="53">
        <v>0</v>
      </c>
      <c r="O117" s="50">
        <v>5</v>
      </c>
      <c r="P117" s="50">
        <v>2</v>
      </c>
      <c r="Q117" s="50">
        <v>3</v>
      </c>
      <c r="R117" s="50">
        <v>2</v>
      </c>
      <c r="S117" s="53">
        <v>1</v>
      </c>
      <c r="T117" s="50">
        <v>2</v>
      </c>
      <c r="U117" s="50">
        <v>1</v>
      </c>
      <c r="V117" s="52">
        <v>1</v>
      </c>
      <c r="W117" s="50">
        <v>2</v>
      </c>
      <c r="X117" s="50">
        <v>0</v>
      </c>
      <c r="Y117" s="50">
        <v>0</v>
      </c>
      <c r="Z117" s="50">
        <v>0</v>
      </c>
      <c r="AA117" s="52">
        <v>0</v>
      </c>
      <c r="AB117" s="50">
        <v>0</v>
      </c>
      <c r="AC117" s="50">
        <v>0</v>
      </c>
      <c r="AD117" s="50">
        <v>0</v>
      </c>
      <c r="AE117" s="52">
        <v>1</v>
      </c>
      <c r="AF117" s="50">
        <v>0</v>
      </c>
      <c r="AG117" s="50">
        <v>0</v>
      </c>
      <c r="AH117" s="50">
        <v>0</v>
      </c>
      <c r="AI117" s="50">
        <v>0</v>
      </c>
      <c r="AJ117" s="53">
        <v>0</v>
      </c>
      <c r="AK117" s="50">
        <v>0</v>
      </c>
      <c r="AL117" s="50">
        <v>0</v>
      </c>
      <c r="AM117" s="50">
        <v>1</v>
      </c>
      <c r="AN117" s="52">
        <v>0</v>
      </c>
      <c r="AO117" s="50">
        <v>0</v>
      </c>
      <c r="AP117" s="50">
        <v>0</v>
      </c>
      <c r="AQ117" s="148">
        <v>0</v>
      </c>
      <c r="AR117" s="124">
        <v>0</v>
      </c>
      <c r="AS117" s="50">
        <v>0</v>
      </c>
      <c r="AT117" s="50">
        <v>0</v>
      </c>
      <c r="AU117" s="50">
        <v>0</v>
      </c>
      <c r="AV117" s="50">
        <v>0</v>
      </c>
      <c r="AW117" s="53">
        <v>0</v>
      </c>
      <c r="AX117" s="50">
        <v>0</v>
      </c>
      <c r="AY117" s="50">
        <v>0</v>
      </c>
      <c r="AZ117" s="50">
        <v>0</v>
      </c>
      <c r="BA117" s="52">
        <v>0</v>
      </c>
      <c r="BB117" s="50"/>
      <c r="BC117" s="50"/>
      <c r="BD117" s="50"/>
      <c r="BE117" s="52"/>
      <c r="BF117" s="53"/>
      <c r="BG117" s="50"/>
      <c r="BH117" s="50"/>
      <c r="BI117" s="50"/>
      <c r="BJ117" s="53"/>
      <c r="BK117" s="50"/>
      <c r="BL117" s="50"/>
      <c r="BM117" s="52"/>
      <c r="BN117" s="126">
        <f t="shared" si="1"/>
        <v>21</v>
      </c>
      <c r="BO117" s="48" t="s">
        <v>202</v>
      </c>
    </row>
    <row r="118" spans="2:67">
      <c r="B118" s="47" t="s">
        <v>203</v>
      </c>
      <c r="C118" s="48" t="s">
        <v>204</v>
      </c>
      <c r="D118" s="50">
        <v>2</v>
      </c>
      <c r="E118" s="52">
        <v>1</v>
      </c>
      <c r="F118" s="53">
        <v>2</v>
      </c>
      <c r="G118" s="50">
        <v>2</v>
      </c>
      <c r="H118" s="50">
        <v>1</v>
      </c>
      <c r="I118" s="50">
        <v>5</v>
      </c>
      <c r="J118" s="53">
        <v>4</v>
      </c>
      <c r="K118" s="50">
        <v>4</v>
      </c>
      <c r="L118" s="50">
        <v>2</v>
      </c>
      <c r="M118" s="52">
        <v>2</v>
      </c>
      <c r="N118" s="53">
        <v>0</v>
      </c>
      <c r="O118" s="50">
        <v>1</v>
      </c>
      <c r="P118" s="50">
        <v>5</v>
      </c>
      <c r="Q118" s="50">
        <v>4</v>
      </c>
      <c r="R118" s="50">
        <v>8</v>
      </c>
      <c r="S118" s="53">
        <v>3</v>
      </c>
      <c r="T118" s="50">
        <v>0</v>
      </c>
      <c r="U118" s="50">
        <v>1</v>
      </c>
      <c r="V118" s="52">
        <v>5</v>
      </c>
      <c r="W118" s="50">
        <v>13</v>
      </c>
      <c r="X118" s="50">
        <v>16</v>
      </c>
      <c r="Y118" s="50">
        <v>5</v>
      </c>
      <c r="Z118" s="50">
        <v>8</v>
      </c>
      <c r="AA118" s="52">
        <v>2</v>
      </c>
      <c r="AB118" s="50">
        <v>6</v>
      </c>
      <c r="AC118" s="50">
        <v>3</v>
      </c>
      <c r="AD118" s="50">
        <v>2</v>
      </c>
      <c r="AE118" s="52">
        <v>5</v>
      </c>
      <c r="AF118" s="50">
        <v>3</v>
      </c>
      <c r="AG118" s="50">
        <v>6</v>
      </c>
      <c r="AH118" s="50">
        <v>5</v>
      </c>
      <c r="AI118" s="50">
        <v>4</v>
      </c>
      <c r="AJ118" s="53">
        <v>7</v>
      </c>
      <c r="AK118" s="50">
        <v>8</v>
      </c>
      <c r="AL118" s="50">
        <v>15</v>
      </c>
      <c r="AM118" s="50">
        <v>7</v>
      </c>
      <c r="AN118" s="52">
        <v>12</v>
      </c>
      <c r="AO118" s="50">
        <v>16</v>
      </c>
      <c r="AP118" s="50">
        <v>12</v>
      </c>
      <c r="AQ118" s="148">
        <v>20</v>
      </c>
      <c r="AR118" s="124">
        <v>35</v>
      </c>
      <c r="AS118" s="50">
        <v>35</v>
      </c>
      <c r="AT118" s="50">
        <v>17</v>
      </c>
      <c r="AU118" s="50">
        <v>20</v>
      </c>
      <c r="AV118" s="50">
        <v>23</v>
      </c>
      <c r="AW118" s="53">
        <v>21</v>
      </c>
      <c r="AX118" s="50">
        <v>14</v>
      </c>
      <c r="AY118" s="50">
        <v>15</v>
      </c>
      <c r="AZ118" s="50">
        <v>10</v>
      </c>
      <c r="BA118" s="52">
        <v>7</v>
      </c>
      <c r="BB118" s="50"/>
      <c r="BC118" s="50"/>
      <c r="BD118" s="50"/>
      <c r="BE118" s="52"/>
      <c r="BF118" s="53"/>
      <c r="BG118" s="50"/>
      <c r="BH118" s="50"/>
      <c r="BI118" s="50"/>
      <c r="BJ118" s="53"/>
      <c r="BK118" s="50"/>
      <c r="BL118" s="50"/>
      <c r="BM118" s="52"/>
      <c r="BN118" s="126">
        <f t="shared" si="1"/>
        <v>399</v>
      </c>
      <c r="BO118" s="48" t="s">
        <v>204</v>
      </c>
    </row>
    <row r="119" spans="2:67">
      <c r="B119" s="47"/>
      <c r="C119" s="48" t="s">
        <v>205</v>
      </c>
      <c r="D119" s="50">
        <v>10</v>
      </c>
      <c r="E119" s="52">
        <v>0</v>
      </c>
      <c r="F119" s="53">
        <v>0</v>
      </c>
      <c r="G119" s="50">
        <v>0</v>
      </c>
      <c r="H119" s="50">
        <v>0</v>
      </c>
      <c r="I119" s="50">
        <v>1</v>
      </c>
      <c r="J119" s="53">
        <v>2</v>
      </c>
      <c r="K119" s="50">
        <v>0</v>
      </c>
      <c r="L119" s="50">
        <v>0</v>
      </c>
      <c r="M119" s="52">
        <v>1</v>
      </c>
      <c r="N119" s="53">
        <v>0</v>
      </c>
      <c r="O119" s="50">
        <v>0</v>
      </c>
      <c r="P119" s="50">
        <v>0</v>
      </c>
      <c r="Q119" s="50">
        <v>3</v>
      </c>
      <c r="R119" s="50">
        <v>0</v>
      </c>
      <c r="S119" s="53">
        <v>1</v>
      </c>
      <c r="T119" s="50">
        <v>4</v>
      </c>
      <c r="U119" s="50">
        <v>1</v>
      </c>
      <c r="V119" s="52">
        <v>5</v>
      </c>
      <c r="W119" s="50">
        <v>7</v>
      </c>
      <c r="X119" s="50">
        <v>5</v>
      </c>
      <c r="Y119" s="50">
        <v>1</v>
      </c>
      <c r="Z119" s="50">
        <v>11</v>
      </c>
      <c r="AA119" s="52">
        <v>0</v>
      </c>
      <c r="AB119" s="50">
        <v>1</v>
      </c>
      <c r="AC119" s="50">
        <v>2</v>
      </c>
      <c r="AD119" s="50">
        <v>7</v>
      </c>
      <c r="AE119" s="52">
        <v>1</v>
      </c>
      <c r="AF119" s="50">
        <v>4</v>
      </c>
      <c r="AG119" s="50">
        <v>1</v>
      </c>
      <c r="AH119" s="50">
        <v>3</v>
      </c>
      <c r="AI119" s="50">
        <v>2</v>
      </c>
      <c r="AJ119" s="53">
        <v>5</v>
      </c>
      <c r="AK119" s="50">
        <v>8</v>
      </c>
      <c r="AL119" s="50">
        <v>3</v>
      </c>
      <c r="AM119" s="50">
        <v>4</v>
      </c>
      <c r="AN119" s="52">
        <v>5</v>
      </c>
      <c r="AO119" s="50">
        <v>4</v>
      </c>
      <c r="AP119" s="50">
        <v>11</v>
      </c>
      <c r="AQ119" s="148">
        <v>8</v>
      </c>
      <c r="AR119" s="124">
        <v>6</v>
      </c>
      <c r="AS119" s="50">
        <v>6</v>
      </c>
      <c r="AT119" s="50">
        <v>8</v>
      </c>
      <c r="AU119" s="50">
        <v>8</v>
      </c>
      <c r="AV119" s="50">
        <v>8</v>
      </c>
      <c r="AW119" s="53">
        <v>8</v>
      </c>
      <c r="AX119" s="50">
        <v>12</v>
      </c>
      <c r="AY119" s="50">
        <v>6</v>
      </c>
      <c r="AZ119" s="50">
        <v>14</v>
      </c>
      <c r="BA119" s="52">
        <v>8</v>
      </c>
      <c r="BB119" s="50"/>
      <c r="BC119" s="50"/>
      <c r="BD119" s="50"/>
      <c r="BE119" s="52"/>
      <c r="BF119" s="53"/>
      <c r="BG119" s="50"/>
      <c r="BH119" s="50"/>
      <c r="BI119" s="50"/>
      <c r="BJ119" s="53"/>
      <c r="BK119" s="50"/>
      <c r="BL119" s="50"/>
      <c r="BM119" s="52"/>
      <c r="BN119" s="126">
        <f t="shared" si="1"/>
        <v>191</v>
      </c>
      <c r="BO119" s="48" t="s">
        <v>205</v>
      </c>
    </row>
    <row r="120" spans="2:67">
      <c r="B120" s="47"/>
      <c r="C120" s="48" t="s">
        <v>206</v>
      </c>
      <c r="D120" s="50">
        <v>2</v>
      </c>
      <c r="E120" s="52">
        <v>3</v>
      </c>
      <c r="F120" s="53">
        <v>2</v>
      </c>
      <c r="G120" s="50">
        <v>4</v>
      </c>
      <c r="H120" s="50">
        <v>4</v>
      </c>
      <c r="I120" s="50">
        <v>3</v>
      </c>
      <c r="J120" s="53">
        <v>1</v>
      </c>
      <c r="K120" s="50">
        <v>1</v>
      </c>
      <c r="L120" s="50">
        <v>1</v>
      </c>
      <c r="M120" s="52">
        <v>2</v>
      </c>
      <c r="N120" s="53">
        <v>1</v>
      </c>
      <c r="O120" s="50">
        <v>5</v>
      </c>
      <c r="P120" s="50">
        <v>5</v>
      </c>
      <c r="Q120" s="50">
        <v>6</v>
      </c>
      <c r="R120" s="50">
        <v>2</v>
      </c>
      <c r="S120" s="53">
        <v>6</v>
      </c>
      <c r="T120" s="50">
        <v>2</v>
      </c>
      <c r="U120" s="50">
        <v>7</v>
      </c>
      <c r="V120" s="52">
        <v>1</v>
      </c>
      <c r="W120" s="50">
        <v>4</v>
      </c>
      <c r="X120" s="50">
        <v>4</v>
      </c>
      <c r="Y120" s="50">
        <v>5</v>
      </c>
      <c r="Z120" s="50">
        <v>7</v>
      </c>
      <c r="AA120" s="52">
        <v>2</v>
      </c>
      <c r="AB120" s="50">
        <v>3</v>
      </c>
      <c r="AC120" s="50">
        <v>1</v>
      </c>
      <c r="AD120" s="50">
        <v>6</v>
      </c>
      <c r="AE120" s="52">
        <v>1</v>
      </c>
      <c r="AF120" s="50">
        <v>2</v>
      </c>
      <c r="AG120" s="50">
        <v>7</v>
      </c>
      <c r="AH120" s="50">
        <v>4</v>
      </c>
      <c r="AI120" s="50">
        <v>4</v>
      </c>
      <c r="AJ120" s="53">
        <v>7</v>
      </c>
      <c r="AK120" s="50">
        <v>8</v>
      </c>
      <c r="AL120" s="50">
        <v>2</v>
      </c>
      <c r="AM120" s="50">
        <v>1</v>
      </c>
      <c r="AN120" s="52">
        <v>3</v>
      </c>
      <c r="AO120" s="50">
        <v>2</v>
      </c>
      <c r="AP120" s="50">
        <v>5</v>
      </c>
      <c r="AQ120" s="148">
        <v>7</v>
      </c>
      <c r="AR120" s="124">
        <v>5</v>
      </c>
      <c r="AS120" s="50">
        <v>4</v>
      </c>
      <c r="AT120" s="50">
        <v>1</v>
      </c>
      <c r="AU120" s="50">
        <v>7</v>
      </c>
      <c r="AV120" s="50">
        <v>3</v>
      </c>
      <c r="AW120" s="53">
        <v>3</v>
      </c>
      <c r="AX120" s="50">
        <v>13</v>
      </c>
      <c r="AY120" s="50">
        <v>7</v>
      </c>
      <c r="AZ120" s="50">
        <v>8</v>
      </c>
      <c r="BA120" s="52">
        <v>7</v>
      </c>
      <c r="BB120" s="50"/>
      <c r="BC120" s="50"/>
      <c r="BD120" s="50"/>
      <c r="BE120" s="52"/>
      <c r="BF120" s="53"/>
      <c r="BG120" s="50"/>
      <c r="BH120" s="50"/>
      <c r="BI120" s="50"/>
      <c r="BJ120" s="53"/>
      <c r="BK120" s="50"/>
      <c r="BL120" s="50"/>
      <c r="BM120" s="52"/>
      <c r="BN120" s="126">
        <f t="shared" si="1"/>
        <v>178</v>
      </c>
      <c r="BO120" s="48" t="s">
        <v>206</v>
      </c>
    </row>
    <row r="121" spans="2:67">
      <c r="B121" s="47"/>
      <c r="C121" s="48" t="s">
        <v>207</v>
      </c>
      <c r="D121" s="50">
        <v>0</v>
      </c>
      <c r="E121" s="52">
        <v>0</v>
      </c>
      <c r="F121" s="53">
        <v>0</v>
      </c>
      <c r="G121" s="50">
        <v>0</v>
      </c>
      <c r="H121" s="50">
        <v>0</v>
      </c>
      <c r="I121" s="50">
        <v>0</v>
      </c>
      <c r="J121" s="53">
        <v>0</v>
      </c>
      <c r="K121" s="50">
        <v>0</v>
      </c>
      <c r="L121" s="50">
        <v>0</v>
      </c>
      <c r="M121" s="52">
        <v>0</v>
      </c>
      <c r="N121" s="53">
        <v>0</v>
      </c>
      <c r="O121" s="50">
        <v>0</v>
      </c>
      <c r="P121" s="50">
        <v>0</v>
      </c>
      <c r="Q121" s="50">
        <v>0</v>
      </c>
      <c r="R121" s="50">
        <v>0</v>
      </c>
      <c r="S121" s="53">
        <v>0</v>
      </c>
      <c r="T121" s="50">
        <v>0</v>
      </c>
      <c r="U121" s="50">
        <v>0</v>
      </c>
      <c r="V121" s="52">
        <v>0</v>
      </c>
      <c r="W121" s="50">
        <v>0</v>
      </c>
      <c r="X121" s="50">
        <v>0</v>
      </c>
      <c r="Y121" s="50">
        <v>0</v>
      </c>
      <c r="Z121" s="50">
        <v>0</v>
      </c>
      <c r="AA121" s="52">
        <v>0</v>
      </c>
      <c r="AB121" s="50">
        <v>0</v>
      </c>
      <c r="AC121" s="50">
        <v>0</v>
      </c>
      <c r="AD121" s="50">
        <v>0</v>
      </c>
      <c r="AE121" s="52">
        <v>0</v>
      </c>
      <c r="AF121" s="50">
        <v>0</v>
      </c>
      <c r="AG121" s="50">
        <v>0</v>
      </c>
      <c r="AH121" s="50">
        <v>0</v>
      </c>
      <c r="AI121" s="50">
        <v>0</v>
      </c>
      <c r="AJ121" s="53">
        <v>0</v>
      </c>
      <c r="AK121" s="50">
        <v>0</v>
      </c>
      <c r="AL121" s="50">
        <v>0</v>
      </c>
      <c r="AM121" s="50">
        <v>0</v>
      </c>
      <c r="AN121" s="52">
        <v>0</v>
      </c>
      <c r="AO121" s="50">
        <v>0</v>
      </c>
      <c r="AP121" s="50">
        <v>0</v>
      </c>
      <c r="AQ121" s="148">
        <v>0</v>
      </c>
      <c r="AR121" s="124">
        <v>0</v>
      </c>
      <c r="AS121" s="50">
        <v>0</v>
      </c>
      <c r="AT121" s="50">
        <v>0</v>
      </c>
      <c r="AU121" s="50">
        <v>0</v>
      </c>
      <c r="AV121" s="50">
        <v>0</v>
      </c>
      <c r="AW121" s="53">
        <v>0</v>
      </c>
      <c r="AX121" s="50">
        <v>0</v>
      </c>
      <c r="AY121" s="50">
        <v>0</v>
      </c>
      <c r="AZ121" s="50">
        <v>0</v>
      </c>
      <c r="BA121" s="52">
        <v>0</v>
      </c>
      <c r="BB121" s="50"/>
      <c r="BC121" s="50"/>
      <c r="BD121" s="50"/>
      <c r="BE121" s="52"/>
      <c r="BF121" s="53"/>
      <c r="BG121" s="50"/>
      <c r="BH121" s="50"/>
      <c r="BI121" s="50"/>
      <c r="BJ121" s="53"/>
      <c r="BK121" s="50"/>
      <c r="BL121" s="50"/>
      <c r="BM121" s="52"/>
      <c r="BN121" s="126">
        <f t="shared" si="1"/>
        <v>0</v>
      </c>
      <c r="BO121" s="48" t="s">
        <v>207</v>
      </c>
    </row>
    <row r="122" spans="2:67">
      <c r="B122" s="47"/>
      <c r="C122" s="48" t="s">
        <v>208</v>
      </c>
      <c r="D122" s="50">
        <v>0</v>
      </c>
      <c r="E122" s="52">
        <v>0</v>
      </c>
      <c r="F122" s="53">
        <v>0</v>
      </c>
      <c r="G122" s="50">
        <v>0</v>
      </c>
      <c r="H122" s="50">
        <v>0</v>
      </c>
      <c r="I122" s="50">
        <v>0</v>
      </c>
      <c r="J122" s="53">
        <v>0</v>
      </c>
      <c r="K122" s="50">
        <v>0</v>
      </c>
      <c r="L122" s="50">
        <v>0</v>
      </c>
      <c r="M122" s="52">
        <v>0</v>
      </c>
      <c r="N122" s="53">
        <v>0</v>
      </c>
      <c r="O122" s="50">
        <v>0</v>
      </c>
      <c r="P122" s="50">
        <v>0</v>
      </c>
      <c r="Q122" s="50">
        <v>0</v>
      </c>
      <c r="R122" s="50">
        <v>0</v>
      </c>
      <c r="S122" s="53">
        <v>0</v>
      </c>
      <c r="T122" s="50">
        <v>0</v>
      </c>
      <c r="U122" s="50">
        <v>1</v>
      </c>
      <c r="V122" s="52">
        <v>0</v>
      </c>
      <c r="W122" s="50">
        <v>0</v>
      </c>
      <c r="X122" s="50">
        <v>1</v>
      </c>
      <c r="Y122" s="50">
        <v>0</v>
      </c>
      <c r="Z122" s="50">
        <v>0</v>
      </c>
      <c r="AA122" s="52">
        <v>0</v>
      </c>
      <c r="AB122" s="50">
        <v>1</v>
      </c>
      <c r="AC122" s="50">
        <v>1</v>
      </c>
      <c r="AD122" s="50">
        <v>2</v>
      </c>
      <c r="AE122" s="52">
        <v>0</v>
      </c>
      <c r="AF122" s="50">
        <v>0</v>
      </c>
      <c r="AG122" s="50">
        <v>0</v>
      </c>
      <c r="AH122" s="50">
        <v>0</v>
      </c>
      <c r="AI122" s="50">
        <v>0</v>
      </c>
      <c r="AJ122" s="53">
        <v>0</v>
      </c>
      <c r="AK122" s="50">
        <v>0</v>
      </c>
      <c r="AL122" s="50">
        <v>0</v>
      </c>
      <c r="AM122" s="50">
        <v>0</v>
      </c>
      <c r="AN122" s="52">
        <v>0</v>
      </c>
      <c r="AO122" s="50">
        <v>0</v>
      </c>
      <c r="AP122" s="50">
        <v>2</v>
      </c>
      <c r="AQ122" s="149">
        <v>17</v>
      </c>
      <c r="AR122" s="124">
        <v>0</v>
      </c>
      <c r="AS122" s="50">
        <v>5</v>
      </c>
      <c r="AT122" s="50">
        <v>3</v>
      </c>
      <c r="AU122" s="50">
        <v>4</v>
      </c>
      <c r="AV122" s="50">
        <v>2</v>
      </c>
      <c r="AW122" s="53">
        <v>6</v>
      </c>
      <c r="AX122" s="50">
        <v>4</v>
      </c>
      <c r="AY122" s="50">
        <v>10</v>
      </c>
      <c r="AZ122" s="50">
        <v>10</v>
      </c>
      <c r="BA122" s="52">
        <v>0</v>
      </c>
      <c r="BB122" s="50"/>
      <c r="BC122" s="50"/>
      <c r="BD122" s="50"/>
      <c r="BE122" s="52"/>
      <c r="BF122" s="53"/>
      <c r="BG122" s="50"/>
      <c r="BH122" s="50"/>
      <c r="BI122" s="50"/>
      <c r="BJ122" s="53"/>
      <c r="BK122" s="50"/>
      <c r="BL122" s="50"/>
      <c r="BM122" s="52"/>
      <c r="BN122" s="126">
        <f t="shared" si="1"/>
        <v>69</v>
      </c>
      <c r="BO122" s="48" t="s">
        <v>208</v>
      </c>
    </row>
    <row r="123" spans="2:67">
      <c r="B123" s="47"/>
      <c r="C123" s="76" t="s">
        <v>209</v>
      </c>
      <c r="D123" s="77">
        <v>17</v>
      </c>
      <c r="E123" s="78">
        <v>6</v>
      </c>
      <c r="F123" s="79">
        <v>7</v>
      </c>
      <c r="G123" s="77">
        <v>9</v>
      </c>
      <c r="H123" s="77">
        <v>7</v>
      </c>
      <c r="I123" s="77">
        <v>15</v>
      </c>
      <c r="J123" s="79">
        <v>12</v>
      </c>
      <c r="K123" s="77">
        <v>9</v>
      </c>
      <c r="L123" s="77">
        <v>5</v>
      </c>
      <c r="M123" s="78">
        <v>10</v>
      </c>
      <c r="N123" s="79">
        <v>1</v>
      </c>
      <c r="O123" s="77">
        <v>11</v>
      </c>
      <c r="P123" s="77">
        <v>12</v>
      </c>
      <c r="Q123" s="77">
        <v>16</v>
      </c>
      <c r="R123" s="77">
        <v>12</v>
      </c>
      <c r="S123" s="79">
        <v>11</v>
      </c>
      <c r="T123" s="77">
        <v>8</v>
      </c>
      <c r="U123" s="77">
        <v>11</v>
      </c>
      <c r="V123" s="78">
        <v>12</v>
      </c>
      <c r="W123" s="77">
        <v>26</v>
      </c>
      <c r="X123" s="77">
        <v>26</v>
      </c>
      <c r="Y123" s="77">
        <v>11</v>
      </c>
      <c r="Z123" s="77">
        <v>26</v>
      </c>
      <c r="AA123" s="78">
        <v>4</v>
      </c>
      <c r="AB123" s="77">
        <v>11</v>
      </c>
      <c r="AC123" s="77">
        <v>7</v>
      </c>
      <c r="AD123" s="77">
        <v>17</v>
      </c>
      <c r="AE123" s="78">
        <v>8</v>
      </c>
      <c r="AF123" s="77">
        <v>9</v>
      </c>
      <c r="AG123" s="77">
        <v>14</v>
      </c>
      <c r="AH123" s="77">
        <v>12</v>
      </c>
      <c r="AI123" s="77">
        <v>10</v>
      </c>
      <c r="AJ123" s="79">
        <v>19</v>
      </c>
      <c r="AK123" s="77">
        <v>24</v>
      </c>
      <c r="AL123" s="77">
        <v>20</v>
      </c>
      <c r="AM123" s="77">
        <v>13</v>
      </c>
      <c r="AN123" s="78">
        <v>20</v>
      </c>
      <c r="AO123" s="77">
        <v>22</v>
      </c>
      <c r="AP123" s="77">
        <v>30</v>
      </c>
      <c r="AQ123" s="149">
        <v>52</v>
      </c>
      <c r="AR123" s="127">
        <v>46</v>
      </c>
      <c r="AS123" s="77">
        <v>50</v>
      </c>
      <c r="AT123" s="77">
        <v>29</v>
      </c>
      <c r="AU123" s="77">
        <v>39</v>
      </c>
      <c r="AV123" s="77">
        <v>36</v>
      </c>
      <c r="AW123" s="79">
        <v>38</v>
      </c>
      <c r="AX123" s="77">
        <v>43</v>
      </c>
      <c r="AY123" s="77">
        <v>38</v>
      </c>
      <c r="AZ123" s="77">
        <v>42</v>
      </c>
      <c r="BA123" s="78">
        <v>22</v>
      </c>
      <c r="BB123" s="77"/>
      <c r="BC123" s="77"/>
      <c r="BD123" s="77"/>
      <c r="BE123" s="78"/>
      <c r="BF123" s="79"/>
      <c r="BG123" s="77"/>
      <c r="BH123" s="77"/>
      <c r="BI123" s="77"/>
      <c r="BJ123" s="79"/>
      <c r="BK123" s="77"/>
      <c r="BL123" s="77"/>
      <c r="BM123" s="78"/>
      <c r="BN123" s="128">
        <f t="shared" si="1"/>
        <v>858</v>
      </c>
      <c r="BO123" s="76" t="s">
        <v>209</v>
      </c>
    </row>
    <row r="124" spans="2:67">
      <c r="B124" s="54"/>
      <c r="C124" s="55" t="s">
        <v>210</v>
      </c>
      <c r="D124" s="56">
        <v>1028</v>
      </c>
      <c r="E124" s="58">
        <v>1154</v>
      </c>
      <c r="F124" s="57">
        <v>1117</v>
      </c>
      <c r="G124" s="56">
        <v>1742</v>
      </c>
      <c r="H124" s="56">
        <v>1612</v>
      </c>
      <c r="I124" s="56">
        <v>2806</v>
      </c>
      <c r="J124" s="57">
        <v>2900</v>
      </c>
      <c r="K124" s="56">
        <v>2951</v>
      </c>
      <c r="L124" s="56">
        <v>3076</v>
      </c>
      <c r="M124" s="58">
        <v>2643</v>
      </c>
      <c r="N124" s="57">
        <v>428</v>
      </c>
      <c r="O124" s="56">
        <v>2929</v>
      </c>
      <c r="P124" s="56">
        <v>2979</v>
      </c>
      <c r="Q124" s="56">
        <v>3074</v>
      </c>
      <c r="R124" s="56">
        <v>2833</v>
      </c>
      <c r="S124" s="57">
        <v>2104</v>
      </c>
      <c r="T124" s="56">
        <v>1742</v>
      </c>
      <c r="U124" s="56">
        <v>1744</v>
      </c>
      <c r="V124" s="58">
        <v>1777</v>
      </c>
      <c r="W124" s="56">
        <v>1793</v>
      </c>
      <c r="X124" s="56">
        <v>2516</v>
      </c>
      <c r="Y124" s="56">
        <v>2074</v>
      </c>
      <c r="Z124" s="56">
        <v>2565</v>
      </c>
      <c r="AA124" s="58">
        <v>1889</v>
      </c>
      <c r="AB124" s="56">
        <v>2670</v>
      </c>
      <c r="AC124" s="56">
        <v>2963</v>
      </c>
      <c r="AD124" s="56">
        <v>3073</v>
      </c>
      <c r="AE124" s="134">
        <v>2712</v>
      </c>
      <c r="AF124" s="56">
        <v>2680</v>
      </c>
      <c r="AG124" s="56">
        <v>4834</v>
      </c>
      <c r="AH124" s="56">
        <v>4656</v>
      </c>
      <c r="AI124" s="56">
        <v>4402</v>
      </c>
      <c r="AJ124" s="57">
        <v>5370</v>
      </c>
      <c r="AK124" s="56">
        <v>4780</v>
      </c>
      <c r="AL124" s="56">
        <v>5943</v>
      </c>
      <c r="AM124" s="56">
        <v>5020</v>
      </c>
      <c r="AN124" s="58">
        <v>5474</v>
      </c>
      <c r="AO124" s="56">
        <v>4847</v>
      </c>
      <c r="AP124" s="56">
        <v>4881</v>
      </c>
      <c r="AQ124" s="150">
        <v>4423</v>
      </c>
      <c r="AR124" s="46">
        <v>4583</v>
      </c>
      <c r="AS124" s="56">
        <v>4756</v>
      </c>
      <c r="AT124" s="56">
        <v>2495</v>
      </c>
      <c r="AU124" s="56">
        <v>4809</v>
      </c>
      <c r="AV124" s="56">
        <v>4754</v>
      </c>
      <c r="AW124" s="57">
        <v>4323</v>
      </c>
      <c r="AX124" s="56">
        <v>3846</v>
      </c>
      <c r="AY124" s="56">
        <v>2889</v>
      </c>
      <c r="AZ124" s="56">
        <v>2869</v>
      </c>
      <c r="BA124" s="58">
        <v>2898</v>
      </c>
      <c r="BB124" s="56"/>
      <c r="BC124" s="56"/>
      <c r="BD124" s="56"/>
      <c r="BE124" s="58"/>
      <c r="BF124" s="57"/>
      <c r="BG124" s="56"/>
      <c r="BH124" s="56"/>
      <c r="BI124" s="56"/>
      <c r="BJ124" s="57"/>
      <c r="BK124" s="56"/>
      <c r="BL124" s="56"/>
      <c r="BM124" s="58"/>
      <c r="BN124" s="129">
        <f t="shared" si="1"/>
        <v>137397</v>
      </c>
      <c r="BO124" s="55" t="s">
        <v>210</v>
      </c>
    </row>
    <row r="125" spans="2:67">
      <c r="B125" s="59" t="s">
        <v>226</v>
      </c>
      <c r="C125" s="60" t="s">
        <v>202</v>
      </c>
      <c r="D125" s="61">
        <v>1</v>
      </c>
      <c r="E125" s="62">
        <v>0.67</v>
      </c>
      <c r="F125" s="59">
        <v>1</v>
      </c>
      <c r="G125" s="61">
        <v>1</v>
      </c>
      <c r="H125" s="61">
        <v>0.67</v>
      </c>
      <c r="I125" s="69">
        <v>2</v>
      </c>
      <c r="J125" s="63">
        <v>1.67</v>
      </c>
      <c r="K125" s="69">
        <v>1.33</v>
      </c>
      <c r="L125" s="61">
        <v>0.67</v>
      </c>
      <c r="M125" s="62">
        <v>1.67</v>
      </c>
      <c r="N125" s="59">
        <v>0</v>
      </c>
      <c r="O125" s="61">
        <v>1.67</v>
      </c>
      <c r="P125" s="61">
        <v>0.67</v>
      </c>
      <c r="Q125" s="61">
        <v>1</v>
      </c>
      <c r="R125" s="61">
        <v>0.67</v>
      </c>
      <c r="S125" s="59">
        <v>0.33</v>
      </c>
      <c r="T125" s="61">
        <v>0.67</v>
      </c>
      <c r="U125" s="61">
        <v>0.33</v>
      </c>
      <c r="V125" s="62">
        <v>0.33</v>
      </c>
      <c r="W125" s="61">
        <v>0.67</v>
      </c>
      <c r="X125" s="61">
        <v>0</v>
      </c>
      <c r="Y125" s="61">
        <v>0</v>
      </c>
      <c r="Z125" s="61">
        <v>0</v>
      </c>
      <c r="AA125" s="62">
        <v>0</v>
      </c>
      <c r="AB125" s="61">
        <v>0</v>
      </c>
      <c r="AC125" s="61">
        <v>0</v>
      </c>
      <c r="AD125" s="61">
        <v>0</v>
      </c>
      <c r="AE125" s="62">
        <v>0.33</v>
      </c>
      <c r="AF125" s="61">
        <v>0</v>
      </c>
      <c r="AG125" s="61">
        <v>0</v>
      </c>
      <c r="AH125" s="61">
        <v>0</v>
      </c>
      <c r="AI125" s="61">
        <v>0</v>
      </c>
      <c r="AJ125" s="59">
        <v>0</v>
      </c>
      <c r="AK125" s="61">
        <v>0</v>
      </c>
      <c r="AL125" s="61">
        <v>0</v>
      </c>
      <c r="AM125" s="61">
        <v>0.33</v>
      </c>
      <c r="AN125" s="62">
        <v>0</v>
      </c>
      <c r="AO125" s="61">
        <v>0</v>
      </c>
      <c r="AP125" s="61">
        <v>0</v>
      </c>
      <c r="AQ125" s="151">
        <v>0</v>
      </c>
      <c r="AR125" s="62">
        <v>0</v>
      </c>
      <c r="AS125" s="61">
        <v>0</v>
      </c>
      <c r="AT125" s="61">
        <v>0</v>
      </c>
      <c r="AU125" s="61">
        <v>0</v>
      </c>
      <c r="AV125" s="61">
        <v>0</v>
      </c>
      <c r="AW125" s="59">
        <v>0</v>
      </c>
      <c r="AX125" s="61">
        <v>0</v>
      </c>
      <c r="AY125" s="61">
        <v>0</v>
      </c>
      <c r="AZ125" s="61">
        <v>0</v>
      </c>
      <c r="BA125" s="62">
        <v>0</v>
      </c>
      <c r="BB125" s="61"/>
      <c r="BC125" s="61"/>
      <c r="BD125" s="61"/>
      <c r="BE125" s="62"/>
      <c r="BF125" s="59"/>
      <c r="BG125" s="61"/>
      <c r="BH125" s="61"/>
      <c r="BI125" s="61"/>
      <c r="BJ125" s="59"/>
      <c r="BK125" s="61"/>
      <c r="BL125" s="61"/>
      <c r="BM125" s="62"/>
      <c r="BN125" s="60">
        <f t="shared" si="1"/>
        <v>7</v>
      </c>
      <c r="BO125" s="60" t="s">
        <v>202</v>
      </c>
    </row>
    <row r="126" spans="2:67">
      <c r="B126" s="59" t="s">
        <v>227</v>
      </c>
      <c r="C126" s="60" t="s">
        <v>204</v>
      </c>
      <c r="D126" s="61">
        <v>0.2</v>
      </c>
      <c r="E126" s="62">
        <v>0.1</v>
      </c>
      <c r="F126" s="59">
        <v>0.2</v>
      </c>
      <c r="G126" s="61">
        <v>0.2</v>
      </c>
      <c r="H126" s="61">
        <v>0.1</v>
      </c>
      <c r="I126" s="61">
        <v>0.5</v>
      </c>
      <c r="J126" s="59">
        <v>0.4</v>
      </c>
      <c r="K126" s="61">
        <v>0.4</v>
      </c>
      <c r="L126" s="61">
        <v>0.2</v>
      </c>
      <c r="M126" s="62">
        <v>0.2</v>
      </c>
      <c r="N126" s="59">
        <v>0</v>
      </c>
      <c r="O126" s="61">
        <v>0.1</v>
      </c>
      <c r="P126" s="61">
        <v>0.5</v>
      </c>
      <c r="Q126" s="61">
        <v>0.4</v>
      </c>
      <c r="R126" s="61">
        <v>0.8</v>
      </c>
      <c r="S126" s="59">
        <v>0.3</v>
      </c>
      <c r="T126" s="61">
        <v>0</v>
      </c>
      <c r="U126" s="61">
        <v>0.1</v>
      </c>
      <c r="V126" s="62">
        <v>0.5</v>
      </c>
      <c r="W126" s="61">
        <v>1.3</v>
      </c>
      <c r="X126" s="61">
        <v>1.6</v>
      </c>
      <c r="Y126" s="61">
        <v>0.5</v>
      </c>
      <c r="Z126" s="61">
        <v>0.8</v>
      </c>
      <c r="AA126" s="62">
        <v>0.2</v>
      </c>
      <c r="AB126" s="61">
        <v>0.86</v>
      </c>
      <c r="AC126" s="61">
        <v>0.43</v>
      </c>
      <c r="AD126" s="61">
        <v>0.28999999999999998</v>
      </c>
      <c r="AE126" s="62">
        <v>0.71</v>
      </c>
      <c r="AF126" s="61">
        <v>0.43</v>
      </c>
      <c r="AG126" s="61">
        <v>0.86</v>
      </c>
      <c r="AH126" s="61">
        <v>0.71</v>
      </c>
      <c r="AI126" s="61">
        <v>0.56999999999999995</v>
      </c>
      <c r="AJ126" s="59">
        <v>1</v>
      </c>
      <c r="AK126" s="61">
        <v>1.1399999999999999</v>
      </c>
      <c r="AL126" s="69">
        <v>2.14</v>
      </c>
      <c r="AM126" s="69">
        <v>1</v>
      </c>
      <c r="AN126" s="70">
        <v>1.71</v>
      </c>
      <c r="AO126" s="69">
        <v>2.29</v>
      </c>
      <c r="AP126" s="69">
        <v>1.71</v>
      </c>
      <c r="AQ126" s="155">
        <v>2.86</v>
      </c>
      <c r="AR126" s="70">
        <v>5</v>
      </c>
      <c r="AS126" s="69">
        <v>5</v>
      </c>
      <c r="AT126" s="69">
        <v>2.4300000000000002</v>
      </c>
      <c r="AU126" s="69">
        <v>2.86</v>
      </c>
      <c r="AV126" s="69">
        <v>3.29</v>
      </c>
      <c r="AW126" s="63">
        <v>3</v>
      </c>
      <c r="AX126" s="69">
        <v>2</v>
      </c>
      <c r="AY126" s="69">
        <v>2.14</v>
      </c>
      <c r="AZ126" s="69">
        <v>1.43</v>
      </c>
      <c r="BA126" s="70">
        <v>1</v>
      </c>
      <c r="BB126" s="61"/>
      <c r="BC126" s="61"/>
      <c r="BD126" s="61"/>
      <c r="BE126" s="62"/>
      <c r="BF126" s="59"/>
      <c r="BG126" s="61"/>
      <c r="BH126" s="61"/>
      <c r="BI126" s="61"/>
      <c r="BJ126" s="59"/>
      <c r="BK126" s="61"/>
      <c r="BL126" s="61"/>
      <c r="BM126" s="62"/>
      <c r="BN126" s="60">
        <f t="shared" si="1"/>
        <v>53.96</v>
      </c>
      <c r="BO126" s="60" t="s">
        <v>204</v>
      </c>
    </row>
    <row r="127" spans="2:67">
      <c r="B127" s="63" t="s">
        <v>222</v>
      </c>
      <c r="C127" s="60" t="s">
        <v>205</v>
      </c>
      <c r="D127" s="61">
        <v>1.43</v>
      </c>
      <c r="E127" s="62">
        <v>0</v>
      </c>
      <c r="F127" s="59">
        <v>0</v>
      </c>
      <c r="G127" s="61">
        <v>0</v>
      </c>
      <c r="H127" s="61">
        <v>0</v>
      </c>
      <c r="I127" s="61">
        <v>0.14000000000000001</v>
      </c>
      <c r="J127" s="59">
        <v>0.28999999999999998</v>
      </c>
      <c r="K127" s="61">
        <v>0</v>
      </c>
      <c r="L127" s="61">
        <v>0</v>
      </c>
      <c r="M127" s="62">
        <v>0.14000000000000001</v>
      </c>
      <c r="N127" s="59">
        <v>0</v>
      </c>
      <c r="O127" s="61">
        <v>0</v>
      </c>
      <c r="P127" s="61">
        <v>0</v>
      </c>
      <c r="Q127" s="61">
        <v>0.43</v>
      </c>
      <c r="R127" s="61">
        <v>0</v>
      </c>
      <c r="S127" s="59">
        <v>0.14000000000000001</v>
      </c>
      <c r="T127" s="61">
        <v>0.56999999999999995</v>
      </c>
      <c r="U127" s="61">
        <v>0.14000000000000001</v>
      </c>
      <c r="V127" s="62">
        <v>0.71</v>
      </c>
      <c r="W127" s="61">
        <v>1</v>
      </c>
      <c r="X127" s="61">
        <v>0.71</v>
      </c>
      <c r="Y127" s="61">
        <v>0.14000000000000001</v>
      </c>
      <c r="Z127" s="61">
        <v>1.57</v>
      </c>
      <c r="AA127" s="62">
        <v>0</v>
      </c>
      <c r="AB127" s="61">
        <v>0.17</v>
      </c>
      <c r="AC127" s="61">
        <v>0.33</v>
      </c>
      <c r="AD127" s="61">
        <v>1.17</v>
      </c>
      <c r="AE127" s="62">
        <v>0.17</v>
      </c>
      <c r="AF127" s="61">
        <v>0.67</v>
      </c>
      <c r="AG127" s="61">
        <v>0.17</v>
      </c>
      <c r="AH127" s="61">
        <v>0.5</v>
      </c>
      <c r="AI127" s="61">
        <v>0.33</v>
      </c>
      <c r="AJ127" s="59">
        <v>0.83</v>
      </c>
      <c r="AK127" s="61">
        <v>1.33</v>
      </c>
      <c r="AL127" s="61">
        <v>0.5</v>
      </c>
      <c r="AM127" s="61">
        <v>0.67</v>
      </c>
      <c r="AN127" s="62">
        <v>0.83</v>
      </c>
      <c r="AO127" s="61">
        <v>0.67</v>
      </c>
      <c r="AP127" s="61">
        <v>1.83</v>
      </c>
      <c r="AQ127" s="151">
        <v>1.33</v>
      </c>
      <c r="AR127" s="62">
        <v>1</v>
      </c>
      <c r="AS127" s="61">
        <v>1</v>
      </c>
      <c r="AT127" s="61">
        <v>1.33</v>
      </c>
      <c r="AU127" s="61">
        <v>1.33</v>
      </c>
      <c r="AV127" s="61">
        <v>1.33</v>
      </c>
      <c r="AW127" s="59">
        <v>1.33</v>
      </c>
      <c r="AX127" s="69">
        <v>2</v>
      </c>
      <c r="AY127" s="69">
        <v>1</v>
      </c>
      <c r="AZ127" s="69">
        <v>2.33</v>
      </c>
      <c r="BA127" s="70">
        <v>1.33</v>
      </c>
      <c r="BB127" s="61"/>
      <c r="BC127" s="61"/>
      <c r="BD127" s="61"/>
      <c r="BE127" s="62"/>
      <c r="BF127" s="59"/>
      <c r="BG127" s="61"/>
      <c r="BH127" s="61"/>
      <c r="BI127" s="61"/>
      <c r="BJ127" s="59"/>
      <c r="BK127" s="61"/>
      <c r="BL127" s="61"/>
      <c r="BM127" s="62"/>
      <c r="BN127" s="60">
        <f t="shared" si="1"/>
        <v>30.889999999999993</v>
      </c>
      <c r="BO127" s="60" t="s">
        <v>205</v>
      </c>
    </row>
    <row r="128" spans="2:67">
      <c r="B128" s="59"/>
      <c r="C128" s="60" t="s">
        <v>206</v>
      </c>
      <c r="D128" s="61">
        <v>0.25</v>
      </c>
      <c r="E128" s="62">
        <v>0.38</v>
      </c>
      <c r="F128" s="59">
        <v>0.25</v>
      </c>
      <c r="G128" s="61">
        <v>0.5</v>
      </c>
      <c r="H128" s="61">
        <v>0.5</v>
      </c>
      <c r="I128" s="61">
        <v>0.38</v>
      </c>
      <c r="J128" s="59">
        <v>0.13</v>
      </c>
      <c r="K128" s="61">
        <v>0.13</v>
      </c>
      <c r="L128" s="61">
        <v>0.13</v>
      </c>
      <c r="M128" s="62">
        <v>0.25</v>
      </c>
      <c r="N128" s="59">
        <v>0.13</v>
      </c>
      <c r="O128" s="61">
        <v>0.63</v>
      </c>
      <c r="P128" s="61">
        <v>0.63</v>
      </c>
      <c r="Q128" s="61">
        <v>0.75</v>
      </c>
      <c r="R128" s="61">
        <v>0.25</v>
      </c>
      <c r="S128" s="59">
        <v>0.75</v>
      </c>
      <c r="T128" s="61">
        <v>0.25</v>
      </c>
      <c r="U128" s="61">
        <v>0.88</v>
      </c>
      <c r="V128" s="62">
        <v>0.13</v>
      </c>
      <c r="W128" s="61">
        <v>0.5</v>
      </c>
      <c r="X128" s="61">
        <v>0.5</v>
      </c>
      <c r="Y128" s="61">
        <v>0.63</v>
      </c>
      <c r="Z128" s="61">
        <v>0.88</v>
      </c>
      <c r="AA128" s="62">
        <v>0.25</v>
      </c>
      <c r="AB128" s="61">
        <v>0.5</v>
      </c>
      <c r="AC128" s="61">
        <v>0.17</v>
      </c>
      <c r="AD128" s="61">
        <v>1</v>
      </c>
      <c r="AE128" s="62">
        <v>0.17</v>
      </c>
      <c r="AF128" s="61">
        <v>0.33</v>
      </c>
      <c r="AG128" s="61">
        <v>1.17</v>
      </c>
      <c r="AH128" s="61">
        <v>0.67</v>
      </c>
      <c r="AI128" s="61">
        <v>0.67</v>
      </c>
      <c r="AJ128" s="59">
        <v>1.4</v>
      </c>
      <c r="AK128" s="61">
        <v>1.33</v>
      </c>
      <c r="AL128" s="61">
        <v>0.33</v>
      </c>
      <c r="AM128" s="61">
        <v>0.17</v>
      </c>
      <c r="AN128" s="62">
        <v>0.5</v>
      </c>
      <c r="AO128" s="61">
        <v>0.33</v>
      </c>
      <c r="AP128" s="61">
        <v>0.83</v>
      </c>
      <c r="AQ128" s="151">
        <v>1.17</v>
      </c>
      <c r="AR128" s="62">
        <v>0.83</v>
      </c>
      <c r="AS128" s="61">
        <v>0.67</v>
      </c>
      <c r="AT128" s="61">
        <v>0.17</v>
      </c>
      <c r="AU128" s="61">
        <v>1.17</v>
      </c>
      <c r="AV128" s="61">
        <v>0.5</v>
      </c>
      <c r="AW128" s="59">
        <v>0.5</v>
      </c>
      <c r="AX128" s="69">
        <v>2.17</v>
      </c>
      <c r="AY128" s="69">
        <v>1.17</v>
      </c>
      <c r="AZ128" s="69">
        <v>1.33</v>
      </c>
      <c r="BA128" s="70">
        <v>1.17</v>
      </c>
      <c r="BB128" s="61"/>
      <c r="BC128" s="61"/>
      <c r="BD128" s="61"/>
      <c r="BE128" s="62"/>
      <c r="BF128" s="59"/>
      <c r="BG128" s="61"/>
      <c r="BH128" s="61"/>
      <c r="BI128" s="61"/>
      <c r="BJ128" s="59"/>
      <c r="BK128" s="61"/>
      <c r="BL128" s="61"/>
      <c r="BM128" s="62"/>
      <c r="BN128" s="60">
        <f t="shared" si="1"/>
        <v>27.580000000000005</v>
      </c>
      <c r="BO128" s="60" t="s">
        <v>206</v>
      </c>
    </row>
    <row r="129" spans="2:67">
      <c r="B129" s="59"/>
      <c r="C129" s="60" t="s">
        <v>207</v>
      </c>
      <c r="D129" s="61">
        <v>0</v>
      </c>
      <c r="E129" s="62">
        <v>0</v>
      </c>
      <c r="F129" s="59">
        <v>0</v>
      </c>
      <c r="G129" s="61">
        <v>0</v>
      </c>
      <c r="H129" s="61">
        <v>0</v>
      </c>
      <c r="I129" s="61">
        <v>0</v>
      </c>
      <c r="J129" s="59">
        <v>0</v>
      </c>
      <c r="K129" s="61">
        <v>0</v>
      </c>
      <c r="L129" s="61">
        <v>0</v>
      </c>
      <c r="M129" s="62">
        <v>0</v>
      </c>
      <c r="N129" s="59">
        <v>0</v>
      </c>
      <c r="O129" s="61">
        <v>0</v>
      </c>
      <c r="P129" s="61">
        <v>0</v>
      </c>
      <c r="Q129" s="61">
        <v>0</v>
      </c>
      <c r="R129" s="61">
        <v>0</v>
      </c>
      <c r="S129" s="59">
        <v>0</v>
      </c>
      <c r="T129" s="61">
        <v>0</v>
      </c>
      <c r="U129" s="61">
        <v>0</v>
      </c>
      <c r="V129" s="62">
        <v>0</v>
      </c>
      <c r="W129" s="61">
        <v>0</v>
      </c>
      <c r="X129" s="61">
        <v>0</v>
      </c>
      <c r="Y129" s="61">
        <v>0</v>
      </c>
      <c r="Z129" s="61">
        <v>0</v>
      </c>
      <c r="AA129" s="62">
        <v>0</v>
      </c>
      <c r="AB129" s="61">
        <v>0</v>
      </c>
      <c r="AC129" s="61">
        <v>0</v>
      </c>
      <c r="AD129" s="61">
        <v>0</v>
      </c>
      <c r="AE129" s="62">
        <v>0</v>
      </c>
      <c r="AF129" s="61">
        <v>0</v>
      </c>
      <c r="AG129" s="61">
        <v>0</v>
      </c>
      <c r="AH129" s="61">
        <v>0</v>
      </c>
      <c r="AI129" s="61">
        <v>0</v>
      </c>
      <c r="AJ129" s="59">
        <v>0</v>
      </c>
      <c r="AK129" s="61">
        <v>0</v>
      </c>
      <c r="AL129" s="61">
        <v>0</v>
      </c>
      <c r="AM129" s="61">
        <v>0</v>
      </c>
      <c r="AN129" s="62">
        <v>0</v>
      </c>
      <c r="AO129" s="61">
        <v>0</v>
      </c>
      <c r="AP129" s="61">
        <v>0</v>
      </c>
      <c r="AQ129" s="151">
        <v>0</v>
      </c>
      <c r="AR129" s="62">
        <v>0</v>
      </c>
      <c r="AS129" s="61">
        <v>0</v>
      </c>
      <c r="AT129" s="61">
        <v>0</v>
      </c>
      <c r="AU129" s="61">
        <v>0</v>
      </c>
      <c r="AV129" s="61">
        <v>0</v>
      </c>
      <c r="AW129" s="59">
        <v>0</v>
      </c>
      <c r="AX129" s="61">
        <v>0</v>
      </c>
      <c r="AY129" s="61">
        <v>0</v>
      </c>
      <c r="AZ129" s="61">
        <v>0</v>
      </c>
      <c r="BA129" s="62">
        <v>0</v>
      </c>
      <c r="BB129" s="61"/>
      <c r="BC129" s="61"/>
      <c r="BD129" s="61"/>
      <c r="BE129" s="62"/>
      <c r="BF129" s="59"/>
      <c r="BG129" s="61"/>
      <c r="BH129" s="61"/>
      <c r="BI129" s="61"/>
      <c r="BJ129" s="59"/>
      <c r="BK129" s="61"/>
      <c r="BL129" s="61"/>
      <c r="BM129" s="62"/>
      <c r="BN129" s="60">
        <f t="shared" si="1"/>
        <v>0</v>
      </c>
      <c r="BO129" s="60" t="s">
        <v>207</v>
      </c>
    </row>
    <row r="130" spans="2:67">
      <c r="B130" s="59"/>
      <c r="C130" s="60" t="s">
        <v>208</v>
      </c>
      <c r="D130" s="61">
        <v>0</v>
      </c>
      <c r="E130" s="62">
        <v>0</v>
      </c>
      <c r="F130" s="59">
        <v>0</v>
      </c>
      <c r="G130" s="61">
        <v>0</v>
      </c>
      <c r="H130" s="61">
        <v>0</v>
      </c>
      <c r="I130" s="61">
        <v>0</v>
      </c>
      <c r="J130" s="59">
        <v>0</v>
      </c>
      <c r="K130" s="61">
        <v>0</v>
      </c>
      <c r="L130" s="61">
        <v>0</v>
      </c>
      <c r="M130" s="62">
        <v>0</v>
      </c>
      <c r="N130" s="59">
        <v>0</v>
      </c>
      <c r="O130" s="61">
        <v>0</v>
      </c>
      <c r="P130" s="61">
        <v>0</v>
      </c>
      <c r="Q130" s="61">
        <v>0</v>
      </c>
      <c r="R130" s="61">
        <v>0</v>
      </c>
      <c r="S130" s="59">
        <v>0</v>
      </c>
      <c r="T130" s="61">
        <v>0</v>
      </c>
      <c r="U130" s="61">
        <v>0.5</v>
      </c>
      <c r="V130" s="62">
        <v>0</v>
      </c>
      <c r="W130" s="61">
        <v>0</v>
      </c>
      <c r="X130" s="61">
        <v>0.5</v>
      </c>
      <c r="Y130" s="61">
        <v>0</v>
      </c>
      <c r="Z130" s="61">
        <v>0</v>
      </c>
      <c r="AA130" s="62">
        <v>0</v>
      </c>
      <c r="AB130" s="61">
        <v>0.5</v>
      </c>
      <c r="AC130" s="61">
        <v>0.5</v>
      </c>
      <c r="AD130" s="61">
        <v>1</v>
      </c>
      <c r="AE130" s="62">
        <v>0</v>
      </c>
      <c r="AF130" s="61">
        <v>0</v>
      </c>
      <c r="AG130" s="61">
        <v>0</v>
      </c>
      <c r="AH130" s="61">
        <v>0</v>
      </c>
      <c r="AI130" s="61">
        <v>0</v>
      </c>
      <c r="AJ130" s="59">
        <v>0</v>
      </c>
      <c r="AK130" s="61">
        <v>0</v>
      </c>
      <c r="AL130" s="61">
        <v>0</v>
      </c>
      <c r="AM130" s="61">
        <v>0</v>
      </c>
      <c r="AN130" s="62">
        <v>0</v>
      </c>
      <c r="AO130" s="61">
        <v>0</v>
      </c>
      <c r="AP130" s="61">
        <v>1</v>
      </c>
      <c r="AQ130" s="154">
        <v>8.5</v>
      </c>
      <c r="AR130" s="62">
        <v>0</v>
      </c>
      <c r="AS130" s="69">
        <v>2.5</v>
      </c>
      <c r="AT130" s="69">
        <v>1.5</v>
      </c>
      <c r="AU130" s="69">
        <v>2</v>
      </c>
      <c r="AV130" s="69">
        <v>1</v>
      </c>
      <c r="AW130" s="63">
        <v>3</v>
      </c>
      <c r="AX130" s="69">
        <v>2</v>
      </c>
      <c r="AY130" s="69">
        <v>5</v>
      </c>
      <c r="AZ130" s="69">
        <v>5</v>
      </c>
      <c r="BA130" s="62">
        <v>0</v>
      </c>
      <c r="BB130" s="61"/>
      <c r="BC130" s="61"/>
      <c r="BD130" s="61"/>
      <c r="BE130" s="62"/>
      <c r="BF130" s="59"/>
      <c r="BG130" s="61"/>
      <c r="BH130" s="61"/>
      <c r="BI130" s="61"/>
      <c r="BJ130" s="59"/>
      <c r="BK130" s="61"/>
      <c r="BL130" s="61"/>
      <c r="BM130" s="62"/>
      <c r="BN130" s="60">
        <f t="shared" si="1"/>
        <v>34.5</v>
      </c>
      <c r="BO130" s="60" t="s">
        <v>208</v>
      </c>
    </row>
    <row r="131" spans="2:67">
      <c r="B131" s="59"/>
      <c r="C131" s="80" t="s">
        <v>209</v>
      </c>
      <c r="D131" s="81">
        <v>0.53</v>
      </c>
      <c r="E131" s="82">
        <v>0.19</v>
      </c>
      <c r="F131" s="83">
        <v>0.22</v>
      </c>
      <c r="G131" s="81">
        <v>0.28000000000000003</v>
      </c>
      <c r="H131" s="81">
        <v>0.22</v>
      </c>
      <c r="I131" s="81">
        <v>0.47</v>
      </c>
      <c r="J131" s="83">
        <v>0.38</v>
      </c>
      <c r="K131" s="81">
        <v>0.28000000000000003</v>
      </c>
      <c r="L131" s="81">
        <v>0.16</v>
      </c>
      <c r="M131" s="82">
        <v>0.31</v>
      </c>
      <c r="N131" s="83">
        <v>0.03</v>
      </c>
      <c r="O131" s="81">
        <v>0.34</v>
      </c>
      <c r="P131" s="81">
        <v>0.38</v>
      </c>
      <c r="Q131" s="81">
        <v>0.5</v>
      </c>
      <c r="R131" s="81">
        <v>0.38</v>
      </c>
      <c r="S131" s="83">
        <v>0.34</v>
      </c>
      <c r="T131" s="81">
        <v>0.25</v>
      </c>
      <c r="U131" s="81">
        <v>0.34</v>
      </c>
      <c r="V131" s="82">
        <v>0.38</v>
      </c>
      <c r="W131" s="81">
        <v>0.81</v>
      </c>
      <c r="X131" s="81">
        <v>0.81</v>
      </c>
      <c r="Y131" s="81">
        <v>0.34</v>
      </c>
      <c r="Z131" s="81">
        <v>0.81</v>
      </c>
      <c r="AA131" s="82">
        <v>0.13</v>
      </c>
      <c r="AB131" s="81">
        <v>0.44</v>
      </c>
      <c r="AC131" s="81">
        <v>0.28000000000000003</v>
      </c>
      <c r="AD131" s="81">
        <v>0.68</v>
      </c>
      <c r="AE131" s="82">
        <v>0.32</v>
      </c>
      <c r="AF131" s="81">
        <v>0.36</v>
      </c>
      <c r="AG131" s="81">
        <v>0.56000000000000005</v>
      </c>
      <c r="AH131" s="81">
        <v>0.48</v>
      </c>
      <c r="AI131" s="81">
        <v>0.4</v>
      </c>
      <c r="AJ131" s="83">
        <v>0.79</v>
      </c>
      <c r="AK131" s="81">
        <v>0.96</v>
      </c>
      <c r="AL131" s="81">
        <v>0.8</v>
      </c>
      <c r="AM131" s="81">
        <v>0.52</v>
      </c>
      <c r="AN131" s="82">
        <v>0.8</v>
      </c>
      <c r="AO131" s="81">
        <v>0.88</v>
      </c>
      <c r="AP131" s="81">
        <v>1.2</v>
      </c>
      <c r="AQ131" s="154">
        <v>2.08</v>
      </c>
      <c r="AR131" s="89">
        <v>1.84</v>
      </c>
      <c r="AS131" s="84">
        <v>2</v>
      </c>
      <c r="AT131" s="84">
        <v>1.1599999999999999</v>
      </c>
      <c r="AU131" s="84">
        <v>1.56</v>
      </c>
      <c r="AV131" s="84">
        <v>1.44</v>
      </c>
      <c r="AW131" s="86">
        <v>1.52</v>
      </c>
      <c r="AX131" s="84">
        <v>1.72</v>
      </c>
      <c r="AY131" s="84">
        <v>1.52</v>
      </c>
      <c r="AZ131" s="84">
        <v>1.68</v>
      </c>
      <c r="BA131" s="82">
        <v>0.88</v>
      </c>
      <c r="BB131" s="81"/>
      <c r="BC131" s="81"/>
      <c r="BD131" s="81"/>
      <c r="BE131" s="82"/>
      <c r="BF131" s="83"/>
      <c r="BG131" s="81"/>
      <c r="BH131" s="81"/>
      <c r="BI131" s="81"/>
      <c r="BJ131" s="83"/>
      <c r="BK131" s="81"/>
      <c r="BL131" s="81"/>
      <c r="BM131" s="82"/>
      <c r="BN131" s="80">
        <f t="shared" si="1"/>
        <v>32.71</v>
      </c>
      <c r="BO131" s="80" t="s">
        <v>209</v>
      </c>
    </row>
    <row r="132" spans="2:67">
      <c r="B132" s="65"/>
      <c r="C132" s="66" t="s">
        <v>210</v>
      </c>
      <c r="D132" s="67">
        <v>0.33</v>
      </c>
      <c r="E132" s="68">
        <v>0.37</v>
      </c>
      <c r="F132" s="65">
        <v>0.36</v>
      </c>
      <c r="G132" s="67">
        <v>0.56000000000000005</v>
      </c>
      <c r="H132" s="67">
        <v>0.51</v>
      </c>
      <c r="I132" s="67">
        <v>0.89</v>
      </c>
      <c r="J132" s="65">
        <v>0.92</v>
      </c>
      <c r="K132" s="67">
        <v>0.94</v>
      </c>
      <c r="L132" s="67">
        <v>0.98</v>
      </c>
      <c r="M132" s="68">
        <v>0.84</v>
      </c>
      <c r="N132" s="65">
        <v>0.16</v>
      </c>
      <c r="O132" s="67">
        <v>0.94</v>
      </c>
      <c r="P132" s="67">
        <v>0.95</v>
      </c>
      <c r="Q132" s="67">
        <v>0.98</v>
      </c>
      <c r="R132" s="67">
        <v>0.91</v>
      </c>
      <c r="S132" s="65">
        <v>0.67</v>
      </c>
      <c r="T132" s="67">
        <v>0.56000000000000005</v>
      </c>
      <c r="U132" s="67">
        <v>0.56000000000000005</v>
      </c>
      <c r="V132" s="68">
        <v>0.56999999999999995</v>
      </c>
      <c r="W132" s="67">
        <v>0.56999999999999995</v>
      </c>
      <c r="X132" s="67">
        <v>0.81</v>
      </c>
      <c r="Y132" s="67">
        <v>0.67</v>
      </c>
      <c r="Z132" s="67">
        <v>0.82</v>
      </c>
      <c r="AA132" s="68">
        <v>0.63</v>
      </c>
      <c r="AB132" s="67">
        <v>1.1299999999999999</v>
      </c>
      <c r="AC132" s="67">
        <v>1.25</v>
      </c>
      <c r="AD132" s="67">
        <v>1.3</v>
      </c>
      <c r="AE132" s="68">
        <v>1.1599999999999999</v>
      </c>
      <c r="AF132" s="67">
        <v>1.1399999999999999</v>
      </c>
      <c r="AG132" s="102">
        <v>2.0499999999999998</v>
      </c>
      <c r="AH132" s="102">
        <v>1.97</v>
      </c>
      <c r="AI132" s="102">
        <v>1.87</v>
      </c>
      <c r="AJ132" s="104">
        <v>2.2799999999999998</v>
      </c>
      <c r="AK132" s="102">
        <v>2.0299999999999998</v>
      </c>
      <c r="AL132" s="102">
        <v>2.5299999999999998</v>
      </c>
      <c r="AM132" s="102">
        <v>2.13</v>
      </c>
      <c r="AN132" s="101">
        <v>2.3199999999999998</v>
      </c>
      <c r="AO132" s="102">
        <v>2.06</v>
      </c>
      <c r="AP132" s="102">
        <v>2.08</v>
      </c>
      <c r="AQ132" s="153">
        <v>1.88</v>
      </c>
      <c r="AR132" s="68">
        <v>1.95</v>
      </c>
      <c r="AS132" s="102">
        <v>2.0699999999999998</v>
      </c>
      <c r="AT132" s="102">
        <v>1.1599999999999999</v>
      </c>
      <c r="AU132" s="102">
        <v>2.0699999999999998</v>
      </c>
      <c r="AV132" s="102">
        <v>2.0299999999999998</v>
      </c>
      <c r="AW132" s="104">
        <v>1.84</v>
      </c>
      <c r="AX132" s="102">
        <v>1.68</v>
      </c>
      <c r="AY132" s="102">
        <v>1.23</v>
      </c>
      <c r="AZ132" s="102">
        <v>1.22</v>
      </c>
      <c r="BA132" s="101">
        <v>1.23</v>
      </c>
      <c r="BB132" s="67"/>
      <c r="BC132" s="67"/>
      <c r="BD132" s="67"/>
      <c r="BE132" s="68"/>
      <c r="BF132" s="65"/>
      <c r="BG132" s="67"/>
      <c r="BH132" s="67"/>
      <c r="BI132" s="67"/>
      <c r="BJ132" s="65"/>
      <c r="BK132" s="67"/>
      <c r="BL132" s="67"/>
      <c r="BM132" s="68"/>
      <c r="BN132" s="66">
        <f t="shared" si="1"/>
        <v>55.460000000000008</v>
      </c>
      <c r="BO132" s="66" t="s">
        <v>210</v>
      </c>
    </row>
    <row r="133" spans="2:67">
      <c r="B133" s="47" t="s">
        <v>228</v>
      </c>
      <c r="C133" s="48" t="s">
        <v>202</v>
      </c>
      <c r="D133" s="50">
        <v>0</v>
      </c>
      <c r="E133" s="52">
        <v>0</v>
      </c>
      <c r="F133" s="53">
        <v>0</v>
      </c>
      <c r="G133" s="50">
        <v>0</v>
      </c>
      <c r="H133" s="50">
        <v>0</v>
      </c>
      <c r="I133" s="50">
        <v>0</v>
      </c>
      <c r="J133" s="53">
        <v>0</v>
      </c>
      <c r="K133" s="50">
        <v>0</v>
      </c>
      <c r="L133" s="50">
        <v>0</v>
      </c>
      <c r="M133" s="52">
        <v>0</v>
      </c>
      <c r="N133" s="53">
        <v>0</v>
      </c>
      <c r="O133" s="50">
        <v>0</v>
      </c>
      <c r="P133" s="50">
        <v>0</v>
      </c>
      <c r="Q133" s="50">
        <v>1</v>
      </c>
      <c r="R133" s="50">
        <v>0</v>
      </c>
      <c r="S133" s="53">
        <v>0</v>
      </c>
      <c r="T133" s="50">
        <v>1</v>
      </c>
      <c r="U133" s="50">
        <v>0</v>
      </c>
      <c r="V133" s="52">
        <v>0</v>
      </c>
      <c r="W133" s="50">
        <v>0</v>
      </c>
      <c r="X133" s="50">
        <v>0</v>
      </c>
      <c r="Y133" s="50">
        <v>0</v>
      </c>
      <c r="Z133" s="50">
        <v>0</v>
      </c>
      <c r="AA133" s="52">
        <v>0</v>
      </c>
      <c r="AB133" s="50">
        <v>0</v>
      </c>
      <c r="AC133" s="50">
        <v>0</v>
      </c>
      <c r="AD133" s="50">
        <v>0</v>
      </c>
      <c r="AE133" s="52">
        <v>0</v>
      </c>
      <c r="AF133" s="50">
        <v>0</v>
      </c>
      <c r="AG133" s="50">
        <v>0</v>
      </c>
      <c r="AH133" s="50">
        <v>0</v>
      </c>
      <c r="AI133" s="50">
        <v>0</v>
      </c>
      <c r="AJ133" s="53">
        <v>0</v>
      </c>
      <c r="AK133" s="50">
        <v>0</v>
      </c>
      <c r="AL133" s="50">
        <v>0</v>
      </c>
      <c r="AM133" s="50">
        <v>0</v>
      </c>
      <c r="AN133" s="52">
        <v>0</v>
      </c>
      <c r="AO133" s="50">
        <v>0</v>
      </c>
      <c r="AP133" s="50">
        <v>0</v>
      </c>
      <c r="AQ133" s="148">
        <v>0</v>
      </c>
      <c r="AR133" s="124">
        <v>0</v>
      </c>
      <c r="AS133" s="50">
        <v>0</v>
      </c>
      <c r="AT133" s="50">
        <v>0</v>
      </c>
      <c r="AU133" s="50">
        <v>0</v>
      </c>
      <c r="AV133" s="50">
        <v>0</v>
      </c>
      <c r="AW133" s="53">
        <v>0</v>
      </c>
      <c r="AX133" s="50">
        <v>0</v>
      </c>
      <c r="AY133" s="50">
        <v>0</v>
      </c>
      <c r="AZ133" s="50">
        <v>0</v>
      </c>
      <c r="BA133" s="52">
        <v>0</v>
      </c>
      <c r="BB133" s="50"/>
      <c r="BC133" s="50"/>
      <c r="BD133" s="50"/>
      <c r="BE133" s="52"/>
      <c r="BF133" s="53"/>
      <c r="BG133" s="50"/>
      <c r="BH133" s="50"/>
      <c r="BI133" s="50"/>
      <c r="BJ133" s="53"/>
      <c r="BK133" s="50"/>
      <c r="BL133" s="50"/>
      <c r="BM133" s="52"/>
      <c r="BN133" s="126">
        <f t="shared" ref="BN133:BN196" si="2">SUM(N133:BM133)</f>
        <v>2</v>
      </c>
      <c r="BO133" s="48" t="s">
        <v>202</v>
      </c>
    </row>
    <row r="134" spans="2:67">
      <c r="B134" s="47" t="s">
        <v>229</v>
      </c>
      <c r="C134" s="48" t="s">
        <v>204</v>
      </c>
      <c r="D134" s="50">
        <v>3</v>
      </c>
      <c r="E134" s="52">
        <v>1</v>
      </c>
      <c r="F134" s="53">
        <v>3</v>
      </c>
      <c r="G134" s="50">
        <v>2</v>
      </c>
      <c r="H134" s="50">
        <v>1</v>
      </c>
      <c r="I134" s="50">
        <v>3</v>
      </c>
      <c r="J134" s="53">
        <v>0</v>
      </c>
      <c r="K134" s="50">
        <v>3</v>
      </c>
      <c r="L134" s="50">
        <v>5</v>
      </c>
      <c r="M134" s="52">
        <v>6</v>
      </c>
      <c r="N134" s="53">
        <v>1</v>
      </c>
      <c r="O134" s="50">
        <v>3</v>
      </c>
      <c r="P134" s="50">
        <v>0</v>
      </c>
      <c r="Q134" s="50">
        <v>1</v>
      </c>
      <c r="R134" s="50">
        <v>1</v>
      </c>
      <c r="S134" s="53">
        <v>5</v>
      </c>
      <c r="T134" s="50">
        <v>1</v>
      </c>
      <c r="U134" s="50">
        <v>0</v>
      </c>
      <c r="V134" s="52">
        <v>3</v>
      </c>
      <c r="W134" s="50">
        <v>3</v>
      </c>
      <c r="X134" s="50">
        <v>3</v>
      </c>
      <c r="Y134" s="50">
        <v>2</v>
      </c>
      <c r="Z134" s="50">
        <v>5</v>
      </c>
      <c r="AA134" s="52">
        <v>1</v>
      </c>
      <c r="AB134" s="50">
        <v>0</v>
      </c>
      <c r="AC134" s="50">
        <v>0</v>
      </c>
      <c r="AD134" s="50">
        <v>2</v>
      </c>
      <c r="AE134" s="52">
        <v>1</v>
      </c>
      <c r="AF134" s="50">
        <v>1</v>
      </c>
      <c r="AG134" s="50">
        <v>3</v>
      </c>
      <c r="AH134" s="50">
        <v>5</v>
      </c>
      <c r="AI134" s="50">
        <v>2</v>
      </c>
      <c r="AJ134" s="53">
        <v>1</v>
      </c>
      <c r="AK134" s="50">
        <v>0</v>
      </c>
      <c r="AL134" s="50">
        <v>4</v>
      </c>
      <c r="AM134" s="50">
        <v>4</v>
      </c>
      <c r="AN134" s="52">
        <v>2</v>
      </c>
      <c r="AO134" s="50">
        <v>0</v>
      </c>
      <c r="AP134" s="50">
        <v>6</v>
      </c>
      <c r="AQ134" s="148">
        <v>4</v>
      </c>
      <c r="AR134" s="124">
        <v>4</v>
      </c>
      <c r="AS134" s="50">
        <v>5</v>
      </c>
      <c r="AT134" s="50">
        <v>4</v>
      </c>
      <c r="AU134" s="50">
        <v>4</v>
      </c>
      <c r="AV134" s="50">
        <v>4</v>
      </c>
      <c r="AW134" s="53">
        <v>6</v>
      </c>
      <c r="AX134" s="50">
        <v>3</v>
      </c>
      <c r="AY134" s="50">
        <v>1</v>
      </c>
      <c r="AZ134" s="50">
        <v>0</v>
      </c>
      <c r="BA134" s="52">
        <v>4</v>
      </c>
      <c r="BB134" s="50"/>
      <c r="BC134" s="50"/>
      <c r="BD134" s="50"/>
      <c r="BE134" s="52"/>
      <c r="BF134" s="53"/>
      <c r="BG134" s="50"/>
      <c r="BH134" s="50"/>
      <c r="BI134" s="50"/>
      <c r="BJ134" s="53"/>
      <c r="BK134" s="50"/>
      <c r="BL134" s="50"/>
      <c r="BM134" s="52"/>
      <c r="BN134" s="126">
        <f t="shared" si="2"/>
        <v>99</v>
      </c>
      <c r="BO134" s="48" t="s">
        <v>204</v>
      </c>
    </row>
    <row r="135" spans="2:67">
      <c r="B135" s="47"/>
      <c r="C135" s="48" t="s">
        <v>205</v>
      </c>
      <c r="D135" s="50">
        <v>0</v>
      </c>
      <c r="E135" s="52">
        <v>1</v>
      </c>
      <c r="F135" s="53">
        <v>2</v>
      </c>
      <c r="G135" s="50">
        <v>2</v>
      </c>
      <c r="H135" s="50">
        <v>0</v>
      </c>
      <c r="I135" s="50">
        <v>2</v>
      </c>
      <c r="J135" s="53">
        <v>1</v>
      </c>
      <c r="K135" s="50">
        <v>1</v>
      </c>
      <c r="L135" s="50">
        <v>2</v>
      </c>
      <c r="M135" s="52">
        <v>1</v>
      </c>
      <c r="N135" s="53">
        <v>2</v>
      </c>
      <c r="O135" s="50">
        <v>4</v>
      </c>
      <c r="P135" s="50">
        <v>3</v>
      </c>
      <c r="Q135" s="50">
        <v>0</v>
      </c>
      <c r="R135" s="50">
        <v>3</v>
      </c>
      <c r="S135" s="53">
        <v>2</v>
      </c>
      <c r="T135" s="50">
        <v>2</v>
      </c>
      <c r="U135" s="50">
        <v>4</v>
      </c>
      <c r="V135" s="52">
        <v>4</v>
      </c>
      <c r="W135" s="50">
        <v>2</v>
      </c>
      <c r="X135" s="50">
        <v>2</v>
      </c>
      <c r="Y135" s="50">
        <v>0</v>
      </c>
      <c r="Z135" s="50">
        <v>1</v>
      </c>
      <c r="AA135" s="52">
        <v>1</v>
      </c>
      <c r="AB135" s="50">
        <v>1</v>
      </c>
      <c r="AC135" s="50">
        <v>1</v>
      </c>
      <c r="AD135" s="50">
        <v>0</v>
      </c>
      <c r="AE135" s="52">
        <v>1</v>
      </c>
      <c r="AF135" s="50">
        <v>2</v>
      </c>
      <c r="AG135" s="50">
        <v>0</v>
      </c>
      <c r="AH135" s="50">
        <v>1</v>
      </c>
      <c r="AI135" s="50">
        <v>1</v>
      </c>
      <c r="AJ135" s="53">
        <v>2</v>
      </c>
      <c r="AK135" s="50">
        <v>6</v>
      </c>
      <c r="AL135" s="50">
        <v>2</v>
      </c>
      <c r="AM135" s="50">
        <v>5</v>
      </c>
      <c r="AN135" s="52">
        <v>1</v>
      </c>
      <c r="AO135" s="50">
        <v>2</v>
      </c>
      <c r="AP135" s="50">
        <v>1</v>
      </c>
      <c r="AQ135" s="148">
        <v>0</v>
      </c>
      <c r="AR135" s="124">
        <v>1</v>
      </c>
      <c r="AS135" s="50">
        <v>2</v>
      </c>
      <c r="AT135" s="50">
        <v>2</v>
      </c>
      <c r="AU135" s="50">
        <v>2</v>
      </c>
      <c r="AV135" s="50">
        <v>4</v>
      </c>
      <c r="AW135" s="53">
        <v>5</v>
      </c>
      <c r="AX135" s="50">
        <v>4</v>
      </c>
      <c r="AY135" s="50">
        <v>0</v>
      </c>
      <c r="AZ135" s="50">
        <v>0</v>
      </c>
      <c r="BA135" s="52">
        <v>1</v>
      </c>
      <c r="BB135" s="50"/>
      <c r="BC135" s="50"/>
      <c r="BD135" s="50"/>
      <c r="BE135" s="52"/>
      <c r="BF135" s="53"/>
      <c r="BG135" s="50"/>
      <c r="BH135" s="50"/>
      <c r="BI135" s="50"/>
      <c r="BJ135" s="53"/>
      <c r="BK135" s="50"/>
      <c r="BL135" s="50"/>
      <c r="BM135" s="52"/>
      <c r="BN135" s="126">
        <f t="shared" si="2"/>
        <v>77</v>
      </c>
      <c r="BO135" s="48" t="s">
        <v>205</v>
      </c>
    </row>
    <row r="136" spans="2:67">
      <c r="B136" s="47"/>
      <c r="C136" s="48" t="s">
        <v>206</v>
      </c>
      <c r="D136" s="50">
        <v>4</v>
      </c>
      <c r="E136" s="52">
        <v>3</v>
      </c>
      <c r="F136" s="53">
        <v>3</v>
      </c>
      <c r="G136" s="50">
        <v>3</v>
      </c>
      <c r="H136" s="50">
        <v>0</v>
      </c>
      <c r="I136" s="50">
        <v>5</v>
      </c>
      <c r="J136" s="53">
        <v>2</v>
      </c>
      <c r="K136" s="50">
        <v>3</v>
      </c>
      <c r="L136" s="50">
        <v>2</v>
      </c>
      <c r="M136" s="52">
        <v>2</v>
      </c>
      <c r="N136" s="53">
        <v>0</v>
      </c>
      <c r="O136" s="50">
        <v>2</v>
      </c>
      <c r="P136" s="50">
        <v>1</v>
      </c>
      <c r="Q136" s="50">
        <v>0</v>
      </c>
      <c r="R136" s="50">
        <v>2</v>
      </c>
      <c r="S136" s="53">
        <v>1</v>
      </c>
      <c r="T136" s="50">
        <v>4</v>
      </c>
      <c r="U136" s="50">
        <v>0</v>
      </c>
      <c r="V136" s="52">
        <v>0</v>
      </c>
      <c r="W136" s="50">
        <v>6</v>
      </c>
      <c r="X136" s="50">
        <v>3</v>
      </c>
      <c r="Y136" s="50">
        <v>5</v>
      </c>
      <c r="Z136" s="50">
        <v>0</v>
      </c>
      <c r="AA136" s="52">
        <v>1</v>
      </c>
      <c r="AB136" s="50">
        <v>2</v>
      </c>
      <c r="AC136" s="50">
        <v>1</v>
      </c>
      <c r="AD136" s="50">
        <v>3</v>
      </c>
      <c r="AE136" s="52">
        <v>3</v>
      </c>
      <c r="AF136" s="50">
        <v>1</v>
      </c>
      <c r="AG136" s="50">
        <v>5</v>
      </c>
      <c r="AH136" s="50">
        <v>1</v>
      </c>
      <c r="AI136" s="50">
        <v>1</v>
      </c>
      <c r="AJ136" s="53">
        <v>0</v>
      </c>
      <c r="AK136" s="50">
        <v>4</v>
      </c>
      <c r="AL136" s="50">
        <v>3</v>
      </c>
      <c r="AM136" s="50">
        <v>2</v>
      </c>
      <c r="AN136" s="52">
        <v>3</v>
      </c>
      <c r="AO136" s="50">
        <v>7</v>
      </c>
      <c r="AP136" s="50">
        <v>4</v>
      </c>
      <c r="AQ136" s="148">
        <v>0</v>
      </c>
      <c r="AR136" s="124">
        <v>3</v>
      </c>
      <c r="AS136" s="50">
        <v>2</v>
      </c>
      <c r="AT136" s="50">
        <v>3</v>
      </c>
      <c r="AU136" s="50">
        <v>3</v>
      </c>
      <c r="AV136" s="50">
        <v>2</v>
      </c>
      <c r="AW136" s="53">
        <v>0</v>
      </c>
      <c r="AX136" s="50">
        <v>0</v>
      </c>
      <c r="AY136" s="50">
        <v>0</v>
      </c>
      <c r="AZ136" s="50">
        <v>3</v>
      </c>
      <c r="BA136" s="52">
        <v>1</v>
      </c>
      <c r="BB136" s="50"/>
      <c r="BC136" s="50"/>
      <c r="BD136" s="50"/>
      <c r="BE136" s="52"/>
      <c r="BF136" s="53"/>
      <c r="BG136" s="50"/>
      <c r="BH136" s="50"/>
      <c r="BI136" s="50"/>
      <c r="BJ136" s="53"/>
      <c r="BK136" s="50"/>
      <c r="BL136" s="50"/>
      <c r="BM136" s="52"/>
      <c r="BN136" s="126">
        <f t="shared" si="2"/>
        <v>82</v>
      </c>
      <c r="BO136" s="48" t="s">
        <v>206</v>
      </c>
    </row>
    <row r="137" spans="2:67">
      <c r="B137" s="47"/>
      <c r="C137" s="48" t="s">
        <v>207</v>
      </c>
      <c r="D137" s="50">
        <v>0</v>
      </c>
      <c r="E137" s="52">
        <v>2</v>
      </c>
      <c r="F137" s="53">
        <v>1</v>
      </c>
      <c r="G137" s="50">
        <v>0</v>
      </c>
      <c r="H137" s="50">
        <v>0</v>
      </c>
      <c r="I137" s="50">
        <v>2</v>
      </c>
      <c r="J137" s="53">
        <v>0</v>
      </c>
      <c r="K137" s="50">
        <v>0</v>
      </c>
      <c r="L137" s="50">
        <v>0</v>
      </c>
      <c r="M137" s="52">
        <v>0</v>
      </c>
      <c r="N137" s="53">
        <v>0</v>
      </c>
      <c r="O137" s="50">
        <v>0</v>
      </c>
      <c r="P137" s="50">
        <v>0</v>
      </c>
      <c r="Q137" s="50">
        <v>0</v>
      </c>
      <c r="R137" s="50">
        <v>0</v>
      </c>
      <c r="S137" s="53">
        <v>1</v>
      </c>
      <c r="T137" s="50">
        <v>0</v>
      </c>
      <c r="U137" s="50">
        <v>0</v>
      </c>
      <c r="V137" s="52">
        <v>0</v>
      </c>
      <c r="W137" s="50">
        <v>0</v>
      </c>
      <c r="X137" s="50">
        <v>0</v>
      </c>
      <c r="Y137" s="50">
        <v>0</v>
      </c>
      <c r="Z137" s="50">
        <v>0</v>
      </c>
      <c r="AA137" s="52">
        <v>0</v>
      </c>
      <c r="AB137" s="50">
        <v>0</v>
      </c>
      <c r="AC137" s="50">
        <v>0</v>
      </c>
      <c r="AD137" s="50">
        <v>0</v>
      </c>
      <c r="AE137" s="52">
        <v>1</v>
      </c>
      <c r="AF137" s="50">
        <v>0</v>
      </c>
      <c r="AG137" s="50">
        <v>0</v>
      </c>
      <c r="AH137" s="50">
        <v>0</v>
      </c>
      <c r="AI137" s="50">
        <v>0</v>
      </c>
      <c r="AJ137" s="53">
        <v>0</v>
      </c>
      <c r="AK137" s="50">
        <v>0</v>
      </c>
      <c r="AL137" s="50">
        <v>0</v>
      </c>
      <c r="AM137" s="50">
        <v>0</v>
      </c>
      <c r="AN137" s="52">
        <v>0</v>
      </c>
      <c r="AO137" s="50">
        <v>0</v>
      </c>
      <c r="AP137" s="50">
        <v>0</v>
      </c>
      <c r="AQ137" s="148">
        <v>0</v>
      </c>
      <c r="AR137" s="124">
        <v>0</v>
      </c>
      <c r="AS137" s="50">
        <v>0</v>
      </c>
      <c r="AT137" s="50">
        <v>0</v>
      </c>
      <c r="AU137" s="50">
        <v>0</v>
      </c>
      <c r="AV137" s="50">
        <v>0</v>
      </c>
      <c r="AW137" s="53">
        <v>0</v>
      </c>
      <c r="AX137" s="50">
        <v>0</v>
      </c>
      <c r="AY137" s="50">
        <v>0</v>
      </c>
      <c r="AZ137" s="50">
        <v>0</v>
      </c>
      <c r="BA137" s="52">
        <v>0</v>
      </c>
      <c r="BB137" s="50"/>
      <c r="BC137" s="50"/>
      <c r="BD137" s="50"/>
      <c r="BE137" s="52"/>
      <c r="BF137" s="53"/>
      <c r="BG137" s="50"/>
      <c r="BH137" s="50"/>
      <c r="BI137" s="50"/>
      <c r="BJ137" s="53"/>
      <c r="BK137" s="50"/>
      <c r="BL137" s="50"/>
      <c r="BM137" s="52"/>
      <c r="BN137" s="126">
        <f t="shared" si="2"/>
        <v>2</v>
      </c>
      <c r="BO137" s="48" t="s">
        <v>207</v>
      </c>
    </row>
    <row r="138" spans="2:67">
      <c r="B138" s="47"/>
      <c r="C138" s="48" t="s">
        <v>208</v>
      </c>
      <c r="D138" s="50">
        <v>0</v>
      </c>
      <c r="E138" s="52">
        <v>0</v>
      </c>
      <c r="F138" s="53">
        <v>0</v>
      </c>
      <c r="G138" s="50">
        <v>0</v>
      </c>
      <c r="H138" s="50">
        <v>0</v>
      </c>
      <c r="I138" s="50">
        <v>0</v>
      </c>
      <c r="J138" s="53">
        <v>1</v>
      </c>
      <c r="K138" s="50">
        <v>0</v>
      </c>
      <c r="L138" s="50">
        <v>0</v>
      </c>
      <c r="M138" s="52">
        <v>1</v>
      </c>
      <c r="N138" s="53">
        <v>0</v>
      </c>
      <c r="O138" s="50">
        <v>0</v>
      </c>
      <c r="P138" s="50">
        <v>0</v>
      </c>
      <c r="Q138" s="50">
        <v>1</v>
      </c>
      <c r="R138" s="50">
        <v>0</v>
      </c>
      <c r="S138" s="53">
        <v>0</v>
      </c>
      <c r="T138" s="50">
        <v>0</v>
      </c>
      <c r="U138" s="50">
        <v>0</v>
      </c>
      <c r="V138" s="52">
        <v>0</v>
      </c>
      <c r="W138" s="50">
        <v>0</v>
      </c>
      <c r="X138" s="50">
        <v>0</v>
      </c>
      <c r="Y138" s="50">
        <v>0</v>
      </c>
      <c r="Z138" s="50">
        <v>0</v>
      </c>
      <c r="AA138" s="52">
        <v>0</v>
      </c>
      <c r="AB138" s="50">
        <v>0</v>
      </c>
      <c r="AC138" s="50">
        <v>0</v>
      </c>
      <c r="AD138" s="50">
        <v>0</v>
      </c>
      <c r="AE138" s="52">
        <v>0</v>
      </c>
      <c r="AF138" s="50">
        <v>2</v>
      </c>
      <c r="AG138" s="50">
        <v>0</v>
      </c>
      <c r="AH138" s="50">
        <v>0</v>
      </c>
      <c r="AI138" s="50">
        <v>2</v>
      </c>
      <c r="AJ138" s="53">
        <v>0</v>
      </c>
      <c r="AK138" s="50">
        <v>0</v>
      </c>
      <c r="AL138" s="50">
        <v>0</v>
      </c>
      <c r="AM138" s="50">
        <v>0</v>
      </c>
      <c r="AN138" s="52">
        <v>0</v>
      </c>
      <c r="AO138" s="50">
        <v>0</v>
      </c>
      <c r="AP138" s="50">
        <v>0</v>
      </c>
      <c r="AQ138" s="149">
        <v>1</v>
      </c>
      <c r="AR138" s="124">
        <v>1</v>
      </c>
      <c r="AS138" s="50">
        <v>2</v>
      </c>
      <c r="AT138" s="50">
        <v>0</v>
      </c>
      <c r="AU138" s="50">
        <v>1</v>
      </c>
      <c r="AV138" s="50">
        <v>0</v>
      </c>
      <c r="AW138" s="53">
        <v>0</v>
      </c>
      <c r="AX138" s="50">
        <v>1</v>
      </c>
      <c r="AY138" s="50">
        <v>0</v>
      </c>
      <c r="AZ138" s="50">
        <v>0</v>
      </c>
      <c r="BA138" s="52">
        <v>0</v>
      </c>
      <c r="BB138" s="50"/>
      <c r="BC138" s="50"/>
      <c r="BD138" s="50"/>
      <c r="BE138" s="52"/>
      <c r="BF138" s="53"/>
      <c r="BG138" s="50"/>
      <c r="BH138" s="50"/>
      <c r="BI138" s="50"/>
      <c r="BJ138" s="53"/>
      <c r="BK138" s="50"/>
      <c r="BL138" s="50"/>
      <c r="BM138" s="52"/>
      <c r="BN138" s="126">
        <f t="shared" si="2"/>
        <v>11</v>
      </c>
      <c r="BO138" s="48" t="s">
        <v>208</v>
      </c>
    </row>
    <row r="139" spans="2:67">
      <c r="B139" s="47"/>
      <c r="C139" s="76" t="s">
        <v>209</v>
      </c>
      <c r="D139" s="77">
        <v>7</v>
      </c>
      <c r="E139" s="78">
        <v>7</v>
      </c>
      <c r="F139" s="79">
        <v>9</v>
      </c>
      <c r="G139" s="77">
        <v>7</v>
      </c>
      <c r="H139" s="77">
        <v>1</v>
      </c>
      <c r="I139" s="77">
        <v>12</v>
      </c>
      <c r="J139" s="79">
        <v>4</v>
      </c>
      <c r="K139" s="77">
        <v>7</v>
      </c>
      <c r="L139" s="77">
        <v>9</v>
      </c>
      <c r="M139" s="78">
        <v>10</v>
      </c>
      <c r="N139" s="79">
        <v>3</v>
      </c>
      <c r="O139" s="77">
        <v>9</v>
      </c>
      <c r="P139" s="77">
        <v>4</v>
      </c>
      <c r="Q139" s="77">
        <v>3</v>
      </c>
      <c r="R139" s="77">
        <v>6</v>
      </c>
      <c r="S139" s="79">
        <v>9</v>
      </c>
      <c r="T139" s="77">
        <v>8</v>
      </c>
      <c r="U139" s="77">
        <v>4</v>
      </c>
      <c r="V139" s="78">
        <v>7</v>
      </c>
      <c r="W139" s="77">
        <v>11</v>
      </c>
      <c r="X139" s="77">
        <v>8</v>
      </c>
      <c r="Y139" s="77">
        <v>7</v>
      </c>
      <c r="Z139" s="77">
        <v>6</v>
      </c>
      <c r="AA139" s="78">
        <v>3</v>
      </c>
      <c r="AB139" s="77">
        <v>3</v>
      </c>
      <c r="AC139" s="77">
        <v>2</v>
      </c>
      <c r="AD139" s="77">
        <v>5</v>
      </c>
      <c r="AE139" s="78">
        <v>6</v>
      </c>
      <c r="AF139" s="77">
        <v>6</v>
      </c>
      <c r="AG139" s="77">
        <v>8</v>
      </c>
      <c r="AH139" s="77">
        <v>7</v>
      </c>
      <c r="AI139" s="77">
        <v>6</v>
      </c>
      <c r="AJ139" s="79">
        <v>3</v>
      </c>
      <c r="AK139" s="77">
        <v>10</v>
      </c>
      <c r="AL139" s="77">
        <v>9</v>
      </c>
      <c r="AM139" s="77">
        <v>11</v>
      </c>
      <c r="AN139" s="78">
        <v>6</v>
      </c>
      <c r="AO139" s="77">
        <v>9</v>
      </c>
      <c r="AP139" s="77">
        <v>11</v>
      </c>
      <c r="AQ139" s="149">
        <v>5</v>
      </c>
      <c r="AR139" s="127">
        <v>9</v>
      </c>
      <c r="AS139" s="77">
        <v>11</v>
      </c>
      <c r="AT139" s="77">
        <v>9</v>
      </c>
      <c r="AU139" s="77">
        <v>10</v>
      </c>
      <c r="AV139" s="77">
        <v>10</v>
      </c>
      <c r="AW139" s="79">
        <v>11</v>
      </c>
      <c r="AX139" s="77">
        <v>8</v>
      </c>
      <c r="AY139" s="77">
        <v>1</v>
      </c>
      <c r="AZ139" s="77">
        <v>3</v>
      </c>
      <c r="BA139" s="78">
        <v>6</v>
      </c>
      <c r="BB139" s="77"/>
      <c r="BC139" s="77"/>
      <c r="BD139" s="77"/>
      <c r="BE139" s="78"/>
      <c r="BF139" s="79"/>
      <c r="BG139" s="77"/>
      <c r="BH139" s="77"/>
      <c r="BI139" s="77"/>
      <c r="BJ139" s="79"/>
      <c r="BK139" s="77"/>
      <c r="BL139" s="77"/>
      <c r="BM139" s="78"/>
      <c r="BN139" s="128">
        <f t="shared" si="2"/>
        <v>273</v>
      </c>
      <c r="BO139" s="76" t="s">
        <v>209</v>
      </c>
    </row>
    <row r="140" spans="2:67">
      <c r="B140" s="54"/>
      <c r="C140" s="55" t="s">
        <v>210</v>
      </c>
      <c r="D140" s="56">
        <v>832</v>
      </c>
      <c r="E140" s="58">
        <v>795</v>
      </c>
      <c r="F140" s="57">
        <v>718</v>
      </c>
      <c r="G140" s="56">
        <v>704</v>
      </c>
      <c r="H140" s="56">
        <v>756</v>
      </c>
      <c r="I140" s="56">
        <v>872</v>
      </c>
      <c r="J140" s="57">
        <v>806</v>
      </c>
      <c r="K140" s="56">
        <v>744</v>
      </c>
      <c r="L140" s="56">
        <v>710</v>
      </c>
      <c r="M140" s="58">
        <v>678</v>
      </c>
      <c r="N140" s="57">
        <v>138</v>
      </c>
      <c r="O140" s="56">
        <v>634</v>
      </c>
      <c r="P140" s="56">
        <v>578</v>
      </c>
      <c r="Q140" s="56">
        <v>623</v>
      </c>
      <c r="R140" s="56">
        <v>618</v>
      </c>
      <c r="S140" s="57">
        <v>622</v>
      </c>
      <c r="T140" s="56">
        <v>558</v>
      </c>
      <c r="U140" s="56">
        <v>623</v>
      </c>
      <c r="V140" s="58">
        <v>565</v>
      </c>
      <c r="W140" s="56">
        <v>628</v>
      </c>
      <c r="X140" s="56">
        <v>670</v>
      </c>
      <c r="Y140" s="56">
        <v>545</v>
      </c>
      <c r="Z140" s="56">
        <v>656</v>
      </c>
      <c r="AA140" s="58">
        <v>648</v>
      </c>
      <c r="AB140" s="56">
        <v>652</v>
      </c>
      <c r="AC140" s="56">
        <v>709</v>
      </c>
      <c r="AD140" s="56">
        <v>850</v>
      </c>
      <c r="AE140" s="58">
        <v>752</v>
      </c>
      <c r="AF140" s="56">
        <v>706</v>
      </c>
      <c r="AG140" s="56">
        <v>868</v>
      </c>
      <c r="AH140" s="56">
        <v>934</v>
      </c>
      <c r="AI140" s="56">
        <v>892</v>
      </c>
      <c r="AJ140" s="57">
        <v>800</v>
      </c>
      <c r="AK140" s="56">
        <v>925</v>
      </c>
      <c r="AL140" s="56">
        <v>884</v>
      </c>
      <c r="AM140" s="56">
        <v>890</v>
      </c>
      <c r="AN140" s="58">
        <v>880</v>
      </c>
      <c r="AO140" s="56">
        <v>867</v>
      </c>
      <c r="AP140" s="56">
        <v>816</v>
      </c>
      <c r="AQ140" s="150">
        <v>785</v>
      </c>
      <c r="AR140" s="46">
        <v>795</v>
      </c>
      <c r="AS140" s="56">
        <v>793</v>
      </c>
      <c r="AT140" s="56">
        <v>496</v>
      </c>
      <c r="AU140" s="56">
        <v>778</v>
      </c>
      <c r="AV140" s="56">
        <v>771</v>
      </c>
      <c r="AW140" s="57">
        <v>816</v>
      </c>
      <c r="AX140" s="56">
        <v>772</v>
      </c>
      <c r="AY140" s="56">
        <v>671</v>
      </c>
      <c r="AZ140" s="56">
        <v>659</v>
      </c>
      <c r="BA140" s="58">
        <v>677</v>
      </c>
      <c r="BB140" s="56"/>
      <c r="BC140" s="56"/>
      <c r="BD140" s="56"/>
      <c r="BE140" s="58"/>
      <c r="BF140" s="57"/>
      <c r="BG140" s="56"/>
      <c r="BH140" s="56"/>
      <c r="BI140" s="56"/>
      <c r="BJ140" s="57"/>
      <c r="BK140" s="56"/>
      <c r="BL140" s="56"/>
      <c r="BM140" s="58"/>
      <c r="BN140" s="129">
        <f t="shared" si="2"/>
        <v>28544</v>
      </c>
      <c r="BO140" s="55" t="s">
        <v>210</v>
      </c>
    </row>
    <row r="141" spans="2:67">
      <c r="B141" s="59" t="s">
        <v>228</v>
      </c>
      <c r="C141" s="60" t="s">
        <v>202</v>
      </c>
      <c r="D141" s="61">
        <v>0</v>
      </c>
      <c r="E141" s="62">
        <v>0</v>
      </c>
      <c r="F141" s="59">
        <v>0</v>
      </c>
      <c r="G141" s="61">
        <v>0</v>
      </c>
      <c r="H141" s="61">
        <v>0</v>
      </c>
      <c r="I141" s="61">
        <v>0</v>
      </c>
      <c r="J141" s="59">
        <v>0</v>
      </c>
      <c r="K141" s="61">
        <v>0</v>
      </c>
      <c r="L141" s="61">
        <v>0</v>
      </c>
      <c r="M141" s="62">
        <v>0</v>
      </c>
      <c r="N141" s="59">
        <v>0</v>
      </c>
      <c r="O141" s="61">
        <v>0</v>
      </c>
      <c r="P141" s="61">
        <v>0</v>
      </c>
      <c r="Q141" s="61">
        <v>0.33</v>
      </c>
      <c r="R141" s="61">
        <v>0</v>
      </c>
      <c r="S141" s="59">
        <v>0</v>
      </c>
      <c r="T141" s="61">
        <v>0.33</v>
      </c>
      <c r="U141" s="61">
        <v>0</v>
      </c>
      <c r="V141" s="62">
        <v>0</v>
      </c>
      <c r="W141" s="61">
        <v>0</v>
      </c>
      <c r="X141" s="61">
        <v>0</v>
      </c>
      <c r="Y141" s="61">
        <v>0</v>
      </c>
      <c r="Z141" s="61">
        <v>0</v>
      </c>
      <c r="AA141" s="62">
        <v>0</v>
      </c>
      <c r="AB141" s="61">
        <v>0</v>
      </c>
      <c r="AC141" s="61">
        <v>0</v>
      </c>
      <c r="AD141" s="61">
        <v>0</v>
      </c>
      <c r="AE141" s="62">
        <v>0</v>
      </c>
      <c r="AF141" s="61">
        <v>0</v>
      </c>
      <c r="AG141" s="61">
        <v>0</v>
      </c>
      <c r="AH141" s="61">
        <v>0</v>
      </c>
      <c r="AI141" s="61">
        <v>0</v>
      </c>
      <c r="AJ141" s="59">
        <v>0</v>
      </c>
      <c r="AK141" s="61">
        <v>0</v>
      </c>
      <c r="AL141" s="61">
        <v>0</v>
      </c>
      <c r="AM141" s="61">
        <v>0</v>
      </c>
      <c r="AN141" s="62">
        <v>0</v>
      </c>
      <c r="AO141" s="61">
        <v>0</v>
      </c>
      <c r="AP141" s="61">
        <v>0</v>
      </c>
      <c r="AQ141" s="151">
        <v>0</v>
      </c>
      <c r="AR141" s="62">
        <v>0</v>
      </c>
      <c r="AS141" s="61">
        <v>0</v>
      </c>
      <c r="AT141" s="61">
        <v>0</v>
      </c>
      <c r="AU141" s="61">
        <v>0</v>
      </c>
      <c r="AV141" s="61">
        <v>0</v>
      </c>
      <c r="AW141" s="59">
        <v>0</v>
      </c>
      <c r="AX141" s="61">
        <v>0</v>
      </c>
      <c r="AY141" s="61">
        <v>0</v>
      </c>
      <c r="AZ141" s="61">
        <v>0</v>
      </c>
      <c r="BA141" s="62">
        <v>0</v>
      </c>
      <c r="BB141" s="61"/>
      <c r="BC141" s="61"/>
      <c r="BD141" s="61"/>
      <c r="BE141" s="62"/>
      <c r="BF141" s="59"/>
      <c r="BG141" s="61"/>
      <c r="BH141" s="61"/>
      <c r="BI141" s="61"/>
      <c r="BJ141" s="59"/>
      <c r="BK141" s="61"/>
      <c r="BL141" s="61"/>
      <c r="BM141" s="62"/>
      <c r="BN141" s="60">
        <f t="shared" si="2"/>
        <v>0.66</v>
      </c>
      <c r="BO141" s="60" t="s">
        <v>202</v>
      </c>
    </row>
    <row r="142" spans="2:67">
      <c r="B142" s="59" t="s">
        <v>227</v>
      </c>
      <c r="C142" s="60" t="s">
        <v>204</v>
      </c>
      <c r="D142" s="61">
        <v>0.3</v>
      </c>
      <c r="E142" s="62">
        <v>0.1</v>
      </c>
      <c r="F142" s="59">
        <v>0.3</v>
      </c>
      <c r="G142" s="61">
        <v>0.2</v>
      </c>
      <c r="H142" s="61">
        <v>0.1</v>
      </c>
      <c r="I142" s="61">
        <v>0.3</v>
      </c>
      <c r="J142" s="59">
        <v>0</v>
      </c>
      <c r="K142" s="61">
        <v>0.3</v>
      </c>
      <c r="L142" s="61">
        <v>0.5</v>
      </c>
      <c r="M142" s="62">
        <v>0.6</v>
      </c>
      <c r="N142" s="59">
        <v>0.1</v>
      </c>
      <c r="O142" s="61">
        <v>0.3</v>
      </c>
      <c r="P142" s="61">
        <v>0</v>
      </c>
      <c r="Q142" s="61">
        <v>0.1</v>
      </c>
      <c r="R142" s="61">
        <v>0.1</v>
      </c>
      <c r="S142" s="59">
        <v>0.5</v>
      </c>
      <c r="T142" s="61">
        <v>0.1</v>
      </c>
      <c r="U142" s="61">
        <v>0</v>
      </c>
      <c r="V142" s="62">
        <v>0.3</v>
      </c>
      <c r="W142" s="61">
        <v>0.3</v>
      </c>
      <c r="X142" s="61">
        <v>0.3</v>
      </c>
      <c r="Y142" s="61">
        <v>0.2</v>
      </c>
      <c r="Z142" s="61">
        <v>0.5</v>
      </c>
      <c r="AA142" s="62">
        <v>0.1</v>
      </c>
      <c r="AB142" s="61">
        <v>0</v>
      </c>
      <c r="AC142" s="61">
        <v>0</v>
      </c>
      <c r="AD142" s="61">
        <v>0.28999999999999998</v>
      </c>
      <c r="AE142" s="62">
        <v>0.14000000000000001</v>
      </c>
      <c r="AF142" s="61">
        <v>0.14000000000000001</v>
      </c>
      <c r="AG142" s="61">
        <v>0.43</v>
      </c>
      <c r="AH142" s="61">
        <v>0.71</v>
      </c>
      <c r="AI142" s="61">
        <v>0.28999999999999998</v>
      </c>
      <c r="AJ142" s="59">
        <v>0.14000000000000001</v>
      </c>
      <c r="AK142" s="61">
        <v>0</v>
      </c>
      <c r="AL142" s="61">
        <v>0.56999999999999995</v>
      </c>
      <c r="AM142" s="61">
        <v>0.56999999999999995</v>
      </c>
      <c r="AN142" s="62">
        <v>0.28999999999999998</v>
      </c>
      <c r="AO142" s="61">
        <v>0</v>
      </c>
      <c r="AP142" s="61">
        <v>0.86</v>
      </c>
      <c r="AQ142" s="151">
        <v>0.56999999999999995</v>
      </c>
      <c r="AR142" s="62">
        <v>0.56999999999999995</v>
      </c>
      <c r="AS142" s="61">
        <v>0.71</v>
      </c>
      <c r="AT142" s="61">
        <v>0.56999999999999995</v>
      </c>
      <c r="AU142" s="61">
        <v>0.56999999999999995</v>
      </c>
      <c r="AV142" s="61">
        <v>0.56999999999999995</v>
      </c>
      <c r="AW142" s="59">
        <v>0.86</v>
      </c>
      <c r="AX142" s="61">
        <v>0.43</v>
      </c>
      <c r="AY142" s="61">
        <v>0.14000000000000001</v>
      </c>
      <c r="AZ142" s="61">
        <v>0</v>
      </c>
      <c r="BA142" s="62">
        <v>0.56999999999999995</v>
      </c>
      <c r="BB142" s="61"/>
      <c r="BC142" s="61"/>
      <c r="BD142" s="61"/>
      <c r="BE142" s="62"/>
      <c r="BF142" s="59"/>
      <c r="BG142" s="61"/>
      <c r="BH142" s="61"/>
      <c r="BI142" s="61"/>
      <c r="BJ142" s="59"/>
      <c r="BK142" s="61"/>
      <c r="BL142" s="61"/>
      <c r="BM142" s="62"/>
      <c r="BN142" s="60">
        <f t="shared" si="2"/>
        <v>12.890000000000004</v>
      </c>
      <c r="BO142" s="60" t="s">
        <v>204</v>
      </c>
    </row>
    <row r="143" spans="2:67">
      <c r="B143" s="59"/>
      <c r="C143" s="60" t="s">
        <v>205</v>
      </c>
      <c r="D143" s="61">
        <v>0</v>
      </c>
      <c r="E143" s="62">
        <v>0.14000000000000001</v>
      </c>
      <c r="F143" s="59">
        <v>0.28999999999999998</v>
      </c>
      <c r="G143" s="61">
        <v>0.28999999999999998</v>
      </c>
      <c r="H143" s="61">
        <v>0</v>
      </c>
      <c r="I143" s="61">
        <v>0.28999999999999998</v>
      </c>
      <c r="J143" s="59">
        <v>0.14000000000000001</v>
      </c>
      <c r="K143" s="61">
        <v>0.14000000000000001</v>
      </c>
      <c r="L143" s="61">
        <v>0.28999999999999998</v>
      </c>
      <c r="M143" s="62">
        <v>0.14000000000000001</v>
      </c>
      <c r="N143" s="59">
        <v>0.28999999999999998</v>
      </c>
      <c r="O143" s="61">
        <v>0.56999999999999995</v>
      </c>
      <c r="P143" s="61">
        <v>0.43</v>
      </c>
      <c r="Q143" s="61">
        <v>0</v>
      </c>
      <c r="R143" s="61">
        <v>0.43</v>
      </c>
      <c r="S143" s="59">
        <v>0.28999999999999998</v>
      </c>
      <c r="T143" s="61">
        <v>0.28999999999999998</v>
      </c>
      <c r="U143" s="61">
        <v>0.56999999999999995</v>
      </c>
      <c r="V143" s="62">
        <v>0.56999999999999995</v>
      </c>
      <c r="W143" s="61">
        <v>0.28999999999999998</v>
      </c>
      <c r="X143" s="61">
        <v>0.28999999999999998</v>
      </c>
      <c r="Y143" s="61">
        <v>0</v>
      </c>
      <c r="Z143" s="61">
        <v>0.14000000000000001</v>
      </c>
      <c r="AA143" s="62">
        <v>0.14000000000000001</v>
      </c>
      <c r="AB143" s="61">
        <v>0.17</v>
      </c>
      <c r="AC143" s="61">
        <v>0.17</v>
      </c>
      <c r="AD143" s="61">
        <v>0</v>
      </c>
      <c r="AE143" s="62">
        <v>0.17</v>
      </c>
      <c r="AF143" s="61">
        <v>0.33</v>
      </c>
      <c r="AG143" s="61">
        <v>0</v>
      </c>
      <c r="AH143" s="61">
        <v>0.17</v>
      </c>
      <c r="AI143" s="61">
        <v>0.17</v>
      </c>
      <c r="AJ143" s="59">
        <v>0.33</v>
      </c>
      <c r="AK143" s="61">
        <v>1</v>
      </c>
      <c r="AL143" s="61">
        <v>0.33</v>
      </c>
      <c r="AM143" s="61">
        <v>0.83</v>
      </c>
      <c r="AN143" s="62">
        <v>0.17</v>
      </c>
      <c r="AO143" s="61">
        <v>0.33</v>
      </c>
      <c r="AP143" s="61">
        <v>0.17</v>
      </c>
      <c r="AQ143" s="151">
        <v>0</v>
      </c>
      <c r="AR143" s="62">
        <v>0.17</v>
      </c>
      <c r="AS143" s="61">
        <v>0.33</v>
      </c>
      <c r="AT143" s="61">
        <v>0.33</v>
      </c>
      <c r="AU143" s="61">
        <v>0.33</v>
      </c>
      <c r="AV143" s="61">
        <v>0.67</v>
      </c>
      <c r="AW143" s="59">
        <v>0.83</v>
      </c>
      <c r="AX143" s="61">
        <v>0.67</v>
      </c>
      <c r="AY143" s="61">
        <v>0</v>
      </c>
      <c r="AZ143" s="61">
        <v>0</v>
      </c>
      <c r="BA143" s="62">
        <v>0.17</v>
      </c>
      <c r="BB143" s="61"/>
      <c r="BC143" s="61"/>
      <c r="BD143" s="61"/>
      <c r="BE143" s="62"/>
      <c r="BF143" s="59"/>
      <c r="BG143" s="61"/>
      <c r="BH143" s="61"/>
      <c r="BI143" s="61"/>
      <c r="BJ143" s="59"/>
      <c r="BK143" s="61"/>
      <c r="BL143" s="61"/>
      <c r="BM143" s="62"/>
      <c r="BN143" s="60">
        <f t="shared" si="2"/>
        <v>12.139999999999999</v>
      </c>
      <c r="BO143" s="60" t="s">
        <v>205</v>
      </c>
    </row>
    <row r="144" spans="2:67">
      <c r="B144" s="59"/>
      <c r="C144" s="60" t="s">
        <v>206</v>
      </c>
      <c r="D144" s="61">
        <v>0.5</v>
      </c>
      <c r="E144" s="62">
        <v>0.38</v>
      </c>
      <c r="F144" s="59">
        <v>0.38</v>
      </c>
      <c r="G144" s="61">
        <v>0.38</v>
      </c>
      <c r="H144" s="61">
        <v>0</v>
      </c>
      <c r="I144" s="61">
        <v>0.63</v>
      </c>
      <c r="J144" s="59">
        <v>0.25</v>
      </c>
      <c r="K144" s="61">
        <v>0.38</v>
      </c>
      <c r="L144" s="61">
        <v>0.25</v>
      </c>
      <c r="M144" s="62">
        <v>0.25</v>
      </c>
      <c r="N144" s="59">
        <v>0</v>
      </c>
      <c r="O144" s="61">
        <v>0.25</v>
      </c>
      <c r="P144" s="61">
        <v>0.13</v>
      </c>
      <c r="Q144" s="61">
        <v>0</v>
      </c>
      <c r="R144" s="61">
        <v>0.25</v>
      </c>
      <c r="S144" s="59">
        <v>0.13</v>
      </c>
      <c r="T144" s="61">
        <v>0.5</v>
      </c>
      <c r="U144" s="61">
        <v>0</v>
      </c>
      <c r="V144" s="62">
        <v>0</v>
      </c>
      <c r="W144" s="61">
        <v>0.75</v>
      </c>
      <c r="X144" s="61">
        <v>0.38</v>
      </c>
      <c r="Y144" s="61">
        <v>0.63</v>
      </c>
      <c r="Z144" s="61">
        <v>0</v>
      </c>
      <c r="AA144" s="62">
        <v>0.13</v>
      </c>
      <c r="AB144" s="61">
        <v>0.33</v>
      </c>
      <c r="AC144" s="61">
        <v>0.17</v>
      </c>
      <c r="AD144" s="61">
        <v>0.5</v>
      </c>
      <c r="AE144" s="62">
        <v>0.5</v>
      </c>
      <c r="AF144" s="61">
        <v>0.17</v>
      </c>
      <c r="AG144" s="61">
        <v>0.83</v>
      </c>
      <c r="AH144" s="61">
        <v>0.17</v>
      </c>
      <c r="AI144" s="61">
        <v>0.17</v>
      </c>
      <c r="AJ144" s="59">
        <v>0</v>
      </c>
      <c r="AK144" s="61">
        <v>0.67</v>
      </c>
      <c r="AL144" s="61">
        <v>0.5</v>
      </c>
      <c r="AM144" s="61">
        <v>0.33</v>
      </c>
      <c r="AN144" s="62">
        <v>0.5</v>
      </c>
      <c r="AO144" s="61">
        <v>1.17</v>
      </c>
      <c r="AP144" s="61">
        <v>0.67</v>
      </c>
      <c r="AQ144" s="151">
        <v>0</v>
      </c>
      <c r="AR144" s="62">
        <v>0.5</v>
      </c>
      <c r="AS144" s="61">
        <v>0.33</v>
      </c>
      <c r="AT144" s="61">
        <v>0.5</v>
      </c>
      <c r="AU144" s="61">
        <v>0.5</v>
      </c>
      <c r="AV144" s="61">
        <v>0.33</v>
      </c>
      <c r="AW144" s="59">
        <v>0</v>
      </c>
      <c r="AX144" s="61">
        <v>0</v>
      </c>
      <c r="AY144" s="61">
        <v>0</v>
      </c>
      <c r="AZ144" s="61">
        <v>0.5</v>
      </c>
      <c r="BA144" s="62">
        <v>0.17</v>
      </c>
      <c r="BB144" s="61"/>
      <c r="BC144" s="61"/>
      <c r="BD144" s="61"/>
      <c r="BE144" s="62"/>
      <c r="BF144" s="59"/>
      <c r="BG144" s="61"/>
      <c r="BH144" s="61"/>
      <c r="BI144" s="61"/>
      <c r="BJ144" s="59"/>
      <c r="BK144" s="61"/>
      <c r="BL144" s="61"/>
      <c r="BM144" s="62"/>
      <c r="BN144" s="60">
        <f t="shared" si="2"/>
        <v>12.66</v>
      </c>
      <c r="BO144" s="60" t="s">
        <v>206</v>
      </c>
    </row>
    <row r="145" spans="2:67">
      <c r="B145" s="59"/>
      <c r="C145" s="60" t="s">
        <v>207</v>
      </c>
      <c r="D145" s="61">
        <v>0</v>
      </c>
      <c r="E145" s="62">
        <v>1</v>
      </c>
      <c r="F145" s="59">
        <v>0.5</v>
      </c>
      <c r="G145" s="61">
        <v>0</v>
      </c>
      <c r="H145" s="61">
        <v>0</v>
      </c>
      <c r="I145" s="61">
        <v>1</v>
      </c>
      <c r="J145" s="59">
        <v>0</v>
      </c>
      <c r="K145" s="61">
        <v>0</v>
      </c>
      <c r="L145" s="61">
        <v>0</v>
      </c>
      <c r="M145" s="62">
        <v>0</v>
      </c>
      <c r="N145" s="59">
        <v>0</v>
      </c>
      <c r="O145" s="61">
        <v>0</v>
      </c>
      <c r="P145" s="61">
        <v>0</v>
      </c>
      <c r="Q145" s="61">
        <v>0</v>
      </c>
      <c r="R145" s="61">
        <v>0</v>
      </c>
      <c r="S145" s="59">
        <v>0.5</v>
      </c>
      <c r="T145" s="61">
        <v>0</v>
      </c>
      <c r="U145" s="61">
        <v>0</v>
      </c>
      <c r="V145" s="62">
        <v>0</v>
      </c>
      <c r="W145" s="61">
        <v>0</v>
      </c>
      <c r="X145" s="61">
        <v>0</v>
      </c>
      <c r="Y145" s="61">
        <v>0</v>
      </c>
      <c r="Z145" s="61">
        <v>0</v>
      </c>
      <c r="AA145" s="62">
        <v>0</v>
      </c>
      <c r="AB145" s="61">
        <v>0</v>
      </c>
      <c r="AC145" s="61">
        <v>0</v>
      </c>
      <c r="AD145" s="61">
        <v>0</v>
      </c>
      <c r="AE145" s="62">
        <v>1</v>
      </c>
      <c r="AF145" s="61">
        <v>0</v>
      </c>
      <c r="AG145" s="61">
        <v>0</v>
      </c>
      <c r="AH145" s="61">
        <v>0</v>
      </c>
      <c r="AI145" s="61">
        <v>0</v>
      </c>
      <c r="AJ145" s="59">
        <v>0</v>
      </c>
      <c r="AK145" s="61">
        <v>0</v>
      </c>
      <c r="AL145" s="61">
        <v>0</v>
      </c>
      <c r="AM145" s="61">
        <v>0</v>
      </c>
      <c r="AN145" s="62">
        <v>0</v>
      </c>
      <c r="AO145" s="61">
        <v>0</v>
      </c>
      <c r="AP145" s="61">
        <v>0</v>
      </c>
      <c r="AQ145" s="151">
        <v>0</v>
      </c>
      <c r="AR145" s="62">
        <v>0</v>
      </c>
      <c r="AS145" s="61">
        <v>0</v>
      </c>
      <c r="AT145" s="61">
        <v>0</v>
      </c>
      <c r="AU145" s="61">
        <v>0</v>
      </c>
      <c r="AV145" s="61">
        <v>0</v>
      </c>
      <c r="AW145" s="59">
        <v>0</v>
      </c>
      <c r="AX145" s="61">
        <v>0</v>
      </c>
      <c r="AY145" s="61">
        <v>0</v>
      </c>
      <c r="AZ145" s="61">
        <v>0</v>
      </c>
      <c r="BA145" s="62">
        <v>0</v>
      </c>
      <c r="BB145" s="61"/>
      <c r="BC145" s="61"/>
      <c r="BD145" s="61"/>
      <c r="BE145" s="62"/>
      <c r="BF145" s="59"/>
      <c r="BG145" s="61"/>
      <c r="BH145" s="61"/>
      <c r="BI145" s="61"/>
      <c r="BJ145" s="59"/>
      <c r="BK145" s="61"/>
      <c r="BL145" s="61"/>
      <c r="BM145" s="62"/>
      <c r="BN145" s="60">
        <f t="shared" si="2"/>
        <v>1.5</v>
      </c>
      <c r="BO145" s="60" t="s">
        <v>207</v>
      </c>
    </row>
    <row r="146" spans="2:67">
      <c r="B146" s="59"/>
      <c r="C146" s="60" t="s">
        <v>208</v>
      </c>
      <c r="D146" s="61">
        <v>0</v>
      </c>
      <c r="E146" s="62">
        <v>0</v>
      </c>
      <c r="F146" s="59">
        <v>0</v>
      </c>
      <c r="G146" s="61">
        <v>0</v>
      </c>
      <c r="H146" s="61">
        <v>0</v>
      </c>
      <c r="I146" s="61">
        <v>0</v>
      </c>
      <c r="J146" s="59">
        <v>0.5</v>
      </c>
      <c r="K146" s="61">
        <v>0</v>
      </c>
      <c r="L146" s="61">
        <v>0</v>
      </c>
      <c r="M146" s="62">
        <v>0.5</v>
      </c>
      <c r="N146" s="59">
        <v>0</v>
      </c>
      <c r="O146" s="61">
        <v>0</v>
      </c>
      <c r="P146" s="61">
        <v>0</v>
      </c>
      <c r="Q146" s="61">
        <v>0.5</v>
      </c>
      <c r="R146" s="61">
        <v>0</v>
      </c>
      <c r="S146" s="59">
        <v>0</v>
      </c>
      <c r="T146" s="61">
        <v>0</v>
      </c>
      <c r="U146" s="61">
        <v>0</v>
      </c>
      <c r="V146" s="62">
        <v>0</v>
      </c>
      <c r="W146" s="61">
        <v>0</v>
      </c>
      <c r="X146" s="61">
        <v>0</v>
      </c>
      <c r="Y146" s="61">
        <v>0</v>
      </c>
      <c r="Z146" s="61">
        <v>0</v>
      </c>
      <c r="AA146" s="62">
        <v>0</v>
      </c>
      <c r="AB146" s="61">
        <v>0</v>
      </c>
      <c r="AC146" s="61">
        <v>0</v>
      </c>
      <c r="AD146" s="61">
        <v>0</v>
      </c>
      <c r="AE146" s="62">
        <v>0</v>
      </c>
      <c r="AF146" s="61">
        <v>1</v>
      </c>
      <c r="AG146" s="61">
        <v>0</v>
      </c>
      <c r="AH146" s="61">
        <v>0</v>
      </c>
      <c r="AI146" s="61">
        <v>1</v>
      </c>
      <c r="AJ146" s="59">
        <v>0</v>
      </c>
      <c r="AK146" s="61">
        <v>0</v>
      </c>
      <c r="AL146" s="61">
        <v>0</v>
      </c>
      <c r="AM146" s="61">
        <v>0</v>
      </c>
      <c r="AN146" s="62">
        <v>0</v>
      </c>
      <c r="AO146" s="61">
        <v>0</v>
      </c>
      <c r="AP146" s="61">
        <v>0</v>
      </c>
      <c r="AQ146" s="152">
        <v>0.5</v>
      </c>
      <c r="AR146" s="62">
        <v>0.5</v>
      </c>
      <c r="AS146" s="61">
        <v>1</v>
      </c>
      <c r="AT146" s="61">
        <v>0</v>
      </c>
      <c r="AU146" s="61">
        <v>0.5</v>
      </c>
      <c r="AV146" s="61">
        <v>0</v>
      </c>
      <c r="AW146" s="59">
        <v>0</v>
      </c>
      <c r="AX146" s="61">
        <v>0.5</v>
      </c>
      <c r="AY146" s="61">
        <v>0</v>
      </c>
      <c r="AZ146" s="61">
        <v>0</v>
      </c>
      <c r="BA146" s="62">
        <v>0</v>
      </c>
      <c r="BB146" s="61"/>
      <c r="BC146" s="61"/>
      <c r="BD146" s="61"/>
      <c r="BE146" s="62"/>
      <c r="BF146" s="59"/>
      <c r="BG146" s="61"/>
      <c r="BH146" s="61"/>
      <c r="BI146" s="61"/>
      <c r="BJ146" s="59"/>
      <c r="BK146" s="61"/>
      <c r="BL146" s="61"/>
      <c r="BM146" s="62"/>
      <c r="BN146" s="60">
        <f t="shared" si="2"/>
        <v>5.5</v>
      </c>
      <c r="BO146" s="60" t="s">
        <v>208</v>
      </c>
    </row>
    <row r="147" spans="2:67">
      <c r="B147" s="59"/>
      <c r="C147" s="80" t="s">
        <v>209</v>
      </c>
      <c r="D147" s="81">
        <v>0.22</v>
      </c>
      <c r="E147" s="82">
        <v>0.22</v>
      </c>
      <c r="F147" s="83">
        <v>0.28000000000000003</v>
      </c>
      <c r="G147" s="81">
        <v>0.22</v>
      </c>
      <c r="H147" s="81">
        <v>0.03</v>
      </c>
      <c r="I147" s="81">
        <v>0.38</v>
      </c>
      <c r="J147" s="83">
        <v>0.13</v>
      </c>
      <c r="K147" s="81">
        <v>0.22</v>
      </c>
      <c r="L147" s="81">
        <v>0.28000000000000003</v>
      </c>
      <c r="M147" s="82">
        <v>0.31</v>
      </c>
      <c r="N147" s="83">
        <v>0.09</v>
      </c>
      <c r="O147" s="81">
        <v>0.28000000000000003</v>
      </c>
      <c r="P147" s="81">
        <v>0.13</v>
      </c>
      <c r="Q147" s="81">
        <v>0.09</v>
      </c>
      <c r="R147" s="81">
        <v>0.19</v>
      </c>
      <c r="S147" s="83">
        <v>0.28000000000000003</v>
      </c>
      <c r="T147" s="81">
        <v>0.25</v>
      </c>
      <c r="U147" s="81">
        <v>0.13</v>
      </c>
      <c r="V147" s="82">
        <v>0.22</v>
      </c>
      <c r="W147" s="81">
        <v>0.34</v>
      </c>
      <c r="X147" s="81">
        <v>0.25</v>
      </c>
      <c r="Y147" s="81">
        <v>0.22</v>
      </c>
      <c r="Z147" s="81">
        <v>0.19</v>
      </c>
      <c r="AA147" s="82">
        <v>0.09</v>
      </c>
      <c r="AB147" s="81">
        <v>0.12</v>
      </c>
      <c r="AC147" s="81">
        <v>0.08</v>
      </c>
      <c r="AD147" s="81">
        <v>0.2</v>
      </c>
      <c r="AE147" s="82">
        <v>0.24</v>
      </c>
      <c r="AF147" s="81">
        <v>0.24</v>
      </c>
      <c r="AG147" s="81">
        <v>0.32</v>
      </c>
      <c r="AH147" s="81">
        <v>0.28000000000000003</v>
      </c>
      <c r="AI147" s="81">
        <v>0.24</v>
      </c>
      <c r="AJ147" s="83">
        <v>0.13</v>
      </c>
      <c r="AK147" s="81">
        <v>0.4</v>
      </c>
      <c r="AL147" s="81">
        <v>0.36</v>
      </c>
      <c r="AM147" s="81">
        <v>0.44</v>
      </c>
      <c r="AN147" s="82">
        <v>0.24</v>
      </c>
      <c r="AO147" s="81">
        <v>0.36</v>
      </c>
      <c r="AP147" s="81">
        <v>0.44</v>
      </c>
      <c r="AQ147" s="152">
        <v>0.2</v>
      </c>
      <c r="AR147" s="82">
        <v>0.36</v>
      </c>
      <c r="AS147" s="81">
        <v>0.44</v>
      </c>
      <c r="AT147" s="81">
        <v>0.36</v>
      </c>
      <c r="AU147" s="81">
        <v>0.4</v>
      </c>
      <c r="AV147" s="81">
        <v>0.4</v>
      </c>
      <c r="AW147" s="83">
        <v>0.44</v>
      </c>
      <c r="AX147" s="81">
        <v>0.32</v>
      </c>
      <c r="AY147" s="81">
        <v>0.04</v>
      </c>
      <c r="AZ147" s="81">
        <v>0.12</v>
      </c>
      <c r="BA147" s="82">
        <v>0.24</v>
      </c>
      <c r="BB147" s="81"/>
      <c r="BC147" s="81"/>
      <c r="BD147" s="81"/>
      <c r="BE147" s="82"/>
      <c r="BF147" s="83"/>
      <c r="BG147" s="81"/>
      <c r="BH147" s="81"/>
      <c r="BI147" s="81"/>
      <c r="BJ147" s="83"/>
      <c r="BK147" s="81"/>
      <c r="BL147" s="81"/>
      <c r="BM147" s="82"/>
      <c r="BN147" s="80">
        <f t="shared" si="2"/>
        <v>10.160000000000002</v>
      </c>
      <c r="BO147" s="80" t="s">
        <v>209</v>
      </c>
    </row>
    <row r="148" spans="2:67">
      <c r="B148" s="65"/>
      <c r="C148" s="66" t="s">
        <v>210</v>
      </c>
      <c r="D148" s="67">
        <v>0.27</v>
      </c>
      <c r="E148" s="68">
        <v>0.25</v>
      </c>
      <c r="F148" s="65">
        <v>0.23</v>
      </c>
      <c r="G148" s="67">
        <v>0.22</v>
      </c>
      <c r="H148" s="67">
        <v>0.24</v>
      </c>
      <c r="I148" s="67">
        <v>0.28000000000000003</v>
      </c>
      <c r="J148" s="65">
        <v>0.26</v>
      </c>
      <c r="K148" s="67">
        <v>0.24</v>
      </c>
      <c r="L148" s="67">
        <v>0.23</v>
      </c>
      <c r="M148" s="68">
        <v>0.22</v>
      </c>
      <c r="N148" s="65">
        <v>0.05</v>
      </c>
      <c r="O148" s="67">
        <v>0.2</v>
      </c>
      <c r="P148" s="67">
        <v>0.18</v>
      </c>
      <c r="Q148" s="67">
        <v>0.2</v>
      </c>
      <c r="R148" s="67">
        <v>0.2</v>
      </c>
      <c r="S148" s="65">
        <v>0.2</v>
      </c>
      <c r="T148" s="67">
        <v>0.18</v>
      </c>
      <c r="U148" s="67">
        <v>0.2</v>
      </c>
      <c r="V148" s="68">
        <v>0.18</v>
      </c>
      <c r="W148" s="67">
        <v>0.2</v>
      </c>
      <c r="X148" s="67">
        <v>0.21</v>
      </c>
      <c r="Y148" s="67">
        <v>0.18</v>
      </c>
      <c r="Z148" s="67">
        <v>0.21</v>
      </c>
      <c r="AA148" s="68">
        <v>0.22</v>
      </c>
      <c r="AB148" s="67">
        <v>0.27</v>
      </c>
      <c r="AC148" s="67">
        <v>0.3</v>
      </c>
      <c r="AD148" s="67">
        <v>0.36</v>
      </c>
      <c r="AE148" s="68">
        <v>0.32</v>
      </c>
      <c r="AF148" s="67">
        <v>0.3</v>
      </c>
      <c r="AG148" s="67">
        <v>0.37</v>
      </c>
      <c r="AH148" s="67">
        <v>0.4</v>
      </c>
      <c r="AI148" s="67">
        <v>0.38</v>
      </c>
      <c r="AJ148" s="65">
        <v>0.34</v>
      </c>
      <c r="AK148" s="67">
        <v>0.39</v>
      </c>
      <c r="AL148" s="67">
        <v>0.38</v>
      </c>
      <c r="AM148" s="67">
        <v>0.38</v>
      </c>
      <c r="AN148" s="68">
        <v>0.37</v>
      </c>
      <c r="AO148" s="67">
        <v>0.37</v>
      </c>
      <c r="AP148" s="67">
        <v>0.35</v>
      </c>
      <c r="AQ148" s="153">
        <v>0.33</v>
      </c>
      <c r="AR148" s="68">
        <v>0.34</v>
      </c>
      <c r="AS148" s="67">
        <v>0.34</v>
      </c>
      <c r="AT148" s="67">
        <v>0.23</v>
      </c>
      <c r="AU148" s="67">
        <v>0.34</v>
      </c>
      <c r="AV148" s="67">
        <v>0.33</v>
      </c>
      <c r="AW148" s="65">
        <v>0.35</v>
      </c>
      <c r="AX148" s="67">
        <v>0.34</v>
      </c>
      <c r="AY148" s="67">
        <v>0.28999999999999998</v>
      </c>
      <c r="AZ148" s="67">
        <v>0.28000000000000003</v>
      </c>
      <c r="BA148" s="68">
        <v>0.28999999999999998</v>
      </c>
      <c r="BB148" s="67"/>
      <c r="BC148" s="67"/>
      <c r="BD148" s="67"/>
      <c r="BE148" s="68"/>
      <c r="BF148" s="65"/>
      <c r="BG148" s="67"/>
      <c r="BH148" s="67"/>
      <c r="BI148" s="67"/>
      <c r="BJ148" s="65"/>
      <c r="BK148" s="67"/>
      <c r="BL148" s="67"/>
      <c r="BM148" s="68"/>
      <c r="BN148" s="66">
        <f t="shared" si="2"/>
        <v>11.349999999999996</v>
      </c>
      <c r="BO148" s="66" t="s">
        <v>210</v>
      </c>
    </row>
    <row r="149" spans="2:67">
      <c r="B149" s="47" t="s">
        <v>230</v>
      </c>
      <c r="C149" s="48" t="s">
        <v>202</v>
      </c>
      <c r="D149" s="50">
        <v>0</v>
      </c>
      <c r="E149" s="52">
        <v>1</v>
      </c>
      <c r="F149" s="53">
        <v>0</v>
      </c>
      <c r="G149" s="50">
        <v>0</v>
      </c>
      <c r="H149" s="50">
        <v>0</v>
      </c>
      <c r="I149" s="50">
        <v>1</v>
      </c>
      <c r="J149" s="53">
        <v>0</v>
      </c>
      <c r="K149" s="50">
        <v>0</v>
      </c>
      <c r="L149" s="50">
        <v>0</v>
      </c>
      <c r="M149" s="52">
        <v>0</v>
      </c>
      <c r="N149" s="53">
        <v>1</v>
      </c>
      <c r="O149" s="50">
        <v>0</v>
      </c>
      <c r="P149" s="50">
        <v>0</v>
      </c>
      <c r="Q149" s="50">
        <v>0</v>
      </c>
      <c r="R149" s="50">
        <v>1</v>
      </c>
      <c r="S149" s="53">
        <v>0</v>
      </c>
      <c r="T149" s="50">
        <v>0</v>
      </c>
      <c r="U149" s="50">
        <v>0</v>
      </c>
      <c r="V149" s="52">
        <v>0</v>
      </c>
      <c r="W149" s="50">
        <v>0</v>
      </c>
      <c r="X149" s="50">
        <v>0</v>
      </c>
      <c r="Y149" s="50">
        <v>0</v>
      </c>
      <c r="Z149" s="50">
        <v>0</v>
      </c>
      <c r="AA149" s="52">
        <v>0</v>
      </c>
      <c r="AB149" s="50">
        <v>0</v>
      </c>
      <c r="AC149" s="50">
        <v>0</v>
      </c>
      <c r="AD149" s="50">
        <v>0</v>
      </c>
      <c r="AE149" s="52">
        <v>1</v>
      </c>
      <c r="AF149" s="50">
        <v>1</v>
      </c>
      <c r="AG149" s="50">
        <v>0</v>
      </c>
      <c r="AH149" s="50">
        <v>0</v>
      </c>
      <c r="AI149" s="50">
        <v>0</v>
      </c>
      <c r="AJ149" s="53">
        <v>0</v>
      </c>
      <c r="AK149" s="50">
        <v>0</v>
      </c>
      <c r="AL149" s="50">
        <v>0</v>
      </c>
      <c r="AM149" s="50">
        <v>0</v>
      </c>
      <c r="AN149" s="52">
        <v>0</v>
      </c>
      <c r="AO149" s="50">
        <v>1</v>
      </c>
      <c r="AP149" s="50">
        <v>0</v>
      </c>
      <c r="AQ149" s="148">
        <v>0</v>
      </c>
      <c r="AR149" s="124">
        <v>0</v>
      </c>
      <c r="AS149" s="50">
        <v>0</v>
      </c>
      <c r="AT149" s="50">
        <v>0</v>
      </c>
      <c r="AU149" s="50">
        <v>0</v>
      </c>
      <c r="AV149" s="50">
        <v>0</v>
      </c>
      <c r="AW149" s="53">
        <v>3</v>
      </c>
      <c r="AX149" s="50">
        <v>1</v>
      </c>
      <c r="AY149" s="50">
        <v>0</v>
      </c>
      <c r="AZ149" s="50">
        <v>2</v>
      </c>
      <c r="BA149" s="52">
        <v>0</v>
      </c>
      <c r="BB149" s="50"/>
      <c r="BC149" s="50"/>
      <c r="BD149" s="50"/>
      <c r="BE149" s="52"/>
      <c r="BF149" s="53"/>
      <c r="BG149" s="50"/>
      <c r="BH149" s="50"/>
      <c r="BI149" s="50"/>
      <c r="BJ149" s="53"/>
      <c r="BK149" s="50"/>
      <c r="BL149" s="50"/>
      <c r="BM149" s="52"/>
      <c r="BN149" s="126">
        <f t="shared" si="2"/>
        <v>11</v>
      </c>
      <c r="BO149" s="48" t="s">
        <v>202</v>
      </c>
    </row>
    <row r="150" spans="2:67">
      <c r="B150" s="47" t="s">
        <v>229</v>
      </c>
      <c r="C150" s="48" t="s">
        <v>204</v>
      </c>
      <c r="D150" s="50">
        <v>1</v>
      </c>
      <c r="E150" s="52">
        <v>0</v>
      </c>
      <c r="F150" s="53">
        <v>0</v>
      </c>
      <c r="G150" s="50">
        <v>0</v>
      </c>
      <c r="H150" s="50">
        <v>0</v>
      </c>
      <c r="I150" s="50">
        <v>0</v>
      </c>
      <c r="J150" s="53">
        <v>0</v>
      </c>
      <c r="K150" s="50">
        <v>0</v>
      </c>
      <c r="L150" s="50">
        <v>0</v>
      </c>
      <c r="M150" s="52">
        <v>0</v>
      </c>
      <c r="N150" s="53">
        <v>0</v>
      </c>
      <c r="O150" s="50">
        <v>0</v>
      </c>
      <c r="P150" s="50">
        <v>0</v>
      </c>
      <c r="Q150" s="50">
        <v>0</v>
      </c>
      <c r="R150" s="50">
        <v>0</v>
      </c>
      <c r="S150" s="53">
        <v>0</v>
      </c>
      <c r="T150" s="50">
        <v>0</v>
      </c>
      <c r="U150" s="50">
        <v>0</v>
      </c>
      <c r="V150" s="52">
        <v>0</v>
      </c>
      <c r="W150" s="50">
        <v>0</v>
      </c>
      <c r="X150" s="50">
        <v>0</v>
      </c>
      <c r="Y150" s="50">
        <v>0</v>
      </c>
      <c r="Z150" s="50">
        <v>0</v>
      </c>
      <c r="AA150" s="52">
        <v>0</v>
      </c>
      <c r="AB150" s="50">
        <v>0</v>
      </c>
      <c r="AC150" s="50">
        <v>0</v>
      </c>
      <c r="AD150" s="50">
        <v>0</v>
      </c>
      <c r="AE150" s="52">
        <v>0</v>
      </c>
      <c r="AF150" s="50">
        <v>0</v>
      </c>
      <c r="AG150" s="50">
        <v>2</v>
      </c>
      <c r="AH150" s="50">
        <v>4</v>
      </c>
      <c r="AI150" s="50">
        <v>1</v>
      </c>
      <c r="AJ150" s="53">
        <v>3</v>
      </c>
      <c r="AK150" s="50">
        <v>4</v>
      </c>
      <c r="AL150" s="50">
        <v>8</v>
      </c>
      <c r="AM150" s="50">
        <v>3</v>
      </c>
      <c r="AN150" s="52">
        <v>1</v>
      </c>
      <c r="AO150" s="50">
        <v>4</v>
      </c>
      <c r="AP150" s="50">
        <v>1</v>
      </c>
      <c r="AQ150" s="148">
        <v>2</v>
      </c>
      <c r="AR150" s="124">
        <v>1</v>
      </c>
      <c r="AS150" s="50">
        <v>2</v>
      </c>
      <c r="AT150" s="50">
        <v>4</v>
      </c>
      <c r="AU150" s="50">
        <v>2</v>
      </c>
      <c r="AV150" s="50">
        <v>1</v>
      </c>
      <c r="AW150" s="53">
        <v>3</v>
      </c>
      <c r="AX150" s="50">
        <v>2</v>
      </c>
      <c r="AY150" s="50">
        <v>3</v>
      </c>
      <c r="AZ150" s="50">
        <v>3</v>
      </c>
      <c r="BA150" s="52">
        <v>2</v>
      </c>
      <c r="BB150" s="50"/>
      <c r="BC150" s="50"/>
      <c r="BD150" s="50"/>
      <c r="BE150" s="52"/>
      <c r="BF150" s="53"/>
      <c r="BG150" s="50"/>
      <c r="BH150" s="50"/>
      <c r="BI150" s="50"/>
      <c r="BJ150" s="53"/>
      <c r="BK150" s="50"/>
      <c r="BL150" s="50"/>
      <c r="BM150" s="52"/>
      <c r="BN150" s="126">
        <f t="shared" si="2"/>
        <v>56</v>
      </c>
      <c r="BO150" s="48" t="s">
        <v>204</v>
      </c>
    </row>
    <row r="151" spans="2:67">
      <c r="B151" s="47"/>
      <c r="C151" s="48" t="s">
        <v>205</v>
      </c>
      <c r="D151" s="50">
        <v>0</v>
      </c>
      <c r="E151" s="52">
        <v>0</v>
      </c>
      <c r="F151" s="53">
        <v>1</v>
      </c>
      <c r="G151" s="50">
        <v>0</v>
      </c>
      <c r="H151" s="50">
        <v>0</v>
      </c>
      <c r="I151" s="50">
        <v>0</v>
      </c>
      <c r="J151" s="53">
        <v>1</v>
      </c>
      <c r="K151" s="50">
        <v>0</v>
      </c>
      <c r="L151" s="50">
        <v>0</v>
      </c>
      <c r="M151" s="52">
        <v>0</v>
      </c>
      <c r="N151" s="53">
        <v>0</v>
      </c>
      <c r="O151" s="50">
        <v>0</v>
      </c>
      <c r="P151" s="50">
        <v>0</v>
      </c>
      <c r="Q151" s="50">
        <v>0</v>
      </c>
      <c r="R151" s="50">
        <v>0</v>
      </c>
      <c r="S151" s="53">
        <v>0</v>
      </c>
      <c r="T151" s="50">
        <v>0</v>
      </c>
      <c r="U151" s="50">
        <v>0</v>
      </c>
      <c r="V151" s="52">
        <v>0</v>
      </c>
      <c r="W151" s="50">
        <v>0</v>
      </c>
      <c r="X151" s="50">
        <v>0</v>
      </c>
      <c r="Y151" s="50">
        <v>0</v>
      </c>
      <c r="Z151" s="50">
        <v>0</v>
      </c>
      <c r="AA151" s="52">
        <v>0</v>
      </c>
      <c r="AB151" s="50">
        <v>0</v>
      </c>
      <c r="AC151" s="50">
        <v>0</v>
      </c>
      <c r="AD151" s="50">
        <v>0</v>
      </c>
      <c r="AE151" s="52">
        <v>1</v>
      </c>
      <c r="AF151" s="50">
        <v>5</v>
      </c>
      <c r="AG151" s="50">
        <v>2</v>
      </c>
      <c r="AH151" s="50">
        <v>4</v>
      </c>
      <c r="AI151" s="50">
        <v>6</v>
      </c>
      <c r="AJ151" s="53">
        <v>2</v>
      </c>
      <c r="AK151" s="50">
        <v>3</v>
      </c>
      <c r="AL151" s="50">
        <v>4</v>
      </c>
      <c r="AM151" s="50">
        <v>0</v>
      </c>
      <c r="AN151" s="52">
        <v>2</v>
      </c>
      <c r="AO151" s="50">
        <v>2</v>
      </c>
      <c r="AP151" s="50">
        <v>4</v>
      </c>
      <c r="AQ151" s="148">
        <v>3</v>
      </c>
      <c r="AR151" s="124">
        <v>4</v>
      </c>
      <c r="AS151" s="50">
        <v>2</v>
      </c>
      <c r="AT151" s="50">
        <v>1</v>
      </c>
      <c r="AU151" s="50">
        <v>1</v>
      </c>
      <c r="AV151" s="50">
        <v>1</v>
      </c>
      <c r="AW151" s="53">
        <v>0</v>
      </c>
      <c r="AX151" s="50">
        <v>1</v>
      </c>
      <c r="AY151" s="50">
        <v>1</v>
      </c>
      <c r="AZ151" s="50">
        <v>3</v>
      </c>
      <c r="BA151" s="52">
        <v>2</v>
      </c>
      <c r="BB151" s="50"/>
      <c r="BC151" s="50"/>
      <c r="BD151" s="50"/>
      <c r="BE151" s="52"/>
      <c r="BF151" s="53"/>
      <c r="BG151" s="50"/>
      <c r="BH151" s="50"/>
      <c r="BI151" s="50"/>
      <c r="BJ151" s="53"/>
      <c r="BK151" s="50"/>
      <c r="BL151" s="50"/>
      <c r="BM151" s="52"/>
      <c r="BN151" s="126">
        <f t="shared" si="2"/>
        <v>54</v>
      </c>
      <c r="BO151" s="48" t="s">
        <v>205</v>
      </c>
    </row>
    <row r="152" spans="2:67">
      <c r="B152" s="47"/>
      <c r="C152" s="48" t="s">
        <v>206</v>
      </c>
      <c r="D152" s="50">
        <v>1</v>
      </c>
      <c r="E152" s="52">
        <v>1</v>
      </c>
      <c r="F152" s="53">
        <v>1</v>
      </c>
      <c r="G152" s="50">
        <v>2</v>
      </c>
      <c r="H152" s="50">
        <v>3</v>
      </c>
      <c r="I152" s="50">
        <v>1</v>
      </c>
      <c r="J152" s="53">
        <v>0</v>
      </c>
      <c r="K152" s="50">
        <v>0</v>
      </c>
      <c r="L152" s="50">
        <v>1</v>
      </c>
      <c r="M152" s="52">
        <v>0</v>
      </c>
      <c r="N152" s="53">
        <v>0</v>
      </c>
      <c r="O152" s="50">
        <v>0</v>
      </c>
      <c r="P152" s="50">
        <v>0</v>
      </c>
      <c r="Q152" s="50">
        <v>0</v>
      </c>
      <c r="R152" s="50">
        <v>0</v>
      </c>
      <c r="S152" s="53">
        <v>0</v>
      </c>
      <c r="T152" s="50">
        <v>0</v>
      </c>
      <c r="U152" s="50">
        <v>1</v>
      </c>
      <c r="V152" s="52">
        <v>0</v>
      </c>
      <c r="W152" s="50">
        <v>0</v>
      </c>
      <c r="X152" s="50">
        <v>1</v>
      </c>
      <c r="Y152" s="50">
        <v>0</v>
      </c>
      <c r="Z152" s="50">
        <v>0</v>
      </c>
      <c r="AA152" s="52">
        <v>0</v>
      </c>
      <c r="AB152" s="50">
        <v>1</v>
      </c>
      <c r="AC152" s="50">
        <v>2</v>
      </c>
      <c r="AD152" s="50">
        <v>2</v>
      </c>
      <c r="AE152" s="52">
        <v>2</v>
      </c>
      <c r="AF152" s="50">
        <v>0</v>
      </c>
      <c r="AG152" s="50">
        <v>17</v>
      </c>
      <c r="AH152" s="50">
        <v>24</v>
      </c>
      <c r="AI152" s="50">
        <v>5</v>
      </c>
      <c r="AJ152" s="53">
        <v>11</v>
      </c>
      <c r="AK152" s="50">
        <v>9</v>
      </c>
      <c r="AL152" s="50">
        <v>5</v>
      </c>
      <c r="AM152" s="50">
        <v>1</v>
      </c>
      <c r="AN152" s="52">
        <v>2</v>
      </c>
      <c r="AO152" s="50">
        <v>5</v>
      </c>
      <c r="AP152" s="50">
        <v>5</v>
      </c>
      <c r="AQ152" s="148">
        <v>1</v>
      </c>
      <c r="AR152" s="124">
        <v>2</v>
      </c>
      <c r="AS152" s="50">
        <v>0</v>
      </c>
      <c r="AT152" s="50">
        <v>2</v>
      </c>
      <c r="AU152" s="50">
        <v>2</v>
      </c>
      <c r="AV152" s="50">
        <v>3</v>
      </c>
      <c r="AW152" s="53">
        <v>3</v>
      </c>
      <c r="AX152" s="50">
        <v>4</v>
      </c>
      <c r="AY152" s="50">
        <v>1</v>
      </c>
      <c r="AZ152" s="50">
        <v>3</v>
      </c>
      <c r="BA152" s="52">
        <v>4</v>
      </c>
      <c r="BB152" s="50"/>
      <c r="BC152" s="50"/>
      <c r="BD152" s="50"/>
      <c r="BE152" s="52"/>
      <c r="BF152" s="53"/>
      <c r="BG152" s="50"/>
      <c r="BH152" s="50"/>
      <c r="BI152" s="50"/>
      <c r="BJ152" s="53"/>
      <c r="BK152" s="50"/>
      <c r="BL152" s="50"/>
      <c r="BM152" s="52"/>
      <c r="BN152" s="126">
        <f t="shared" si="2"/>
        <v>118</v>
      </c>
      <c r="BO152" s="48" t="s">
        <v>206</v>
      </c>
    </row>
    <row r="153" spans="2:67">
      <c r="B153" s="47"/>
      <c r="C153" s="48" t="s">
        <v>207</v>
      </c>
      <c r="D153" s="50">
        <v>0</v>
      </c>
      <c r="E153" s="52">
        <v>0</v>
      </c>
      <c r="F153" s="53">
        <v>0</v>
      </c>
      <c r="G153" s="50">
        <v>0</v>
      </c>
      <c r="H153" s="50">
        <v>1</v>
      </c>
      <c r="I153" s="50">
        <v>0</v>
      </c>
      <c r="J153" s="53">
        <v>0</v>
      </c>
      <c r="K153" s="50">
        <v>0</v>
      </c>
      <c r="L153" s="50">
        <v>0</v>
      </c>
      <c r="M153" s="52">
        <v>0</v>
      </c>
      <c r="N153" s="53">
        <v>0</v>
      </c>
      <c r="O153" s="50">
        <v>0</v>
      </c>
      <c r="P153" s="50">
        <v>0</v>
      </c>
      <c r="Q153" s="50">
        <v>0</v>
      </c>
      <c r="R153" s="50">
        <v>0</v>
      </c>
      <c r="S153" s="53">
        <v>0</v>
      </c>
      <c r="T153" s="50">
        <v>0</v>
      </c>
      <c r="U153" s="50">
        <v>0</v>
      </c>
      <c r="V153" s="52">
        <v>0</v>
      </c>
      <c r="W153" s="50">
        <v>0</v>
      </c>
      <c r="X153" s="50">
        <v>0</v>
      </c>
      <c r="Y153" s="50">
        <v>0</v>
      </c>
      <c r="Z153" s="50">
        <v>0</v>
      </c>
      <c r="AA153" s="52">
        <v>0</v>
      </c>
      <c r="AB153" s="50">
        <v>0</v>
      </c>
      <c r="AC153" s="50">
        <v>0</v>
      </c>
      <c r="AD153" s="50">
        <v>0</v>
      </c>
      <c r="AE153" s="52">
        <v>0</v>
      </c>
      <c r="AF153" s="50">
        <v>0</v>
      </c>
      <c r="AG153" s="50">
        <v>0</v>
      </c>
      <c r="AH153" s="50">
        <v>0</v>
      </c>
      <c r="AI153" s="50">
        <v>0</v>
      </c>
      <c r="AJ153" s="53">
        <v>0</v>
      </c>
      <c r="AK153" s="50">
        <v>0</v>
      </c>
      <c r="AL153" s="50">
        <v>0</v>
      </c>
      <c r="AM153" s="50">
        <v>0</v>
      </c>
      <c r="AN153" s="52">
        <v>0</v>
      </c>
      <c r="AO153" s="50">
        <v>0</v>
      </c>
      <c r="AP153" s="50">
        <v>0</v>
      </c>
      <c r="AQ153" s="148">
        <v>0</v>
      </c>
      <c r="AR153" s="124">
        <v>0</v>
      </c>
      <c r="AS153" s="50">
        <v>0</v>
      </c>
      <c r="AT153" s="50">
        <v>0</v>
      </c>
      <c r="AU153" s="50">
        <v>0</v>
      </c>
      <c r="AV153" s="50">
        <v>0</v>
      </c>
      <c r="AW153" s="53">
        <v>0</v>
      </c>
      <c r="AX153" s="50">
        <v>0</v>
      </c>
      <c r="AY153" s="50">
        <v>0</v>
      </c>
      <c r="AZ153" s="50">
        <v>0</v>
      </c>
      <c r="BA153" s="52">
        <v>0</v>
      </c>
      <c r="BB153" s="50"/>
      <c r="BC153" s="50"/>
      <c r="BD153" s="50"/>
      <c r="BE153" s="52"/>
      <c r="BF153" s="53"/>
      <c r="BG153" s="50"/>
      <c r="BH153" s="50"/>
      <c r="BI153" s="50"/>
      <c r="BJ153" s="53"/>
      <c r="BK153" s="50"/>
      <c r="BL153" s="50"/>
      <c r="BM153" s="52"/>
      <c r="BN153" s="126">
        <f t="shared" si="2"/>
        <v>0</v>
      </c>
      <c r="BO153" s="48" t="s">
        <v>207</v>
      </c>
    </row>
    <row r="154" spans="2:67">
      <c r="B154" s="47"/>
      <c r="C154" s="48" t="s">
        <v>208</v>
      </c>
      <c r="D154" s="50">
        <v>1</v>
      </c>
      <c r="E154" s="52">
        <v>0</v>
      </c>
      <c r="F154" s="53">
        <v>0</v>
      </c>
      <c r="G154" s="50">
        <v>0</v>
      </c>
      <c r="H154" s="50">
        <v>0</v>
      </c>
      <c r="I154" s="50">
        <v>0</v>
      </c>
      <c r="J154" s="53">
        <v>0</v>
      </c>
      <c r="K154" s="50">
        <v>0</v>
      </c>
      <c r="L154" s="50">
        <v>0</v>
      </c>
      <c r="M154" s="52">
        <v>0</v>
      </c>
      <c r="N154" s="53">
        <v>0</v>
      </c>
      <c r="O154" s="50">
        <v>0</v>
      </c>
      <c r="P154" s="50">
        <v>0</v>
      </c>
      <c r="Q154" s="50">
        <v>0</v>
      </c>
      <c r="R154" s="50">
        <v>0</v>
      </c>
      <c r="S154" s="53">
        <v>0</v>
      </c>
      <c r="T154" s="50">
        <v>0</v>
      </c>
      <c r="U154" s="50">
        <v>0</v>
      </c>
      <c r="V154" s="52">
        <v>0</v>
      </c>
      <c r="W154" s="50">
        <v>0</v>
      </c>
      <c r="X154" s="50">
        <v>0</v>
      </c>
      <c r="Y154" s="50">
        <v>0</v>
      </c>
      <c r="Z154" s="50">
        <v>0</v>
      </c>
      <c r="AA154" s="52">
        <v>0</v>
      </c>
      <c r="AB154" s="50">
        <v>0</v>
      </c>
      <c r="AC154" s="50">
        <v>0</v>
      </c>
      <c r="AD154" s="50">
        <v>0</v>
      </c>
      <c r="AE154" s="52">
        <v>0</v>
      </c>
      <c r="AF154" s="50">
        <v>2</v>
      </c>
      <c r="AG154" s="50">
        <v>0</v>
      </c>
      <c r="AH154" s="50">
        <v>0</v>
      </c>
      <c r="AI154" s="50">
        <v>0</v>
      </c>
      <c r="AJ154" s="53">
        <v>0</v>
      </c>
      <c r="AK154" s="50">
        <v>0</v>
      </c>
      <c r="AL154" s="50">
        <v>1</v>
      </c>
      <c r="AM154" s="50">
        <v>0</v>
      </c>
      <c r="AN154" s="52">
        <v>0</v>
      </c>
      <c r="AO154" s="50">
        <v>1</v>
      </c>
      <c r="AP154" s="50">
        <v>1</v>
      </c>
      <c r="AQ154" s="149">
        <v>0</v>
      </c>
      <c r="AR154" s="124">
        <v>0</v>
      </c>
      <c r="AS154" s="50">
        <v>1</v>
      </c>
      <c r="AT154" s="50">
        <v>0</v>
      </c>
      <c r="AU154" s="50">
        <v>0</v>
      </c>
      <c r="AV154" s="50">
        <v>2</v>
      </c>
      <c r="AW154" s="53">
        <v>2</v>
      </c>
      <c r="AX154" s="50">
        <v>0</v>
      </c>
      <c r="AY154" s="50">
        <v>0</v>
      </c>
      <c r="AZ154" s="50">
        <v>0</v>
      </c>
      <c r="BA154" s="52">
        <v>1</v>
      </c>
      <c r="BB154" s="50"/>
      <c r="BC154" s="50"/>
      <c r="BD154" s="50"/>
      <c r="BE154" s="52"/>
      <c r="BF154" s="53"/>
      <c r="BG154" s="50"/>
      <c r="BH154" s="50"/>
      <c r="BI154" s="50"/>
      <c r="BJ154" s="53"/>
      <c r="BK154" s="50"/>
      <c r="BL154" s="50"/>
      <c r="BM154" s="52"/>
      <c r="BN154" s="126">
        <f t="shared" si="2"/>
        <v>11</v>
      </c>
      <c r="BO154" s="48" t="s">
        <v>208</v>
      </c>
    </row>
    <row r="155" spans="2:67">
      <c r="B155" s="47"/>
      <c r="C155" s="76" t="s">
        <v>209</v>
      </c>
      <c r="D155" s="77">
        <v>3</v>
      </c>
      <c r="E155" s="78">
        <v>2</v>
      </c>
      <c r="F155" s="79">
        <v>2</v>
      </c>
      <c r="G155" s="77">
        <v>2</v>
      </c>
      <c r="H155" s="77">
        <v>4</v>
      </c>
      <c r="I155" s="77">
        <v>2</v>
      </c>
      <c r="J155" s="79">
        <v>1</v>
      </c>
      <c r="K155" s="77">
        <v>0</v>
      </c>
      <c r="L155" s="77">
        <v>1</v>
      </c>
      <c r="M155" s="78">
        <v>0</v>
      </c>
      <c r="N155" s="79">
        <v>1</v>
      </c>
      <c r="O155" s="77">
        <v>0</v>
      </c>
      <c r="P155" s="77">
        <v>0</v>
      </c>
      <c r="Q155" s="77">
        <v>0</v>
      </c>
      <c r="R155" s="77">
        <v>1</v>
      </c>
      <c r="S155" s="79">
        <v>0</v>
      </c>
      <c r="T155" s="77">
        <v>0</v>
      </c>
      <c r="U155" s="77">
        <v>1</v>
      </c>
      <c r="V155" s="78">
        <v>0</v>
      </c>
      <c r="W155" s="77">
        <v>0</v>
      </c>
      <c r="X155" s="77">
        <v>1</v>
      </c>
      <c r="Y155" s="77">
        <v>0</v>
      </c>
      <c r="Z155" s="77">
        <v>0</v>
      </c>
      <c r="AA155" s="78">
        <v>0</v>
      </c>
      <c r="AB155" s="77">
        <v>1</v>
      </c>
      <c r="AC155" s="77">
        <v>2</v>
      </c>
      <c r="AD155" s="77">
        <v>2</v>
      </c>
      <c r="AE155" s="78">
        <v>4</v>
      </c>
      <c r="AF155" s="77">
        <v>8</v>
      </c>
      <c r="AG155" s="77">
        <v>21</v>
      </c>
      <c r="AH155" s="77">
        <v>32</v>
      </c>
      <c r="AI155" s="77">
        <v>12</v>
      </c>
      <c r="AJ155" s="79">
        <v>16</v>
      </c>
      <c r="AK155" s="77">
        <v>16</v>
      </c>
      <c r="AL155" s="77">
        <v>18</v>
      </c>
      <c r="AM155" s="77">
        <v>4</v>
      </c>
      <c r="AN155" s="78">
        <v>5</v>
      </c>
      <c r="AO155" s="77">
        <v>13</v>
      </c>
      <c r="AP155" s="77">
        <v>11</v>
      </c>
      <c r="AQ155" s="149">
        <v>6</v>
      </c>
      <c r="AR155" s="127">
        <v>7</v>
      </c>
      <c r="AS155" s="77">
        <v>5</v>
      </c>
      <c r="AT155" s="77">
        <v>7</v>
      </c>
      <c r="AU155" s="77">
        <v>5</v>
      </c>
      <c r="AV155" s="77">
        <v>7</v>
      </c>
      <c r="AW155" s="79">
        <v>11</v>
      </c>
      <c r="AX155" s="77">
        <v>8</v>
      </c>
      <c r="AY155" s="77">
        <v>5</v>
      </c>
      <c r="AZ155" s="77">
        <v>11</v>
      </c>
      <c r="BA155" s="78">
        <v>9</v>
      </c>
      <c r="BB155" s="77"/>
      <c r="BC155" s="77"/>
      <c r="BD155" s="77"/>
      <c r="BE155" s="78"/>
      <c r="BF155" s="79"/>
      <c r="BG155" s="77"/>
      <c r="BH155" s="77"/>
      <c r="BI155" s="77"/>
      <c r="BJ155" s="79"/>
      <c r="BK155" s="77"/>
      <c r="BL155" s="77"/>
      <c r="BM155" s="78"/>
      <c r="BN155" s="128">
        <f t="shared" si="2"/>
        <v>250</v>
      </c>
      <c r="BO155" s="76" t="s">
        <v>209</v>
      </c>
    </row>
    <row r="156" spans="2:67">
      <c r="B156" s="54"/>
      <c r="C156" s="55" t="s">
        <v>210</v>
      </c>
      <c r="D156" s="56">
        <v>775</v>
      </c>
      <c r="E156" s="58">
        <v>590</v>
      </c>
      <c r="F156" s="57">
        <v>383</v>
      </c>
      <c r="G156" s="56">
        <v>298</v>
      </c>
      <c r="H156" s="56">
        <v>239</v>
      </c>
      <c r="I156" s="56">
        <v>193</v>
      </c>
      <c r="J156" s="57">
        <v>151</v>
      </c>
      <c r="K156" s="56">
        <v>103</v>
      </c>
      <c r="L156" s="56">
        <v>74</v>
      </c>
      <c r="M156" s="58">
        <v>62</v>
      </c>
      <c r="N156" s="57">
        <v>10</v>
      </c>
      <c r="O156" s="56">
        <v>30</v>
      </c>
      <c r="P156" s="56">
        <v>29</v>
      </c>
      <c r="Q156" s="56">
        <v>28</v>
      </c>
      <c r="R156" s="56">
        <v>34</v>
      </c>
      <c r="S156" s="57">
        <v>32</v>
      </c>
      <c r="T156" s="56">
        <v>23</v>
      </c>
      <c r="U156" s="56">
        <v>17</v>
      </c>
      <c r="V156" s="58">
        <v>28</v>
      </c>
      <c r="W156" s="56">
        <v>38</v>
      </c>
      <c r="X156" s="56">
        <v>37</v>
      </c>
      <c r="Y156" s="56">
        <v>20</v>
      </c>
      <c r="Z156" s="56">
        <v>26</v>
      </c>
      <c r="AA156" s="58">
        <v>27</v>
      </c>
      <c r="AB156" s="56">
        <v>40</v>
      </c>
      <c r="AC156" s="56">
        <v>48</v>
      </c>
      <c r="AD156" s="56">
        <v>67</v>
      </c>
      <c r="AE156" s="58">
        <v>44</v>
      </c>
      <c r="AF156" s="56">
        <v>62</v>
      </c>
      <c r="AG156" s="56">
        <v>129</v>
      </c>
      <c r="AH156" s="56">
        <v>197</v>
      </c>
      <c r="AI156" s="56">
        <v>288</v>
      </c>
      <c r="AJ156" s="57">
        <v>447</v>
      </c>
      <c r="AK156" s="56">
        <v>566</v>
      </c>
      <c r="AL156" s="56">
        <v>1450</v>
      </c>
      <c r="AM156" s="56">
        <v>2398</v>
      </c>
      <c r="AN156" s="58">
        <v>3451</v>
      </c>
      <c r="AO156" s="56">
        <v>4114</v>
      </c>
      <c r="AP156" s="56">
        <v>4401</v>
      </c>
      <c r="AQ156" s="150">
        <v>3852</v>
      </c>
      <c r="AR156" s="46">
        <v>4517</v>
      </c>
      <c r="AS156" s="56">
        <v>3880</v>
      </c>
      <c r="AT156" s="56">
        <v>1645</v>
      </c>
      <c r="AU156" s="56">
        <v>2243</v>
      </c>
      <c r="AV156" s="56">
        <v>2788</v>
      </c>
      <c r="AW156" s="57">
        <v>2464</v>
      </c>
      <c r="AX156" s="56">
        <v>2236</v>
      </c>
      <c r="AY156" s="56">
        <v>1631</v>
      </c>
      <c r="AZ156" s="56">
        <v>1380</v>
      </c>
      <c r="BA156" s="58">
        <v>1258</v>
      </c>
      <c r="BB156" s="56"/>
      <c r="BC156" s="56"/>
      <c r="BD156" s="56"/>
      <c r="BE156" s="58"/>
      <c r="BF156" s="57"/>
      <c r="BG156" s="56"/>
      <c r="BH156" s="56"/>
      <c r="BI156" s="56"/>
      <c r="BJ156" s="57"/>
      <c r="BK156" s="56"/>
      <c r="BL156" s="56"/>
      <c r="BM156" s="58"/>
      <c r="BN156" s="129">
        <f t="shared" si="2"/>
        <v>45975</v>
      </c>
      <c r="BO156" s="55" t="s">
        <v>210</v>
      </c>
    </row>
    <row r="157" spans="2:67">
      <c r="B157" s="59" t="s">
        <v>230</v>
      </c>
      <c r="C157" s="60" t="s">
        <v>202</v>
      </c>
      <c r="D157" s="61">
        <v>0</v>
      </c>
      <c r="E157" s="62">
        <v>0.33</v>
      </c>
      <c r="F157" s="59">
        <v>0</v>
      </c>
      <c r="G157" s="61">
        <v>0</v>
      </c>
      <c r="H157" s="61">
        <v>0</v>
      </c>
      <c r="I157" s="61">
        <v>0.33</v>
      </c>
      <c r="J157" s="59">
        <v>0</v>
      </c>
      <c r="K157" s="61">
        <v>0</v>
      </c>
      <c r="L157" s="61">
        <v>0</v>
      </c>
      <c r="M157" s="62">
        <v>0</v>
      </c>
      <c r="N157" s="59">
        <v>0.33</v>
      </c>
      <c r="O157" s="61">
        <v>0</v>
      </c>
      <c r="P157" s="61">
        <v>0</v>
      </c>
      <c r="Q157" s="61">
        <v>0</v>
      </c>
      <c r="R157" s="130">
        <v>0.33</v>
      </c>
      <c r="S157" s="59">
        <v>0</v>
      </c>
      <c r="T157" s="61">
        <v>0</v>
      </c>
      <c r="U157" s="61">
        <v>0</v>
      </c>
      <c r="V157" s="62">
        <v>0</v>
      </c>
      <c r="W157" s="61">
        <v>0</v>
      </c>
      <c r="X157" s="61">
        <v>0</v>
      </c>
      <c r="Y157" s="61">
        <v>0</v>
      </c>
      <c r="Z157" s="61">
        <v>0</v>
      </c>
      <c r="AA157" s="62">
        <v>0</v>
      </c>
      <c r="AB157" s="61">
        <v>0</v>
      </c>
      <c r="AC157" s="61">
        <v>0</v>
      </c>
      <c r="AD157" s="61">
        <v>0</v>
      </c>
      <c r="AE157" s="62">
        <v>0.33</v>
      </c>
      <c r="AF157" s="61">
        <v>0.33</v>
      </c>
      <c r="AG157" s="61">
        <v>0</v>
      </c>
      <c r="AH157" s="61">
        <v>0</v>
      </c>
      <c r="AI157" s="61">
        <v>0</v>
      </c>
      <c r="AJ157" s="59">
        <v>0</v>
      </c>
      <c r="AK157" s="61">
        <v>0</v>
      </c>
      <c r="AL157" s="61">
        <v>0</v>
      </c>
      <c r="AM157" s="61">
        <v>0</v>
      </c>
      <c r="AN157" s="62">
        <v>0</v>
      </c>
      <c r="AO157" s="61">
        <v>0.33</v>
      </c>
      <c r="AP157" s="61">
        <v>0</v>
      </c>
      <c r="AQ157" s="151">
        <v>0</v>
      </c>
      <c r="AR157" s="62">
        <v>0</v>
      </c>
      <c r="AS157" s="61">
        <v>0</v>
      </c>
      <c r="AT157" s="61">
        <v>0</v>
      </c>
      <c r="AU157" s="61">
        <v>0</v>
      </c>
      <c r="AV157" s="61">
        <v>0</v>
      </c>
      <c r="AW157" s="59">
        <v>1</v>
      </c>
      <c r="AX157" s="61">
        <v>0.33</v>
      </c>
      <c r="AY157" s="61">
        <v>0</v>
      </c>
      <c r="AZ157" s="61">
        <v>0.67</v>
      </c>
      <c r="BA157" s="62">
        <v>0</v>
      </c>
      <c r="BB157" s="61"/>
      <c r="BC157" s="61"/>
      <c r="BD157" s="61"/>
      <c r="BE157" s="62"/>
      <c r="BF157" s="59"/>
      <c r="BG157" s="61"/>
      <c r="BH157" s="61"/>
      <c r="BI157" s="61"/>
      <c r="BJ157" s="59"/>
      <c r="BK157" s="61"/>
      <c r="BL157" s="61"/>
      <c r="BM157" s="62"/>
      <c r="BN157" s="60">
        <f t="shared" si="2"/>
        <v>3.6500000000000004</v>
      </c>
      <c r="BO157" s="60" t="s">
        <v>202</v>
      </c>
    </row>
    <row r="158" spans="2:67">
      <c r="B158" s="59" t="s">
        <v>227</v>
      </c>
      <c r="C158" s="60" t="s">
        <v>204</v>
      </c>
      <c r="D158" s="61">
        <v>0.1</v>
      </c>
      <c r="E158" s="62">
        <v>0</v>
      </c>
      <c r="F158" s="59">
        <v>0</v>
      </c>
      <c r="G158" s="61">
        <v>0</v>
      </c>
      <c r="H158" s="61">
        <v>0</v>
      </c>
      <c r="I158" s="61">
        <v>0</v>
      </c>
      <c r="J158" s="59">
        <v>0</v>
      </c>
      <c r="K158" s="61">
        <v>0</v>
      </c>
      <c r="L158" s="61">
        <v>0</v>
      </c>
      <c r="M158" s="62">
        <v>0</v>
      </c>
      <c r="N158" s="59">
        <v>0</v>
      </c>
      <c r="O158" s="61">
        <v>0</v>
      </c>
      <c r="P158" s="61">
        <v>0</v>
      </c>
      <c r="Q158" s="61">
        <v>0</v>
      </c>
      <c r="R158" s="61">
        <v>0</v>
      </c>
      <c r="S158" s="59">
        <v>0</v>
      </c>
      <c r="T158" s="61">
        <v>0</v>
      </c>
      <c r="U158" s="61">
        <v>0</v>
      </c>
      <c r="V158" s="62">
        <v>0</v>
      </c>
      <c r="W158" s="61">
        <v>0</v>
      </c>
      <c r="X158" s="61">
        <v>0</v>
      </c>
      <c r="Y158" s="61">
        <v>0</v>
      </c>
      <c r="Z158" s="61">
        <v>0</v>
      </c>
      <c r="AA158" s="62">
        <v>0</v>
      </c>
      <c r="AB158" s="61">
        <v>0</v>
      </c>
      <c r="AC158" s="61">
        <v>0</v>
      </c>
      <c r="AD158" s="61">
        <v>0</v>
      </c>
      <c r="AE158" s="62">
        <v>0</v>
      </c>
      <c r="AF158" s="61">
        <v>0</v>
      </c>
      <c r="AG158" s="61">
        <v>0.28999999999999998</v>
      </c>
      <c r="AH158" s="61">
        <v>0.56999999999999995</v>
      </c>
      <c r="AI158" s="61">
        <v>0.14000000000000001</v>
      </c>
      <c r="AJ158" s="59">
        <v>0.43</v>
      </c>
      <c r="AK158" s="61">
        <v>0.56999999999999995</v>
      </c>
      <c r="AL158" s="61">
        <v>1.1399999999999999</v>
      </c>
      <c r="AM158" s="61">
        <v>0.43</v>
      </c>
      <c r="AN158" s="62">
        <v>0.14000000000000001</v>
      </c>
      <c r="AO158" s="61">
        <v>0.56999999999999995</v>
      </c>
      <c r="AP158" s="61">
        <v>0.14000000000000001</v>
      </c>
      <c r="AQ158" s="151">
        <v>0.28999999999999998</v>
      </c>
      <c r="AR158" s="62">
        <v>0.14000000000000001</v>
      </c>
      <c r="AS158" s="61">
        <v>0.28999999999999998</v>
      </c>
      <c r="AT158" s="61">
        <v>0.56999999999999995</v>
      </c>
      <c r="AU158" s="61">
        <v>0.28999999999999998</v>
      </c>
      <c r="AV158" s="61">
        <v>0.14000000000000001</v>
      </c>
      <c r="AW158" s="59">
        <v>0.43</v>
      </c>
      <c r="AX158" s="61">
        <v>0.28999999999999998</v>
      </c>
      <c r="AY158" s="61">
        <v>0.43</v>
      </c>
      <c r="AZ158" s="61">
        <v>0.43</v>
      </c>
      <c r="BA158" s="62">
        <v>0.28999999999999998</v>
      </c>
      <c r="BB158" s="61"/>
      <c r="BC158" s="61"/>
      <c r="BD158" s="61"/>
      <c r="BE158" s="62"/>
      <c r="BF158" s="59"/>
      <c r="BG158" s="61"/>
      <c r="BH158" s="61"/>
      <c r="BI158" s="61"/>
      <c r="BJ158" s="59"/>
      <c r="BK158" s="61"/>
      <c r="BL158" s="61"/>
      <c r="BM158" s="62"/>
      <c r="BN158" s="60">
        <f t="shared" si="2"/>
        <v>8.009999999999998</v>
      </c>
      <c r="BO158" s="60" t="s">
        <v>204</v>
      </c>
    </row>
    <row r="159" spans="2:67">
      <c r="B159" s="63" t="s">
        <v>231</v>
      </c>
      <c r="C159" s="60" t="s">
        <v>205</v>
      </c>
      <c r="D159" s="61">
        <v>0</v>
      </c>
      <c r="E159" s="62">
        <v>0</v>
      </c>
      <c r="F159" s="59">
        <v>0.14000000000000001</v>
      </c>
      <c r="G159" s="61">
        <v>0</v>
      </c>
      <c r="H159" s="61">
        <v>0</v>
      </c>
      <c r="I159" s="61">
        <v>0</v>
      </c>
      <c r="J159" s="59">
        <v>0.14000000000000001</v>
      </c>
      <c r="K159" s="61">
        <v>0</v>
      </c>
      <c r="L159" s="61">
        <v>0</v>
      </c>
      <c r="M159" s="62">
        <v>0</v>
      </c>
      <c r="N159" s="59">
        <v>0</v>
      </c>
      <c r="O159" s="61">
        <v>0</v>
      </c>
      <c r="P159" s="61">
        <v>0</v>
      </c>
      <c r="Q159" s="61">
        <v>0</v>
      </c>
      <c r="R159" s="61">
        <v>0</v>
      </c>
      <c r="S159" s="59">
        <v>0</v>
      </c>
      <c r="T159" s="61">
        <v>0</v>
      </c>
      <c r="U159" s="61">
        <v>0</v>
      </c>
      <c r="V159" s="62">
        <v>0</v>
      </c>
      <c r="W159" s="61">
        <v>0</v>
      </c>
      <c r="X159" s="61">
        <v>0</v>
      </c>
      <c r="Y159" s="61">
        <v>0</v>
      </c>
      <c r="Z159" s="61">
        <v>0</v>
      </c>
      <c r="AA159" s="62">
        <v>0</v>
      </c>
      <c r="AB159" s="61">
        <v>0</v>
      </c>
      <c r="AC159" s="61">
        <v>0</v>
      </c>
      <c r="AD159" s="61">
        <v>0</v>
      </c>
      <c r="AE159" s="62">
        <v>0.17</v>
      </c>
      <c r="AF159" s="61">
        <v>0.83</v>
      </c>
      <c r="AG159" s="61">
        <v>0.33</v>
      </c>
      <c r="AH159" s="61">
        <v>0.67</v>
      </c>
      <c r="AI159" s="61">
        <v>1</v>
      </c>
      <c r="AJ159" s="59">
        <v>0.33</v>
      </c>
      <c r="AK159" s="61">
        <v>0.5</v>
      </c>
      <c r="AL159" s="61">
        <v>0.67</v>
      </c>
      <c r="AM159" s="61">
        <v>0</v>
      </c>
      <c r="AN159" s="62">
        <v>0.33</v>
      </c>
      <c r="AO159" s="61">
        <v>0.33</v>
      </c>
      <c r="AP159" s="61">
        <v>0.67</v>
      </c>
      <c r="AQ159" s="151">
        <v>0.5</v>
      </c>
      <c r="AR159" s="62">
        <v>0.67</v>
      </c>
      <c r="AS159" s="61">
        <v>0.33</v>
      </c>
      <c r="AT159" s="61">
        <v>0.17</v>
      </c>
      <c r="AU159" s="61">
        <v>0.17</v>
      </c>
      <c r="AV159" s="61">
        <v>0.17</v>
      </c>
      <c r="AW159" s="59">
        <v>0</v>
      </c>
      <c r="AX159" s="61">
        <v>0.17</v>
      </c>
      <c r="AY159" s="61">
        <v>0.17</v>
      </c>
      <c r="AZ159" s="61">
        <v>0.5</v>
      </c>
      <c r="BA159" s="62">
        <v>0.33</v>
      </c>
      <c r="BB159" s="61"/>
      <c r="BC159" s="61"/>
      <c r="BD159" s="61"/>
      <c r="BE159" s="62"/>
      <c r="BF159" s="59"/>
      <c r="BG159" s="61"/>
      <c r="BH159" s="61"/>
      <c r="BI159" s="61"/>
      <c r="BJ159" s="59"/>
      <c r="BK159" s="61"/>
      <c r="BL159" s="61"/>
      <c r="BM159" s="62"/>
      <c r="BN159" s="60">
        <f t="shared" si="2"/>
        <v>9.01</v>
      </c>
      <c r="BO159" s="60" t="s">
        <v>205</v>
      </c>
    </row>
    <row r="160" spans="2:67">
      <c r="B160" s="59"/>
      <c r="C160" s="60" t="s">
        <v>206</v>
      </c>
      <c r="D160" s="61">
        <v>0.13</v>
      </c>
      <c r="E160" s="62">
        <v>0.13</v>
      </c>
      <c r="F160" s="59">
        <v>0.13</v>
      </c>
      <c r="G160" s="61">
        <v>0.25</v>
      </c>
      <c r="H160" s="61">
        <v>0.38</v>
      </c>
      <c r="I160" s="61">
        <v>0.13</v>
      </c>
      <c r="J160" s="59">
        <v>0</v>
      </c>
      <c r="K160" s="61">
        <v>0</v>
      </c>
      <c r="L160" s="61">
        <v>0.13</v>
      </c>
      <c r="M160" s="62">
        <v>0</v>
      </c>
      <c r="N160" s="59">
        <v>0</v>
      </c>
      <c r="O160" s="61">
        <v>0</v>
      </c>
      <c r="P160" s="61">
        <v>0</v>
      </c>
      <c r="Q160" s="61">
        <v>0</v>
      </c>
      <c r="R160" s="61">
        <v>0</v>
      </c>
      <c r="S160" s="59">
        <v>0</v>
      </c>
      <c r="T160" s="61">
        <v>0</v>
      </c>
      <c r="U160" s="61">
        <v>0.13</v>
      </c>
      <c r="V160" s="62">
        <v>0</v>
      </c>
      <c r="W160" s="61">
        <v>0</v>
      </c>
      <c r="X160" s="61">
        <v>0.13</v>
      </c>
      <c r="Y160" s="61">
        <v>0</v>
      </c>
      <c r="Z160" s="61">
        <v>0</v>
      </c>
      <c r="AA160" s="62">
        <v>0</v>
      </c>
      <c r="AB160" s="61">
        <v>0.17</v>
      </c>
      <c r="AC160" s="61">
        <v>0.33</v>
      </c>
      <c r="AD160" s="61">
        <v>0.33</v>
      </c>
      <c r="AE160" s="62">
        <v>0.33</v>
      </c>
      <c r="AF160" s="61">
        <v>0</v>
      </c>
      <c r="AG160" s="61">
        <v>2.83</v>
      </c>
      <c r="AH160" s="61">
        <v>4</v>
      </c>
      <c r="AI160" s="61">
        <v>0.83</v>
      </c>
      <c r="AJ160" s="59">
        <v>2.2000000000000002</v>
      </c>
      <c r="AK160" s="61">
        <v>1.5</v>
      </c>
      <c r="AL160" s="61">
        <v>0.83</v>
      </c>
      <c r="AM160" s="61">
        <v>0.17</v>
      </c>
      <c r="AN160" s="62">
        <v>0.33</v>
      </c>
      <c r="AO160" s="61">
        <v>0.83</v>
      </c>
      <c r="AP160" s="61">
        <v>0.83</v>
      </c>
      <c r="AQ160" s="151">
        <v>0.17</v>
      </c>
      <c r="AR160" s="62">
        <v>0.33</v>
      </c>
      <c r="AS160" s="61">
        <v>0</v>
      </c>
      <c r="AT160" s="61">
        <v>0.33</v>
      </c>
      <c r="AU160" s="61">
        <v>0.33</v>
      </c>
      <c r="AV160" s="61">
        <v>0.5</v>
      </c>
      <c r="AW160" s="59">
        <v>0.5</v>
      </c>
      <c r="AX160" s="61">
        <v>0.67</v>
      </c>
      <c r="AY160" s="61">
        <v>0.17</v>
      </c>
      <c r="AZ160" s="61">
        <v>0.5</v>
      </c>
      <c r="BA160" s="62">
        <v>0.67</v>
      </c>
      <c r="BB160" s="61"/>
      <c r="BC160" s="61"/>
      <c r="BD160" s="61"/>
      <c r="BE160" s="62"/>
      <c r="BF160" s="59"/>
      <c r="BG160" s="61"/>
      <c r="BH160" s="61"/>
      <c r="BI160" s="61"/>
      <c r="BJ160" s="59"/>
      <c r="BK160" s="61"/>
      <c r="BL160" s="61"/>
      <c r="BM160" s="62"/>
      <c r="BN160" s="60">
        <f t="shared" si="2"/>
        <v>19.940000000000001</v>
      </c>
      <c r="BO160" s="60" t="s">
        <v>206</v>
      </c>
    </row>
    <row r="161" spans="2:67">
      <c r="B161" s="59"/>
      <c r="C161" s="60" t="s">
        <v>207</v>
      </c>
      <c r="D161" s="61">
        <v>0</v>
      </c>
      <c r="E161" s="62">
        <v>0</v>
      </c>
      <c r="F161" s="59">
        <v>0</v>
      </c>
      <c r="G161" s="61">
        <v>0</v>
      </c>
      <c r="H161" s="61">
        <v>0.5</v>
      </c>
      <c r="I161" s="61">
        <v>0</v>
      </c>
      <c r="J161" s="59">
        <v>0</v>
      </c>
      <c r="K161" s="61">
        <v>0</v>
      </c>
      <c r="L161" s="61">
        <v>0</v>
      </c>
      <c r="M161" s="62">
        <v>0</v>
      </c>
      <c r="N161" s="59">
        <v>0</v>
      </c>
      <c r="O161" s="61">
        <v>0</v>
      </c>
      <c r="P161" s="61">
        <v>0</v>
      </c>
      <c r="Q161" s="61">
        <v>0</v>
      </c>
      <c r="R161" s="61">
        <v>0</v>
      </c>
      <c r="S161" s="59">
        <v>0</v>
      </c>
      <c r="T161" s="61">
        <v>0</v>
      </c>
      <c r="U161" s="61">
        <v>0</v>
      </c>
      <c r="V161" s="62">
        <v>0</v>
      </c>
      <c r="W161" s="61">
        <v>0</v>
      </c>
      <c r="X161" s="61">
        <v>0</v>
      </c>
      <c r="Y161" s="61">
        <v>0</v>
      </c>
      <c r="Z161" s="61">
        <v>0</v>
      </c>
      <c r="AA161" s="62">
        <v>0</v>
      </c>
      <c r="AB161" s="61">
        <v>0</v>
      </c>
      <c r="AC161" s="61">
        <v>0</v>
      </c>
      <c r="AD161" s="61">
        <v>0</v>
      </c>
      <c r="AE161" s="62">
        <v>0</v>
      </c>
      <c r="AF161" s="61">
        <v>0</v>
      </c>
      <c r="AG161" s="61">
        <v>0</v>
      </c>
      <c r="AH161" s="61">
        <v>0</v>
      </c>
      <c r="AI161" s="61">
        <v>0</v>
      </c>
      <c r="AJ161" s="59">
        <v>0</v>
      </c>
      <c r="AK161" s="61">
        <v>0</v>
      </c>
      <c r="AL161" s="61">
        <v>0</v>
      </c>
      <c r="AM161" s="61">
        <v>0</v>
      </c>
      <c r="AN161" s="62">
        <v>0</v>
      </c>
      <c r="AO161" s="61">
        <v>0</v>
      </c>
      <c r="AP161" s="61">
        <v>0</v>
      </c>
      <c r="AQ161" s="151">
        <v>0</v>
      </c>
      <c r="AR161" s="62">
        <v>0</v>
      </c>
      <c r="AS161" s="61">
        <v>0</v>
      </c>
      <c r="AT161" s="61">
        <v>0</v>
      </c>
      <c r="AU161" s="61">
        <v>0</v>
      </c>
      <c r="AV161" s="61">
        <v>0</v>
      </c>
      <c r="AW161" s="59">
        <v>0</v>
      </c>
      <c r="AX161" s="61">
        <v>0</v>
      </c>
      <c r="AY161" s="61">
        <v>0</v>
      </c>
      <c r="AZ161" s="61">
        <v>0</v>
      </c>
      <c r="BA161" s="62">
        <v>0</v>
      </c>
      <c r="BB161" s="61"/>
      <c r="BC161" s="61"/>
      <c r="BD161" s="61"/>
      <c r="BE161" s="62"/>
      <c r="BF161" s="59"/>
      <c r="BG161" s="61"/>
      <c r="BH161" s="61"/>
      <c r="BI161" s="61"/>
      <c r="BJ161" s="59"/>
      <c r="BK161" s="61"/>
      <c r="BL161" s="61"/>
      <c r="BM161" s="62"/>
      <c r="BN161" s="60">
        <f t="shared" si="2"/>
        <v>0</v>
      </c>
      <c r="BO161" s="60" t="s">
        <v>207</v>
      </c>
    </row>
    <row r="162" spans="2:67">
      <c r="B162" s="59"/>
      <c r="C162" s="60" t="s">
        <v>208</v>
      </c>
      <c r="D162" s="61">
        <v>0.5</v>
      </c>
      <c r="E162" s="62">
        <v>0</v>
      </c>
      <c r="F162" s="59">
        <v>0</v>
      </c>
      <c r="G162" s="61">
        <v>0</v>
      </c>
      <c r="H162" s="61">
        <v>0</v>
      </c>
      <c r="I162" s="61">
        <v>0</v>
      </c>
      <c r="J162" s="59">
        <v>0</v>
      </c>
      <c r="K162" s="61">
        <v>0</v>
      </c>
      <c r="L162" s="61">
        <v>0</v>
      </c>
      <c r="M162" s="62">
        <v>0</v>
      </c>
      <c r="N162" s="59">
        <v>0</v>
      </c>
      <c r="O162" s="61">
        <v>0</v>
      </c>
      <c r="P162" s="61">
        <v>0</v>
      </c>
      <c r="Q162" s="61">
        <v>0</v>
      </c>
      <c r="R162" s="61">
        <v>0</v>
      </c>
      <c r="S162" s="59">
        <v>0</v>
      </c>
      <c r="T162" s="61">
        <v>0</v>
      </c>
      <c r="U162" s="61">
        <v>0</v>
      </c>
      <c r="V162" s="62">
        <v>0</v>
      </c>
      <c r="W162" s="61">
        <v>0</v>
      </c>
      <c r="X162" s="61">
        <v>0</v>
      </c>
      <c r="Y162" s="61">
        <v>0</v>
      </c>
      <c r="Z162" s="61">
        <v>0</v>
      </c>
      <c r="AA162" s="62">
        <v>0</v>
      </c>
      <c r="AB162" s="61">
        <v>0</v>
      </c>
      <c r="AC162" s="61">
        <v>0</v>
      </c>
      <c r="AD162" s="61">
        <v>0</v>
      </c>
      <c r="AE162" s="62">
        <v>0</v>
      </c>
      <c r="AF162" s="61">
        <v>1</v>
      </c>
      <c r="AG162" s="61">
        <v>0</v>
      </c>
      <c r="AH162" s="61">
        <v>0</v>
      </c>
      <c r="AI162" s="61">
        <v>0</v>
      </c>
      <c r="AJ162" s="59">
        <v>0</v>
      </c>
      <c r="AK162" s="61">
        <v>0</v>
      </c>
      <c r="AL162" s="61">
        <v>0.5</v>
      </c>
      <c r="AM162" s="61">
        <v>0</v>
      </c>
      <c r="AN162" s="62">
        <v>0</v>
      </c>
      <c r="AO162" s="61">
        <v>0.5</v>
      </c>
      <c r="AP162" s="61">
        <v>0.5</v>
      </c>
      <c r="AQ162" s="152">
        <v>0</v>
      </c>
      <c r="AR162" s="62">
        <v>0</v>
      </c>
      <c r="AS162" s="61">
        <v>0.5</v>
      </c>
      <c r="AT162" s="61">
        <v>0</v>
      </c>
      <c r="AU162" s="61">
        <v>0</v>
      </c>
      <c r="AV162" s="61">
        <v>1</v>
      </c>
      <c r="AW162" s="59">
        <v>1</v>
      </c>
      <c r="AX162" s="61">
        <v>0</v>
      </c>
      <c r="AY162" s="61">
        <v>0</v>
      </c>
      <c r="AZ162" s="61">
        <v>0</v>
      </c>
      <c r="BA162" s="62">
        <v>0.5</v>
      </c>
      <c r="BB162" s="61"/>
      <c r="BC162" s="61"/>
      <c r="BD162" s="61"/>
      <c r="BE162" s="62"/>
      <c r="BF162" s="59"/>
      <c r="BG162" s="61"/>
      <c r="BH162" s="61"/>
      <c r="BI162" s="61"/>
      <c r="BJ162" s="59"/>
      <c r="BK162" s="61"/>
      <c r="BL162" s="61"/>
      <c r="BM162" s="62"/>
      <c r="BN162" s="60">
        <f t="shared" si="2"/>
        <v>5.5</v>
      </c>
      <c r="BO162" s="60" t="s">
        <v>208</v>
      </c>
    </row>
    <row r="163" spans="2:67">
      <c r="B163" s="59"/>
      <c r="C163" s="80" t="s">
        <v>209</v>
      </c>
      <c r="D163" s="81">
        <v>0.09</v>
      </c>
      <c r="E163" s="82">
        <v>0.06</v>
      </c>
      <c r="F163" s="83">
        <v>0.06</v>
      </c>
      <c r="G163" s="81">
        <v>0.06</v>
      </c>
      <c r="H163" s="81">
        <v>0.13</v>
      </c>
      <c r="I163" s="81">
        <v>0.06</v>
      </c>
      <c r="J163" s="83">
        <v>0.03</v>
      </c>
      <c r="K163" s="81">
        <v>0</v>
      </c>
      <c r="L163" s="81">
        <v>0.03</v>
      </c>
      <c r="M163" s="82">
        <v>0</v>
      </c>
      <c r="N163" s="83">
        <v>0.03</v>
      </c>
      <c r="O163" s="81">
        <v>0</v>
      </c>
      <c r="P163" s="81">
        <v>0</v>
      </c>
      <c r="Q163" s="81">
        <v>0</v>
      </c>
      <c r="R163" s="81">
        <v>0.03</v>
      </c>
      <c r="S163" s="83">
        <v>0</v>
      </c>
      <c r="T163" s="81">
        <v>0</v>
      </c>
      <c r="U163" s="81">
        <v>0.03</v>
      </c>
      <c r="V163" s="82">
        <v>0</v>
      </c>
      <c r="W163" s="81">
        <v>0</v>
      </c>
      <c r="X163" s="81">
        <v>0.03</v>
      </c>
      <c r="Y163" s="81">
        <v>0</v>
      </c>
      <c r="Z163" s="81">
        <v>0</v>
      </c>
      <c r="AA163" s="82">
        <v>0</v>
      </c>
      <c r="AB163" s="81">
        <v>0.04</v>
      </c>
      <c r="AC163" s="81">
        <v>0.08</v>
      </c>
      <c r="AD163" s="81">
        <v>0.08</v>
      </c>
      <c r="AE163" s="82">
        <v>0.16</v>
      </c>
      <c r="AF163" s="81">
        <v>0.32</v>
      </c>
      <c r="AG163" s="81">
        <v>0.84</v>
      </c>
      <c r="AH163" s="81">
        <v>1.28</v>
      </c>
      <c r="AI163" s="81">
        <v>0.48</v>
      </c>
      <c r="AJ163" s="83">
        <v>0.67</v>
      </c>
      <c r="AK163" s="81">
        <v>0.64</v>
      </c>
      <c r="AL163" s="81">
        <v>0.72</v>
      </c>
      <c r="AM163" s="81">
        <v>0.16</v>
      </c>
      <c r="AN163" s="82">
        <v>0.2</v>
      </c>
      <c r="AO163" s="81">
        <v>0.52</v>
      </c>
      <c r="AP163" s="81">
        <v>0.44</v>
      </c>
      <c r="AQ163" s="152">
        <v>0.24</v>
      </c>
      <c r="AR163" s="82">
        <v>0.28000000000000003</v>
      </c>
      <c r="AS163" s="81">
        <v>0.2</v>
      </c>
      <c r="AT163" s="81">
        <v>0.28000000000000003</v>
      </c>
      <c r="AU163" s="81">
        <v>0.2</v>
      </c>
      <c r="AV163" s="81">
        <v>0.28000000000000003</v>
      </c>
      <c r="AW163" s="83">
        <v>0.44</v>
      </c>
      <c r="AX163" s="81">
        <v>0.32</v>
      </c>
      <c r="AY163" s="81">
        <v>0.2</v>
      </c>
      <c r="AZ163" s="81">
        <v>0.44</v>
      </c>
      <c r="BA163" s="82">
        <v>0.36</v>
      </c>
      <c r="BB163" s="81"/>
      <c r="BC163" s="81"/>
      <c r="BD163" s="81"/>
      <c r="BE163" s="82"/>
      <c r="BF163" s="83"/>
      <c r="BG163" s="81"/>
      <c r="BH163" s="81"/>
      <c r="BI163" s="81"/>
      <c r="BJ163" s="83"/>
      <c r="BK163" s="81"/>
      <c r="BL163" s="81"/>
      <c r="BM163" s="82"/>
      <c r="BN163" s="80">
        <f t="shared" si="2"/>
        <v>9.99</v>
      </c>
      <c r="BO163" s="80" t="s">
        <v>209</v>
      </c>
    </row>
    <row r="164" spans="2:67">
      <c r="B164" s="65"/>
      <c r="C164" s="66" t="s">
        <v>210</v>
      </c>
      <c r="D164" s="67">
        <v>0.25</v>
      </c>
      <c r="E164" s="68">
        <v>0.19</v>
      </c>
      <c r="F164" s="65">
        <v>0.12</v>
      </c>
      <c r="G164" s="67">
        <v>0.1</v>
      </c>
      <c r="H164" s="67">
        <v>0.08</v>
      </c>
      <c r="I164" s="67">
        <v>0.06</v>
      </c>
      <c r="J164" s="65">
        <v>0.05</v>
      </c>
      <c r="K164" s="67">
        <v>0.03</v>
      </c>
      <c r="L164" s="67">
        <v>0.02</v>
      </c>
      <c r="M164" s="68">
        <v>0.02</v>
      </c>
      <c r="N164" s="65">
        <v>0</v>
      </c>
      <c r="O164" s="67">
        <v>0.01</v>
      </c>
      <c r="P164" s="67">
        <v>0.01</v>
      </c>
      <c r="Q164" s="67">
        <v>0.01</v>
      </c>
      <c r="R164" s="67">
        <v>0.01</v>
      </c>
      <c r="S164" s="65">
        <v>0.01</v>
      </c>
      <c r="T164" s="67">
        <v>0.01</v>
      </c>
      <c r="U164" s="67">
        <v>0.01</v>
      </c>
      <c r="V164" s="68">
        <v>0.01</v>
      </c>
      <c r="W164" s="67">
        <v>0.01</v>
      </c>
      <c r="X164" s="67">
        <v>0.01</v>
      </c>
      <c r="Y164" s="67">
        <v>0.01</v>
      </c>
      <c r="Z164" s="67">
        <v>0.01</v>
      </c>
      <c r="AA164" s="68">
        <v>0.01</v>
      </c>
      <c r="AB164" s="67">
        <v>0.02</v>
      </c>
      <c r="AC164" s="67">
        <v>0.02</v>
      </c>
      <c r="AD164" s="67">
        <v>0.03</v>
      </c>
      <c r="AE164" s="68">
        <v>0.02</v>
      </c>
      <c r="AF164" s="67">
        <v>0.03</v>
      </c>
      <c r="AG164" s="67">
        <v>0.05</v>
      </c>
      <c r="AH164" s="67">
        <v>0.08</v>
      </c>
      <c r="AI164" s="67">
        <v>0.12</v>
      </c>
      <c r="AJ164" s="65">
        <v>0.19</v>
      </c>
      <c r="AK164" s="67">
        <v>0.24</v>
      </c>
      <c r="AL164" s="67">
        <v>0.62</v>
      </c>
      <c r="AM164" s="67">
        <v>1.02</v>
      </c>
      <c r="AN164" s="68">
        <v>1.46</v>
      </c>
      <c r="AO164" s="67">
        <v>1.75</v>
      </c>
      <c r="AP164" s="67">
        <v>1.87</v>
      </c>
      <c r="AQ164" s="153">
        <v>1.63</v>
      </c>
      <c r="AR164" s="68">
        <v>1.92</v>
      </c>
      <c r="AS164" s="67">
        <v>1.69</v>
      </c>
      <c r="AT164" s="67">
        <v>0.77</v>
      </c>
      <c r="AU164" s="67">
        <v>0.97</v>
      </c>
      <c r="AV164" s="67">
        <v>1.19</v>
      </c>
      <c r="AW164" s="65">
        <v>1.05</v>
      </c>
      <c r="AX164" s="67">
        <v>0.97</v>
      </c>
      <c r="AY164" s="67">
        <v>0.7</v>
      </c>
      <c r="AZ164" s="67">
        <v>0.59</v>
      </c>
      <c r="BA164" s="68">
        <v>0.54</v>
      </c>
      <c r="BB164" s="67"/>
      <c r="BC164" s="67"/>
      <c r="BD164" s="67"/>
      <c r="BE164" s="68"/>
      <c r="BF164" s="65"/>
      <c r="BG164" s="67"/>
      <c r="BH164" s="67"/>
      <c r="BI164" s="67"/>
      <c r="BJ164" s="65"/>
      <c r="BK164" s="67"/>
      <c r="BL164" s="67"/>
      <c r="BM164" s="68"/>
      <c r="BN164" s="66">
        <f t="shared" si="2"/>
        <v>19.669999999999995</v>
      </c>
      <c r="BO164" s="66" t="s">
        <v>210</v>
      </c>
    </row>
    <row r="165" spans="2:67">
      <c r="B165" s="47" t="s">
        <v>232</v>
      </c>
      <c r="C165" s="48" t="s">
        <v>202</v>
      </c>
      <c r="D165" s="50">
        <v>0</v>
      </c>
      <c r="E165" s="52">
        <v>0</v>
      </c>
      <c r="F165" s="53">
        <v>0</v>
      </c>
      <c r="G165" s="50">
        <v>0</v>
      </c>
      <c r="H165" s="50">
        <v>0</v>
      </c>
      <c r="I165" s="50">
        <v>0</v>
      </c>
      <c r="J165" s="53">
        <v>0</v>
      </c>
      <c r="K165" s="50">
        <v>0</v>
      </c>
      <c r="L165" s="50">
        <v>0</v>
      </c>
      <c r="M165" s="52">
        <v>0</v>
      </c>
      <c r="N165" s="53">
        <v>0</v>
      </c>
      <c r="O165" s="50">
        <v>0</v>
      </c>
      <c r="P165" s="50">
        <v>0</v>
      </c>
      <c r="Q165" s="50">
        <v>0</v>
      </c>
      <c r="R165" s="50">
        <v>0</v>
      </c>
      <c r="S165" s="53">
        <v>0</v>
      </c>
      <c r="T165" s="50">
        <v>0</v>
      </c>
      <c r="U165" s="50">
        <v>0</v>
      </c>
      <c r="V165" s="52">
        <v>0</v>
      </c>
      <c r="W165" s="50">
        <v>0</v>
      </c>
      <c r="X165" s="50">
        <v>0</v>
      </c>
      <c r="Y165" s="50">
        <v>0</v>
      </c>
      <c r="Z165" s="50">
        <v>0</v>
      </c>
      <c r="AA165" s="52">
        <v>0</v>
      </c>
      <c r="AB165" s="50">
        <v>0</v>
      </c>
      <c r="AC165" s="50">
        <v>0</v>
      </c>
      <c r="AD165" s="50">
        <v>0</v>
      </c>
      <c r="AE165" s="52">
        <v>0</v>
      </c>
      <c r="AF165" s="50">
        <v>0</v>
      </c>
      <c r="AG165" s="50">
        <v>0</v>
      </c>
      <c r="AH165" s="50">
        <v>0</v>
      </c>
      <c r="AI165" s="50">
        <v>0</v>
      </c>
      <c r="AJ165" s="53">
        <v>0</v>
      </c>
      <c r="AK165" s="50">
        <v>0</v>
      </c>
      <c r="AL165" s="50">
        <v>0</v>
      </c>
      <c r="AM165" s="50">
        <v>0</v>
      </c>
      <c r="AN165" s="52">
        <v>0</v>
      </c>
      <c r="AO165" s="50">
        <v>0</v>
      </c>
      <c r="AP165" s="50">
        <v>0</v>
      </c>
      <c r="AQ165" s="148">
        <v>1</v>
      </c>
      <c r="AR165" s="124">
        <v>0</v>
      </c>
      <c r="AS165" s="50">
        <v>0</v>
      </c>
      <c r="AT165" s="50">
        <v>0</v>
      </c>
      <c r="AU165" s="50">
        <v>1</v>
      </c>
      <c r="AV165" s="50">
        <v>0</v>
      </c>
      <c r="AW165" s="53">
        <v>0</v>
      </c>
      <c r="AX165" s="50">
        <v>0</v>
      </c>
      <c r="AY165" s="50">
        <v>0</v>
      </c>
      <c r="AZ165" s="50">
        <v>0</v>
      </c>
      <c r="BA165" s="52">
        <v>0</v>
      </c>
      <c r="BB165" s="50"/>
      <c r="BC165" s="50"/>
      <c r="BD165" s="50"/>
      <c r="BE165" s="52"/>
      <c r="BF165" s="53"/>
      <c r="BG165" s="50"/>
      <c r="BH165" s="50"/>
      <c r="BI165" s="50"/>
      <c r="BJ165" s="53"/>
      <c r="BK165" s="50"/>
      <c r="BL165" s="50"/>
      <c r="BM165" s="52"/>
      <c r="BN165" s="126">
        <f t="shared" si="2"/>
        <v>2</v>
      </c>
      <c r="BO165" s="48" t="s">
        <v>202</v>
      </c>
    </row>
    <row r="166" spans="2:67">
      <c r="B166" s="47" t="s">
        <v>229</v>
      </c>
      <c r="C166" s="48" t="s">
        <v>204</v>
      </c>
      <c r="D166" s="50">
        <v>2</v>
      </c>
      <c r="E166" s="52">
        <v>0</v>
      </c>
      <c r="F166" s="53">
        <v>0</v>
      </c>
      <c r="G166" s="50">
        <v>1</v>
      </c>
      <c r="H166" s="50">
        <v>1</v>
      </c>
      <c r="I166" s="50">
        <v>2</v>
      </c>
      <c r="J166" s="53">
        <v>0</v>
      </c>
      <c r="K166" s="50">
        <v>0</v>
      </c>
      <c r="L166" s="50">
        <v>1</v>
      </c>
      <c r="M166" s="52">
        <v>1</v>
      </c>
      <c r="N166" s="53">
        <v>0</v>
      </c>
      <c r="O166" s="50">
        <v>0</v>
      </c>
      <c r="P166" s="50">
        <v>0</v>
      </c>
      <c r="Q166" s="50">
        <v>1</v>
      </c>
      <c r="R166" s="50">
        <v>2</v>
      </c>
      <c r="S166" s="53">
        <v>1</v>
      </c>
      <c r="T166" s="50">
        <v>1</v>
      </c>
      <c r="U166" s="50">
        <v>0</v>
      </c>
      <c r="V166" s="52">
        <v>0</v>
      </c>
      <c r="W166" s="50">
        <v>0</v>
      </c>
      <c r="X166" s="50">
        <v>1</v>
      </c>
      <c r="Y166" s="50">
        <v>2</v>
      </c>
      <c r="Z166" s="50">
        <v>0</v>
      </c>
      <c r="AA166" s="52">
        <v>3</v>
      </c>
      <c r="AB166" s="50">
        <v>0</v>
      </c>
      <c r="AC166" s="50">
        <v>0</v>
      </c>
      <c r="AD166" s="50">
        <v>0</v>
      </c>
      <c r="AE166" s="52">
        <v>0</v>
      </c>
      <c r="AF166" s="50">
        <v>0</v>
      </c>
      <c r="AG166" s="50">
        <v>1</v>
      </c>
      <c r="AH166" s="50">
        <v>0</v>
      </c>
      <c r="AI166" s="50">
        <v>1</v>
      </c>
      <c r="AJ166" s="53">
        <v>0</v>
      </c>
      <c r="AK166" s="50">
        <v>0</v>
      </c>
      <c r="AL166" s="50">
        <v>1</v>
      </c>
      <c r="AM166" s="50">
        <v>0</v>
      </c>
      <c r="AN166" s="52">
        <v>0</v>
      </c>
      <c r="AO166" s="50">
        <v>0</v>
      </c>
      <c r="AP166" s="50">
        <v>0</v>
      </c>
      <c r="AQ166" s="148">
        <v>0</v>
      </c>
      <c r="AR166" s="124">
        <v>1</v>
      </c>
      <c r="AS166" s="50">
        <v>0</v>
      </c>
      <c r="AT166" s="50">
        <v>0</v>
      </c>
      <c r="AU166" s="50">
        <v>1</v>
      </c>
      <c r="AV166" s="50">
        <v>0</v>
      </c>
      <c r="AW166" s="53">
        <v>0</v>
      </c>
      <c r="AX166" s="50">
        <v>0</v>
      </c>
      <c r="AY166" s="50">
        <v>0</v>
      </c>
      <c r="AZ166" s="50">
        <v>0</v>
      </c>
      <c r="BA166" s="52">
        <v>1</v>
      </c>
      <c r="BB166" s="50"/>
      <c r="BC166" s="50"/>
      <c r="BD166" s="50"/>
      <c r="BE166" s="52"/>
      <c r="BF166" s="53"/>
      <c r="BG166" s="50"/>
      <c r="BH166" s="50"/>
      <c r="BI166" s="50"/>
      <c r="BJ166" s="53"/>
      <c r="BK166" s="50"/>
      <c r="BL166" s="50"/>
      <c r="BM166" s="52"/>
      <c r="BN166" s="126">
        <f t="shared" si="2"/>
        <v>17</v>
      </c>
      <c r="BO166" s="48" t="s">
        <v>204</v>
      </c>
    </row>
    <row r="167" spans="2:67">
      <c r="B167" s="47"/>
      <c r="C167" s="48" t="s">
        <v>205</v>
      </c>
      <c r="D167" s="50">
        <v>0</v>
      </c>
      <c r="E167" s="52">
        <v>0</v>
      </c>
      <c r="F167" s="53">
        <v>0</v>
      </c>
      <c r="G167" s="50">
        <v>0</v>
      </c>
      <c r="H167" s="50">
        <v>0</v>
      </c>
      <c r="I167" s="50">
        <v>0</v>
      </c>
      <c r="J167" s="53">
        <v>0</v>
      </c>
      <c r="K167" s="50">
        <v>0</v>
      </c>
      <c r="L167" s="50">
        <v>0</v>
      </c>
      <c r="M167" s="52">
        <v>0</v>
      </c>
      <c r="N167" s="53">
        <v>0</v>
      </c>
      <c r="O167" s="50">
        <v>0</v>
      </c>
      <c r="P167" s="50">
        <v>0</v>
      </c>
      <c r="Q167" s="50">
        <v>0</v>
      </c>
      <c r="R167" s="50">
        <v>0</v>
      </c>
      <c r="S167" s="53">
        <v>1</v>
      </c>
      <c r="T167" s="50">
        <v>1</v>
      </c>
      <c r="U167" s="50">
        <v>0</v>
      </c>
      <c r="V167" s="52">
        <v>2</v>
      </c>
      <c r="W167" s="50">
        <v>1</v>
      </c>
      <c r="X167" s="50">
        <v>0</v>
      </c>
      <c r="Y167" s="50">
        <v>2</v>
      </c>
      <c r="Z167" s="50">
        <v>0</v>
      </c>
      <c r="AA167" s="52">
        <v>0</v>
      </c>
      <c r="AB167" s="50">
        <v>1</v>
      </c>
      <c r="AC167" s="50">
        <v>0</v>
      </c>
      <c r="AD167" s="50">
        <v>0</v>
      </c>
      <c r="AE167" s="52">
        <v>4</v>
      </c>
      <c r="AF167" s="50">
        <v>1</v>
      </c>
      <c r="AG167" s="50">
        <v>0</v>
      </c>
      <c r="AH167" s="50">
        <v>0</v>
      </c>
      <c r="AI167" s="50">
        <v>0</v>
      </c>
      <c r="AJ167" s="53">
        <v>0</v>
      </c>
      <c r="AK167" s="50">
        <v>0</v>
      </c>
      <c r="AL167" s="50">
        <v>0</v>
      </c>
      <c r="AM167" s="50">
        <v>0</v>
      </c>
      <c r="AN167" s="52">
        <v>1</v>
      </c>
      <c r="AO167" s="50">
        <v>0</v>
      </c>
      <c r="AP167" s="50">
        <v>1</v>
      </c>
      <c r="AQ167" s="148">
        <v>0</v>
      </c>
      <c r="AR167" s="124">
        <v>0</v>
      </c>
      <c r="AS167" s="50">
        <v>1</v>
      </c>
      <c r="AT167" s="50">
        <v>0</v>
      </c>
      <c r="AU167" s="50">
        <v>0</v>
      </c>
      <c r="AV167" s="50">
        <v>0</v>
      </c>
      <c r="AW167" s="53">
        <v>0</v>
      </c>
      <c r="AX167" s="50">
        <v>0</v>
      </c>
      <c r="AY167" s="50">
        <v>0</v>
      </c>
      <c r="AZ167" s="50">
        <v>0</v>
      </c>
      <c r="BA167" s="52">
        <v>1</v>
      </c>
      <c r="BB167" s="50"/>
      <c r="BC167" s="50"/>
      <c r="BD167" s="50"/>
      <c r="BE167" s="52"/>
      <c r="BF167" s="53"/>
      <c r="BG167" s="50"/>
      <c r="BH167" s="50"/>
      <c r="BI167" s="50"/>
      <c r="BJ167" s="53"/>
      <c r="BK167" s="50"/>
      <c r="BL167" s="50"/>
      <c r="BM167" s="52"/>
      <c r="BN167" s="126">
        <f t="shared" si="2"/>
        <v>17</v>
      </c>
      <c r="BO167" s="48" t="s">
        <v>205</v>
      </c>
    </row>
    <row r="168" spans="2:67">
      <c r="B168" s="47"/>
      <c r="C168" s="48" t="s">
        <v>206</v>
      </c>
      <c r="D168" s="50">
        <v>0</v>
      </c>
      <c r="E168" s="52">
        <v>0</v>
      </c>
      <c r="F168" s="53">
        <v>0</v>
      </c>
      <c r="G168" s="50">
        <v>1</v>
      </c>
      <c r="H168" s="50">
        <v>1</v>
      </c>
      <c r="I168" s="50">
        <v>0</v>
      </c>
      <c r="J168" s="53">
        <v>0</v>
      </c>
      <c r="K168" s="50">
        <v>0</v>
      </c>
      <c r="L168" s="50">
        <v>0</v>
      </c>
      <c r="M168" s="52">
        <v>0</v>
      </c>
      <c r="N168" s="53">
        <v>0</v>
      </c>
      <c r="O168" s="50">
        <v>0</v>
      </c>
      <c r="P168" s="50">
        <v>0</v>
      </c>
      <c r="Q168" s="50">
        <v>1</v>
      </c>
      <c r="R168" s="50">
        <v>2</v>
      </c>
      <c r="S168" s="53">
        <v>0</v>
      </c>
      <c r="T168" s="50">
        <v>0</v>
      </c>
      <c r="U168" s="50">
        <v>0</v>
      </c>
      <c r="V168" s="52">
        <v>0</v>
      </c>
      <c r="W168" s="50">
        <v>1</v>
      </c>
      <c r="X168" s="50">
        <v>0</v>
      </c>
      <c r="Y168" s="50">
        <v>0</v>
      </c>
      <c r="Z168" s="50">
        <v>0</v>
      </c>
      <c r="AA168" s="52">
        <v>0</v>
      </c>
      <c r="AB168" s="50">
        <v>1</v>
      </c>
      <c r="AC168" s="50">
        <v>0</v>
      </c>
      <c r="AD168" s="50">
        <v>2</v>
      </c>
      <c r="AE168" s="52">
        <v>0</v>
      </c>
      <c r="AF168" s="50">
        <v>0</v>
      </c>
      <c r="AG168" s="50">
        <v>0</v>
      </c>
      <c r="AH168" s="50">
        <v>0</v>
      </c>
      <c r="AI168" s="50">
        <v>1</v>
      </c>
      <c r="AJ168" s="53">
        <v>0</v>
      </c>
      <c r="AK168" s="50">
        <v>1</v>
      </c>
      <c r="AL168" s="50">
        <v>0</v>
      </c>
      <c r="AM168" s="50">
        <v>0</v>
      </c>
      <c r="AN168" s="52">
        <v>0</v>
      </c>
      <c r="AO168" s="50">
        <v>0</v>
      </c>
      <c r="AP168" s="50">
        <v>0</v>
      </c>
      <c r="AQ168" s="148">
        <v>0</v>
      </c>
      <c r="AR168" s="124">
        <v>1</v>
      </c>
      <c r="AS168" s="50">
        <v>1</v>
      </c>
      <c r="AT168" s="50">
        <v>0</v>
      </c>
      <c r="AU168" s="50">
        <v>1</v>
      </c>
      <c r="AV168" s="50">
        <v>1</v>
      </c>
      <c r="AW168" s="53">
        <v>1</v>
      </c>
      <c r="AX168" s="50">
        <v>0</v>
      </c>
      <c r="AY168" s="50">
        <v>0</v>
      </c>
      <c r="AZ168" s="50">
        <v>0</v>
      </c>
      <c r="BA168" s="52">
        <v>0</v>
      </c>
      <c r="BB168" s="50"/>
      <c r="BC168" s="50"/>
      <c r="BD168" s="50"/>
      <c r="BE168" s="52"/>
      <c r="BF168" s="53"/>
      <c r="BG168" s="50"/>
      <c r="BH168" s="50"/>
      <c r="BI168" s="50"/>
      <c r="BJ168" s="53"/>
      <c r="BK168" s="50"/>
      <c r="BL168" s="50"/>
      <c r="BM168" s="52"/>
      <c r="BN168" s="126">
        <f t="shared" si="2"/>
        <v>14</v>
      </c>
      <c r="BO168" s="48" t="s">
        <v>206</v>
      </c>
    </row>
    <row r="169" spans="2:67">
      <c r="B169" s="47"/>
      <c r="C169" s="48" t="s">
        <v>207</v>
      </c>
      <c r="D169" s="50">
        <v>0</v>
      </c>
      <c r="E169" s="52">
        <v>0</v>
      </c>
      <c r="F169" s="53">
        <v>0</v>
      </c>
      <c r="G169" s="50">
        <v>0</v>
      </c>
      <c r="H169" s="50">
        <v>0</v>
      </c>
      <c r="I169" s="50">
        <v>0</v>
      </c>
      <c r="J169" s="53">
        <v>0</v>
      </c>
      <c r="K169" s="50">
        <v>0</v>
      </c>
      <c r="L169" s="50">
        <v>0</v>
      </c>
      <c r="M169" s="52">
        <v>0</v>
      </c>
      <c r="N169" s="53">
        <v>0</v>
      </c>
      <c r="O169" s="50">
        <v>0</v>
      </c>
      <c r="P169" s="50">
        <v>0</v>
      </c>
      <c r="Q169" s="50">
        <v>0</v>
      </c>
      <c r="R169" s="50">
        <v>0</v>
      </c>
      <c r="S169" s="53">
        <v>0</v>
      </c>
      <c r="T169" s="50">
        <v>0</v>
      </c>
      <c r="U169" s="50">
        <v>0</v>
      </c>
      <c r="V169" s="52">
        <v>0</v>
      </c>
      <c r="W169" s="50">
        <v>0</v>
      </c>
      <c r="X169" s="50">
        <v>0</v>
      </c>
      <c r="Y169" s="50">
        <v>0</v>
      </c>
      <c r="Z169" s="50">
        <v>0</v>
      </c>
      <c r="AA169" s="52">
        <v>0</v>
      </c>
      <c r="AB169" s="50">
        <v>0</v>
      </c>
      <c r="AC169" s="50">
        <v>0</v>
      </c>
      <c r="AD169" s="50">
        <v>0</v>
      </c>
      <c r="AE169" s="52">
        <v>0</v>
      </c>
      <c r="AF169" s="50">
        <v>0</v>
      </c>
      <c r="AG169" s="50">
        <v>0</v>
      </c>
      <c r="AH169" s="50">
        <v>0</v>
      </c>
      <c r="AI169" s="50">
        <v>0</v>
      </c>
      <c r="AJ169" s="53">
        <v>0</v>
      </c>
      <c r="AK169" s="50">
        <v>0</v>
      </c>
      <c r="AL169" s="50">
        <v>0</v>
      </c>
      <c r="AM169" s="50">
        <v>0</v>
      </c>
      <c r="AN169" s="52">
        <v>0</v>
      </c>
      <c r="AO169" s="50">
        <v>0</v>
      </c>
      <c r="AP169" s="50">
        <v>0</v>
      </c>
      <c r="AQ169" s="148">
        <v>0</v>
      </c>
      <c r="AR169" s="124">
        <v>0</v>
      </c>
      <c r="AS169" s="50">
        <v>0</v>
      </c>
      <c r="AT169" s="50">
        <v>0</v>
      </c>
      <c r="AU169" s="50">
        <v>0</v>
      </c>
      <c r="AV169" s="50">
        <v>0</v>
      </c>
      <c r="AW169" s="53">
        <v>0</v>
      </c>
      <c r="AX169" s="50">
        <v>0</v>
      </c>
      <c r="AY169" s="50">
        <v>0</v>
      </c>
      <c r="AZ169" s="50">
        <v>0</v>
      </c>
      <c r="BA169" s="52">
        <v>0</v>
      </c>
      <c r="BB169" s="50"/>
      <c r="BC169" s="50"/>
      <c r="BD169" s="50"/>
      <c r="BE169" s="52"/>
      <c r="BF169" s="53"/>
      <c r="BG169" s="50"/>
      <c r="BH169" s="50"/>
      <c r="BI169" s="50"/>
      <c r="BJ169" s="53"/>
      <c r="BK169" s="50"/>
      <c r="BL169" s="50"/>
      <c r="BM169" s="52"/>
      <c r="BN169" s="126">
        <f t="shared" si="2"/>
        <v>0</v>
      </c>
      <c r="BO169" s="48" t="s">
        <v>207</v>
      </c>
    </row>
    <row r="170" spans="2:67">
      <c r="B170" s="47"/>
      <c r="C170" s="48" t="s">
        <v>208</v>
      </c>
      <c r="D170" s="50">
        <v>1</v>
      </c>
      <c r="E170" s="52">
        <v>0</v>
      </c>
      <c r="F170" s="53">
        <v>0</v>
      </c>
      <c r="G170" s="50">
        <v>0</v>
      </c>
      <c r="H170" s="50">
        <v>0</v>
      </c>
      <c r="I170" s="50">
        <v>0</v>
      </c>
      <c r="J170" s="53">
        <v>0</v>
      </c>
      <c r="K170" s="50">
        <v>0</v>
      </c>
      <c r="L170" s="50">
        <v>0</v>
      </c>
      <c r="M170" s="52">
        <v>0</v>
      </c>
      <c r="N170" s="53">
        <v>0</v>
      </c>
      <c r="O170" s="50">
        <v>0</v>
      </c>
      <c r="P170" s="50">
        <v>0</v>
      </c>
      <c r="Q170" s="50">
        <v>0</v>
      </c>
      <c r="R170" s="50">
        <v>0</v>
      </c>
      <c r="S170" s="53">
        <v>0</v>
      </c>
      <c r="T170" s="50">
        <v>0</v>
      </c>
      <c r="U170" s="50">
        <v>0</v>
      </c>
      <c r="V170" s="52">
        <v>0</v>
      </c>
      <c r="W170" s="50">
        <v>0</v>
      </c>
      <c r="X170" s="50">
        <v>0</v>
      </c>
      <c r="Y170" s="50">
        <v>0</v>
      </c>
      <c r="Z170" s="50">
        <v>0</v>
      </c>
      <c r="AA170" s="52">
        <v>0</v>
      </c>
      <c r="AB170" s="50">
        <v>0</v>
      </c>
      <c r="AC170" s="50">
        <v>1</v>
      </c>
      <c r="AD170" s="50">
        <v>0</v>
      </c>
      <c r="AE170" s="52">
        <v>0</v>
      </c>
      <c r="AF170" s="50">
        <v>0</v>
      </c>
      <c r="AG170" s="50">
        <v>0</v>
      </c>
      <c r="AH170" s="50">
        <v>0</v>
      </c>
      <c r="AI170" s="50">
        <v>0</v>
      </c>
      <c r="AJ170" s="53">
        <v>1</v>
      </c>
      <c r="AK170" s="50">
        <v>0</v>
      </c>
      <c r="AL170" s="50">
        <v>1</v>
      </c>
      <c r="AM170" s="50">
        <v>0</v>
      </c>
      <c r="AN170" s="52">
        <v>0</v>
      </c>
      <c r="AO170" s="50">
        <v>0</v>
      </c>
      <c r="AP170" s="50">
        <v>0</v>
      </c>
      <c r="AQ170" s="149">
        <v>0</v>
      </c>
      <c r="AR170" s="124">
        <v>0</v>
      </c>
      <c r="AS170" s="50">
        <v>0</v>
      </c>
      <c r="AT170" s="50">
        <v>0</v>
      </c>
      <c r="AU170" s="50">
        <v>0</v>
      </c>
      <c r="AV170" s="50">
        <v>0</v>
      </c>
      <c r="AW170" s="53">
        <v>0</v>
      </c>
      <c r="AX170" s="50">
        <v>0</v>
      </c>
      <c r="AY170" s="50">
        <v>0</v>
      </c>
      <c r="AZ170" s="50">
        <v>0</v>
      </c>
      <c r="BA170" s="52">
        <v>0</v>
      </c>
      <c r="BB170" s="50"/>
      <c r="BC170" s="50"/>
      <c r="BD170" s="50"/>
      <c r="BE170" s="52"/>
      <c r="BF170" s="53"/>
      <c r="BG170" s="50"/>
      <c r="BH170" s="50"/>
      <c r="BI170" s="50"/>
      <c r="BJ170" s="53"/>
      <c r="BK170" s="50"/>
      <c r="BL170" s="50"/>
      <c r="BM170" s="52"/>
      <c r="BN170" s="126">
        <f t="shared" si="2"/>
        <v>3</v>
      </c>
      <c r="BO170" s="48" t="s">
        <v>208</v>
      </c>
    </row>
    <row r="171" spans="2:67">
      <c r="B171" s="47"/>
      <c r="C171" s="76" t="s">
        <v>209</v>
      </c>
      <c r="D171" s="77">
        <v>3</v>
      </c>
      <c r="E171" s="78">
        <v>0</v>
      </c>
      <c r="F171" s="79">
        <v>0</v>
      </c>
      <c r="G171" s="77">
        <v>2</v>
      </c>
      <c r="H171" s="77">
        <v>2</v>
      </c>
      <c r="I171" s="77">
        <v>2</v>
      </c>
      <c r="J171" s="79">
        <v>0</v>
      </c>
      <c r="K171" s="77">
        <v>0</v>
      </c>
      <c r="L171" s="77">
        <v>1</v>
      </c>
      <c r="M171" s="78">
        <v>1</v>
      </c>
      <c r="N171" s="79">
        <v>0</v>
      </c>
      <c r="O171" s="77">
        <v>0</v>
      </c>
      <c r="P171" s="77">
        <v>0</v>
      </c>
      <c r="Q171" s="77">
        <v>2</v>
      </c>
      <c r="R171" s="77">
        <v>4</v>
      </c>
      <c r="S171" s="79">
        <v>2</v>
      </c>
      <c r="T171" s="77">
        <v>2</v>
      </c>
      <c r="U171" s="77">
        <v>0</v>
      </c>
      <c r="V171" s="78">
        <v>2</v>
      </c>
      <c r="W171" s="77">
        <v>2</v>
      </c>
      <c r="X171" s="77">
        <v>1</v>
      </c>
      <c r="Y171" s="77">
        <v>4</v>
      </c>
      <c r="Z171" s="77">
        <v>0</v>
      </c>
      <c r="AA171" s="78">
        <v>3</v>
      </c>
      <c r="AB171" s="77">
        <v>2</v>
      </c>
      <c r="AC171" s="77">
        <v>1</v>
      </c>
      <c r="AD171" s="77">
        <v>2</v>
      </c>
      <c r="AE171" s="78">
        <v>4</v>
      </c>
      <c r="AF171" s="77">
        <v>1</v>
      </c>
      <c r="AG171" s="77">
        <v>1</v>
      </c>
      <c r="AH171" s="77">
        <v>0</v>
      </c>
      <c r="AI171" s="77">
        <v>2</v>
      </c>
      <c r="AJ171" s="79">
        <v>1</v>
      </c>
      <c r="AK171" s="77">
        <v>1</v>
      </c>
      <c r="AL171" s="77">
        <v>2</v>
      </c>
      <c r="AM171" s="77">
        <v>0</v>
      </c>
      <c r="AN171" s="78">
        <v>1</v>
      </c>
      <c r="AO171" s="77">
        <v>0</v>
      </c>
      <c r="AP171" s="77">
        <v>1</v>
      </c>
      <c r="AQ171" s="149">
        <v>1</v>
      </c>
      <c r="AR171" s="127">
        <v>2</v>
      </c>
      <c r="AS171" s="77">
        <v>2</v>
      </c>
      <c r="AT171" s="77">
        <v>0</v>
      </c>
      <c r="AU171" s="77">
        <v>3</v>
      </c>
      <c r="AV171" s="77">
        <v>1</v>
      </c>
      <c r="AW171" s="79">
        <v>1</v>
      </c>
      <c r="AX171" s="77">
        <v>0</v>
      </c>
      <c r="AY171" s="77">
        <v>0</v>
      </c>
      <c r="AZ171" s="77">
        <v>0</v>
      </c>
      <c r="BA171" s="78">
        <v>2</v>
      </c>
      <c r="BB171" s="77"/>
      <c r="BC171" s="77"/>
      <c r="BD171" s="77"/>
      <c r="BE171" s="78"/>
      <c r="BF171" s="79"/>
      <c r="BG171" s="77"/>
      <c r="BH171" s="77"/>
      <c r="BI171" s="77"/>
      <c r="BJ171" s="79"/>
      <c r="BK171" s="77"/>
      <c r="BL171" s="77"/>
      <c r="BM171" s="78"/>
      <c r="BN171" s="128">
        <f t="shared" si="2"/>
        <v>53</v>
      </c>
      <c r="BO171" s="76" t="s">
        <v>209</v>
      </c>
    </row>
    <row r="172" spans="2:67">
      <c r="B172" s="54"/>
      <c r="C172" s="55" t="s">
        <v>210</v>
      </c>
      <c r="D172" s="56">
        <v>89</v>
      </c>
      <c r="E172" s="58">
        <v>124</v>
      </c>
      <c r="F172" s="57">
        <v>86</v>
      </c>
      <c r="G172" s="56">
        <v>96</v>
      </c>
      <c r="H172" s="56">
        <v>83</v>
      </c>
      <c r="I172" s="56">
        <v>100</v>
      </c>
      <c r="J172" s="57">
        <v>116</v>
      </c>
      <c r="K172" s="56">
        <v>114</v>
      </c>
      <c r="L172" s="56">
        <v>110</v>
      </c>
      <c r="M172" s="58">
        <v>95</v>
      </c>
      <c r="N172" s="57">
        <v>38</v>
      </c>
      <c r="O172" s="56">
        <v>84</v>
      </c>
      <c r="P172" s="56">
        <v>96</v>
      </c>
      <c r="Q172" s="56">
        <v>90</v>
      </c>
      <c r="R172" s="56">
        <v>95</v>
      </c>
      <c r="S172" s="57">
        <v>90</v>
      </c>
      <c r="T172" s="56">
        <v>112</v>
      </c>
      <c r="U172" s="56">
        <v>100</v>
      </c>
      <c r="V172" s="58">
        <v>112</v>
      </c>
      <c r="W172" s="56">
        <v>120</v>
      </c>
      <c r="X172" s="56">
        <v>121</v>
      </c>
      <c r="Y172" s="56">
        <v>101</v>
      </c>
      <c r="Z172" s="56">
        <v>115</v>
      </c>
      <c r="AA172" s="58">
        <v>102</v>
      </c>
      <c r="AB172" s="56">
        <v>129</v>
      </c>
      <c r="AC172" s="56">
        <v>143</v>
      </c>
      <c r="AD172" s="56">
        <v>209</v>
      </c>
      <c r="AE172" s="134">
        <v>171</v>
      </c>
      <c r="AF172" s="56">
        <v>140</v>
      </c>
      <c r="AG172" s="56">
        <v>196</v>
      </c>
      <c r="AH172" s="56">
        <v>215</v>
      </c>
      <c r="AI172" s="56">
        <v>223</v>
      </c>
      <c r="AJ172" s="57">
        <v>230</v>
      </c>
      <c r="AK172" s="56">
        <v>257</v>
      </c>
      <c r="AL172" s="56">
        <v>213</v>
      </c>
      <c r="AM172" s="56">
        <v>201</v>
      </c>
      <c r="AN172" s="58">
        <v>179</v>
      </c>
      <c r="AO172" s="56">
        <v>169</v>
      </c>
      <c r="AP172" s="56">
        <v>131</v>
      </c>
      <c r="AQ172" s="150">
        <v>125</v>
      </c>
      <c r="AR172" s="46">
        <v>104</v>
      </c>
      <c r="AS172" s="56">
        <v>112</v>
      </c>
      <c r="AT172" s="56">
        <v>83</v>
      </c>
      <c r="AU172" s="56">
        <v>86</v>
      </c>
      <c r="AV172" s="56">
        <v>112</v>
      </c>
      <c r="AW172" s="57">
        <v>88</v>
      </c>
      <c r="AX172" s="56">
        <v>125</v>
      </c>
      <c r="AY172" s="56">
        <v>96</v>
      </c>
      <c r="AZ172" s="56">
        <v>125</v>
      </c>
      <c r="BA172" s="58">
        <v>115</v>
      </c>
      <c r="BB172" s="56"/>
      <c r="BC172" s="56"/>
      <c r="BD172" s="56"/>
      <c r="BE172" s="58"/>
      <c r="BF172" s="57"/>
      <c r="BG172" s="56"/>
      <c r="BH172" s="56"/>
      <c r="BI172" s="56"/>
      <c r="BJ172" s="57"/>
      <c r="BK172" s="56"/>
      <c r="BL172" s="56"/>
      <c r="BM172" s="58"/>
      <c r="BN172" s="129">
        <f t="shared" si="2"/>
        <v>5353</v>
      </c>
      <c r="BO172" s="55" t="s">
        <v>210</v>
      </c>
    </row>
    <row r="173" spans="2:67">
      <c r="B173" s="59" t="s">
        <v>232</v>
      </c>
      <c r="C173" s="60" t="s">
        <v>202</v>
      </c>
      <c r="D173" s="61">
        <v>0</v>
      </c>
      <c r="E173" s="62">
        <v>0</v>
      </c>
      <c r="F173" s="59">
        <v>0</v>
      </c>
      <c r="G173" s="61">
        <v>0</v>
      </c>
      <c r="H173" s="61">
        <v>0</v>
      </c>
      <c r="I173" s="61">
        <v>0</v>
      </c>
      <c r="J173" s="59">
        <v>0</v>
      </c>
      <c r="K173" s="61">
        <v>0</v>
      </c>
      <c r="L173" s="61">
        <v>0</v>
      </c>
      <c r="M173" s="62">
        <v>0</v>
      </c>
      <c r="N173" s="59">
        <v>0</v>
      </c>
      <c r="O173" s="61">
        <v>0</v>
      </c>
      <c r="P173" s="61">
        <v>0</v>
      </c>
      <c r="Q173" s="61">
        <v>0</v>
      </c>
      <c r="R173" s="61">
        <v>0</v>
      </c>
      <c r="S173" s="59">
        <v>0</v>
      </c>
      <c r="T173" s="61">
        <v>0</v>
      </c>
      <c r="U173" s="61">
        <v>0</v>
      </c>
      <c r="V173" s="62">
        <v>0</v>
      </c>
      <c r="W173" s="61">
        <v>0</v>
      </c>
      <c r="X173" s="61">
        <v>0</v>
      </c>
      <c r="Y173" s="61">
        <v>0</v>
      </c>
      <c r="Z173" s="61">
        <v>0</v>
      </c>
      <c r="AA173" s="62">
        <v>0</v>
      </c>
      <c r="AB173" s="61">
        <v>0</v>
      </c>
      <c r="AC173" s="61">
        <v>0</v>
      </c>
      <c r="AD173" s="61">
        <v>0</v>
      </c>
      <c r="AE173" s="62">
        <v>0</v>
      </c>
      <c r="AF173" s="61">
        <v>0</v>
      </c>
      <c r="AG173" s="61">
        <v>0</v>
      </c>
      <c r="AH173" s="61">
        <v>0</v>
      </c>
      <c r="AI173" s="61">
        <v>0</v>
      </c>
      <c r="AJ173" s="59">
        <v>0</v>
      </c>
      <c r="AK173" s="61">
        <v>0</v>
      </c>
      <c r="AL173" s="61">
        <v>0</v>
      </c>
      <c r="AM173" s="61">
        <v>0</v>
      </c>
      <c r="AN173" s="62">
        <v>0</v>
      </c>
      <c r="AO173" s="61">
        <v>0</v>
      </c>
      <c r="AP173" s="61">
        <v>0</v>
      </c>
      <c r="AQ173" s="151">
        <v>0.33</v>
      </c>
      <c r="AR173" s="62">
        <v>0</v>
      </c>
      <c r="AS173" s="61">
        <v>0</v>
      </c>
      <c r="AT173" s="61">
        <v>0</v>
      </c>
      <c r="AU173" s="61">
        <v>0.33</v>
      </c>
      <c r="AV173" s="61">
        <v>0</v>
      </c>
      <c r="AW173" s="59">
        <v>0</v>
      </c>
      <c r="AX173" s="61">
        <v>0</v>
      </c>
      <c r="AY173" s="61">
        <v>0</v>
      </c>
      <c r="AZ173" s="61">
        <v>0</v>
      </c>
      <c r="BA173" s="62">
        <v>0</v>
      </c>
      <c r="BB173" s="61"/>
      <c r="BC173" s="61"/>
      <c r="BD173" s="61"/>
      <c r="BE173" s="62"/>
      <c r="BF173" s="59"/>
      <c r="BG173" s="61"/>
      <c r="BH173" s="61"/>
      <c r="BI173" s="61"/>
      <c r="BJ173" s="59"/>
      <c r="BK173" s="61"/>
      <c r="BL173" s="61"/>
      <c r="BM173" s="62"/>
      <c r="BN173" s="60">
        <f t="shared" si="2"/>
        <v>0.66</v>
      </c>
      <c r="BO173" s="60" t="s">
        <v>202</v>
      </c>
    </row>
    <row r="174" spans="2:67">
      <c r="B174" s="59" t="s">
        <v>227</v>
      </c>
      <c r="C174" s="60" t="s">
        <v>204</v>
      </c>
      <c r="D174" s="61">
        <v>0.2</v>
      </c>
      <c r="E174" s="62">
        <v>0</v>
      </c>
      <c r="F174" s="59">
        <v>0</v>
      </c>
      <c r="G174" s="61">
        <v>0.1</v>
      </c>
      <c r="H174" s="61">
        <v>0.1</v>
      </c>
      <c r="I174" s="61">
        <v>0.2</v>
      </c>
      <c r="J174" s="59">
        <v>0</v>
      </c>
      <c r="K174" s="61">
        <v>0</v>
      </c>
      <c r="L174" s="61">
        <v>0.1</v>
      </c>
      <c r="M174" s="62">
        <v>0.1</v>
      </c>
      <c r="N174" s="59">
        <v>0</v>
      </c>
      <c r="O174" s="61">
        <v>0</v>
      </c>
      <c r="P174" s="61">
        <v>0</v>
      </c>
      <c r="Q174" s="61">
        <v>0.1</v>
      </c>
      <c r="R174" s="61">
        <v>0.2</v>
      </c>
      <c r="S174" s="59">
        <v>0.1</v>
      </c>
      <c r="T174" s="61">
        <v>0.1</v>
      </c>
      <c r="U174" s="61">
        <v>0</v>
      </c>
      <c r="V174" s="62">
        <v>0</v>
      </c>
      <c r="W174" s="61">
        <v>0</v>
      </c>
      <c r="X174" s="61">
        <v>0.1</v>
      </c>
      <c r="Y174" s="61">
        <v>0.2</v>
      </c>
      <c r="Z174" s="61">
        <v>0</v>
      </c>
      <c r="AA174" s="62">
        <v>0.3</v>
      </c>
      <c r="AB174" s="61">
        <v>0</v>
      </c>
      <c r="AC174" s="61">
        <v>0</v>
      </c>
      <c r="AD174" s="61">
        <v>0</v>
      </c>
      <c r="AE174" s="62">
        <v>0</v>
      </c>
      <c r="AF174" s="61">
        <v>0</v>
      </c>
      <c r="AG174" s="61">
        <v>0.14000000000000001</v>
      </c>
      <c r="AH174" s="61">
        <v>0</v>
      </c>
      <c r="AI174" s="61">
        <v>0.14000000000000001</v>
      </c>
      <c r="AJ174" s="59">
        <v>0</v>
      </c>
      <c r="AK174" s="61">
        <v>0</v>
      </c>
      <c r="AL174" s="61">
        <v>0.14000000000000001</v>
      </c>
      <c r="AM174" s="61">
        <v>0</v>
      </c>
      <c r="AN174" s="62">
        <v>0</v>
      </c>
      <c r="AO174" s="61">
        <v>0</v>
      </c>
      <c r="AP174" s="61">
        <v>0</v>
      </c>
      <c r="AQ174" s="151">
        <v>0</v>
      </c>
      <c r="AR174" s="62">
        <v>0.14000000000000001</v>
      </c>
      <c r="AS174" s="61">
        <v>0</v>
      </c>
      <c r="AT174" s="61">
        <v>0</v>
      </c>
      <c r="AU174" s="61">
        <v>0.14000000000000001</v>
      </c>
      <c r="AV174" s="61">
        <v>0</v>
      </c>
      <c r="AW174" s="59">
        <v>0</v>
      </c>
      <c r="AX174" s="61">
        <v>0</v>
      </c>
      <c r="AY174" s="61">
        <v>0</v>
      </c>
      <c r="AZ174" s="61">
        <v>0</v>
      </c>
      <c r="BA174" s="62">
        <v>0.14000000000000001</v>
      </c>
      <c r="BB174" s="61"/>
      <c r="BC174" s="61"/>
      <c r="BD174" s="61"/>
      <c r="BE174" s="62"/>
      <c r="BF174" s="59"/>
      <c r="BG174" s="61"/>
      <c r="BH174" s="61"/>
      <c r="BI174" s="61"/>
      <c r="BJ174" s="59"/>
      <c r="BK174" s="61"/>
      <c r="BL174" s="61"/>
      <c r="BM174" s="62"/>
      <c r="BN174" s="60">
        <f t="shared" si="2"/>
        <v>1.9400000000000008</v>
      </c>
      <c r="BO174" s="60" t="s">
        <v>204</v>
      </c>
    </row>
    <row r="175" spans="2:67">
      <c r="B175" s="63" t="s">
        <v>233</v>
      </c>
      <c r="C175" s="60" t="s">
        <v>205</v>
      </c>
      <c r="D175" s="61">
        <v>0</v>
      </c>
      <c r="E175" s="62">
        <v>0</v>
      </c>
      <c r="F175" s="59">
        <v>0</v>
      </c>
      <c r="G175" s="61">
        <v>0</v>
      </c>
      <c r="H175" s="61">
        <v>0</v>
      </c>
      <c r="I175" s="61">
        <v>0</v>
      </c>
      <c r="J175" s="59">
        <v>0</v>
      </c>
      <c r="K175" s="61">
        <v>0</v>
      </c>
      <c r="L175" s="61">
        <v>0</v>
      </c>
      <c r="M175" s="62">
        <v>0</v>
      </c>
      <c r="N175" s="59">
        <v>0</v>
      </c>
      <c r="O175" s="61">
        <v>0</v>
      </c>
      <c r="P175" s="61">
        <v>0</v>
      </c>
      <c r="Q175" s="61">
        <v>0</v>
      </c>
      <c r="R175" s="61">
        <v>0</v>
      </c>
      <c r="S175" s="59">
        <v>0.14000000000000001</v>
      </c>
      <c r="T175" s="61">
        <v>0.14000000000000001</v>
      </c>
      <c r="U175" s="61">
        <v>0</v>
      </c>
      <c r="V175" s="62">
        <v>0.28999999999999998</v>
      </c>
      <c r="W175" s="61">
        <v>0.14000000000000001</v>
      </c>
      <c r="X175" s="61">
        <v>0</v>
      </c>
      <c r="Y175" s="61">
        <v>0.28999999999999998</v>
      </c>
      <c r="Z175" s="61">
        <v>0</v>
      </c>
      <c r="AA175" s="62">
        <v>0</v>
      </c>
      <c r="AB175" s="61">
        <v>0.17</v>
      </c>
      <c r="AC175" s="61">
        <v>0</v>
      </c>
      <c r="AD175" s="61">
        <v>0</v>
      </c>
      <c r="AE175" s="62">
        <v>0.67</v>
      </c>
      <c r="AF175" s="61">
        <v>0.17</v>
      </c>
      <c r="AG175" s="61">
        <v>0</v>
      </c>
      <c r="AH175" s="61">
        <v>0</v>
      </c>
      <c r="AI175" s="61">
        <v>0</v>
      </c>
      <c r="AJ175" s="59">
        <v>0</v>
      </c>
      <c r="AK175" s="61">
        <v>0</v>
      </c>
      <c r="AL175" s="61">
        <v>0</v>
      </c>
      <c r="AM175" s="61">
        <v>0</v>
      </c>
      <c r="AN175" s="62">
        <v>0.17</v>
      </c>
      <c r="AO175" s="61">
        <v>0</v>
      </c>
      <c r="AP175" s="61">
        <v>0.17</v>
      </c>
      <c r="AQ175" s="151">
        <v>0</v>
      </c>
      <c r="AR175" s="62">
        <v>0</v>
      </c>
      <c r="AS175" s="61">
        <v>0.17</v>
      </c>
      <c r="AT175" s="61">
        <v>0</v>
      </c>
      <c r="AU175" s="61">
        <v>0</v>
      </c>
      <c r="AV175" s="61">
        <v>0</v>
      </c>
      <c r="AW175" s="59">
        <v>0</v>
      </c>
      <c r="AX175" s="61">
        <v>0</v>
      </c>
      <c r="AY175" s="61">
        <v>0</v>
      </c>
      <c r="AZ175" s="61">
        <v>0</v>
      </c>
      <c r="BA175" s="62">
        <v>0.17</v>
      </c>
      <c r="BB175" s="61"/>
      <c r="BC175" s="61"/>
      <c r="BD175" s="61"/>
      <c r="BE175" s="62"/>
      <c r="BF175" s="59"/>
      <c r="BG175" s="61"/>
      <c r="BH175" s="61"/>
      <c r="BI175" s="61"/>
      <c r="BJ175" s="59"/>
      <c r="BK175" s="61"/>
      <c r="BL175" s="61"/>
      <c r="BM175" s="62"/>
      <c r="BN175" s="60">
        <f t="shared" si="2"/>
        <v>2.6899999999999995</v>
      </c>
      <c r="BO175" s="60" t="s">
        <v>205</v>
      </c>
    </row>
    <row r="176" spans="2:67">
      <c r="B176" s="64" t="s">
        <v>234</v>
      </c>
      <c r="C176" s="60" t="s">
        <v>206</v>
      </c>
      <c r="D176" s="61">
        <v>0</v>
      </c>
      <c r="E176" s="62">
        <v>0</v>
      </c>
      <c r="F176" s="59">
        <v>0</v>
      </c>
      <c r="G176" s="61">
        <v>0.13</v>
      </c>
      <c r="H176" s="61">
        <v>0.13</v>
      </c>
      <c r="I176" s="61">
        <v>0</v>
      </c>
      <c r="J176" s="59">
        <v>0</v>
      </c>
      <c r="K176" s="61">
        <v>0</v>
      </c>
      <c r="L176" s="61">
        <v>0</v>
      </c>
      <c r="M176" s="62">
        <v>0</v>
      </c>
      <c r="N176" s="59">
        <v>0</v>
      </c>
      <c r="O176" s="61">
        <v>0</v>
      </c>
      <c r="P176" s="61">
        <v>0</v>
      </c>
      <c r="Q176" s="61">
        <v>0.13</v>
      </c>
      <c r="R176" s="61">
        <v>0.25</v>
      </c>
      <c r="S176" s="59">
        <v>0</v>
      </c>
      <c r="T176" s="61">
        <v>0</v>
      </c>
      <c r="U176" s="61">
        <v>0</v>
      </c>
      <c r="V176" s="62">
        <v>0</v>
      </c>
      <c r="W176" s="61">
        <v>0.13</v>
      </c>
      <c r="X176" s="61">
        <v>0</v>
      </c>
      <c r="Y176" s="61">
        <v>0</v>
      </c>
      <c r="Z176" s="61">
        <v>0</v>
      </c>
      <c r="AA176" s="62">
        <v>0</v>
      </c>
      <c r="AB176" s="61">
        <v>0.17</v>
      </c>
      <c r="AC176" s="61">
        <v>0</v>
      </c>
      <c r="AD176" s="61">
        <v>0.33</v>
      </c>
      <c r="AE176" s="62">
        <v>0</v>
      </c>
      <c r="AF176" s="61">
        <v>0</v>
      </c>
      <c r="AG176" s="61">
        <v>0</v>
      </c>
      <c r="AH176" s="61">
        <v>0</v>
      </c>
      <c r="AI176" s="61">
        <v>0.17</v>
      </c>
      <c r="AJ176" s="59">
        <v>0</v>
      </c>
      <c r="AK176" s="61">
        <v>0.17</v>
      </c>
      <c r="AL176" s="61">
        <v>0</v>
      </c>
      <c r="AM176" s="61">
        <v>0</v>
      </c>
      <c r="AN176" s="62">
        <v>0</v>
      </c>
      <c r="AO176" s="61">
        <v>0</v>
      </c>
      <c r="AP176" s="61">
        <v>0</v>
      </c>
      <c r="AQ176" s="151">
        <v>0</v>
      </c>
      <c r="AR176" s="62">
        <v>0.17</v>
      </c>
      <c r="AS176" s="61">
        <v>0.17</v>
      </c>
      <c r="AT176" s="61">
        <v>0</v>
      </c>
      <c r="AU176" s="61">
        <v>0.17</v>
      </c>
      <c r="AV176" s="61">
        <v>0.17</v>
      </c>
      <c r="AW176" s="59">
        <v>0.17</v>
      </c>
      <c r="AX176" s="61">
        <v>0</v>
      </c>
      <c r="AY176" s="61">
        <v>0</v>
      </c>
      <c r="AZ176" s="61">
        <v>0</v>
      </c>
      <c r="BA176" s="62">
        <v>0</v>
      </c>
      <c r="BB176" s="61"/>
      <c r="BC176" s="61"/>
      <c r="BD176" s="61"/>
      <c r="BE176" s="62"/>
      <c r="BF176" s="59"/>
      <c r="BG176" s="61"/>
      <c r="BH176" s="61"/>
      <c r="BI176" s="61"/>
      <c r="BJ176" s="59"/>
      <c r="BK176" s="61"/>
      <c r="BL176" s="61"/>
      <c r="BM176" s="62"/>
      <c r="BN176" s="60">
        <f t="shared" si="2"/>
        <v>2.1999999999999997</v>
      </c>
      <c r="BO176" s="60" t="s">
        <v>206</v>
      </c>
    </row>
    <row r="177" spans="2:67">
      <c r="B177" s="59"/>
      <c r="C177" s="60" t="s">
        <v>207</v>
      </c>
      <c r="D177" s="61">
        <v>0</v>
      </c>
      <c r="E177" s="62">
        <v>0</v>
      </c>
      <c r="F177" s="59">
        <v>0</v>
      </c>
      <c r="G177" s="61">
        <v>0</v>
      </c>
      <c r="H177" s="61">
        <v>0</v>
      </c>
      <c r="I177" s="61">
        <v>0</v>
      </c>
      <c r="J177" s="59">
        <v>0</v>
      </c>
      <c r="K177" s="61">
        <v>0</v>
      </c>
      <c r="L177" s="61">
        <v>0</v>
      </c>
      <c r="M177" s="62">
        <v>0</v>
      </c>
      <c r="N177" s="59">
        <v>0</v>
      </c>
      <c r="O177" s="61">
        <v>0</v>
      </c>
      <c r="P177" s="61">
        <v>0</v>
      </c>
      <c r="Q177" s="61">
        <v>0</v>
      </c>
      <c r="R177" s="61">
        <v>0</v>
      </c>
      <c r="S177" s="59">
        <v>0</v>
      </c>
      <c r="T177" s="61">
        <v>0</v>
      </c>
      <c r="U177" s="61">
        <v>0</v>
      </c>
      <c r="V177" s="62">
        <v>0</v>
      </c>
      <c r="W177" s="61">
        <v>0</v>
      </c>
      <c r="X177" s="61">
        <v>0</v>
      </c>
      <c r="Y177" s="61">
        <v>0</v>
      </c>
      <c r="Z177" s="61">
        <v>0</v>
      </c>
      <c r="AA177" s="62">
        <v>0</v>
      </c>
      <c r="AB177" s="61">
        <v>0</v>
      </c>
      <c r="AC177" s="61">
        <v>0</v>
      </c>
      <c r="AD177" s="61">
        <v>0</v>
      </c>
      <c r="AE177" s="62">
        <v>0</v>
      </c>
      <c r="AF177" s="61">
        <v>0</v>
      </c>
      <c r="AG177" s="61">
        <v>0</v>
      </c>
      <c r="AH177" s="61">
        <v>0</v>
      </c>
      <c r="AI177" s="61">
        <v>0</v>
      </c>
      <c r="AJ177" s="59">
        <v>0</v>
      </c>
      <c r="AK177" s="61">
        <v>0</v>
      </c>
      <c r="AL177" s="61">
        <v>0</v>
      </c>
      <c r="AM177" s="61">
        <v>0</v>
      </c>
      <c r="AN177" s="62">
        <v>0</v>
      </c>
      <c r="AO177" s="61">
        <v>0</v>
      </c>
      <c r="AP177" s="61">
        <v>0</v>
      </c>
      <c r="AQ177" s="151">
        <v>0</v>
      </c>
      <c r="AR177" s="62">
        <v>0</v>
      </c>
      <c r="AS177" s="61">
        <v>0</v>
      </c>
      <c r="AT177" s="61">
        <v>0</v>
      </c>
      <c r="AU177" s="61">
        <v>0</v>
      </c>
      <c r="AV177" s="61">
        <v>0</v>
      </c>
      <c r="AW177" s="59">
        <v>0</v>
      </c>
      <c r="AX177" s="61">
        <v>0</v>
      </c>
      <c r="AY177" s="61">
        <v>0</v>
      </c>
      <c r="AZ177" s="61">
        <v>0</v>
      </c>
      <c r="BA177" s="62">
        <v>0</v>
      </c>
      <c r="BB177" s="61"/>
      <c r="BC177" s="61"/>
      <c r="BD177" s="61"/>
      <c r="BE177" s="62"/>
      <c r="BF177" s="59"/>
      <c r="BG177" s="61"/>
      <c r="BH177" s="61"/>
      <c r="BI177" s="61"/>
      <c r="BJ177" s="59"/>
      <c r="BK177" s="61"/>
      <c r="BL177" s="61"/>
      <c r="BM177" s="62"/>
      <c r="BN177" s="60">
        <f t="shared" si="2"/>
        <v>0</v>
      </c>
      <c r="BO177" s="60" t="s">
        <v>207</v>
      </c>
    </row>
    <row r="178" spans="2:67">
      <c r="B178" s="59"/>
      <c r="C178" s="60" t="s">
        <v>208</v>
      </c>
      <c r="D178" s="61">
        <v>0.5</v>
      </c>
      <c r="E178" s="62">
        <v>0</v>
      </c>
      <c r="F178" s="59">
        <v>0</v>
      </c>
      <c r="G178" s="61">
        <v>0</v>
      </c>
      <c r="H178" s="61">
        <v>0</v>
      </c>
      <c r="I178" s="61">
        <v>0</v>
      </c>
      <c r="J178" s="59">
        <v>0</v>
      </c>
      <c r="K178" s="61">
        <v>0</v>
      </c>
      <c r="L178" s="61">
        <v>0</v>
      </c>
      <c r="M178" s="62">
        <v>0</v>
      </c>
      <c r="N178" s="59">
        <v>0</v>
      </c>
      <c r="O178" s="61">
        <v>0</v>
      </c>
      <c r="P178" s="61">
        <v>0</v>
      </c>
      <c r="Q178" s="61">
        <v>0</v>
      </c>
      <c r="R178" s="61">
        <v>0</v>
      </c>
      <c r="S178" s="59">
        <v>0</v>
      </c>
      <c r="T178" s="61">
        <v>0</v>
      </c>
      <c r="U178" s="61">
        <v>0</v>
      </c>
      <c r="V178" s="62">
        <v>0</v>
      </c>
      <c r="W178" s="61">
        <v>0</v>
      </c>
      <c r="X178" s="61">
        <v>0</v>
      </c>
      <c r="Y178" s="61">
        <v>0</v>
      </c>
      <c r="Z178" s="61">
        <v>0</v>
      </c>
      <c r="AA178" s="62">
        <v>0</v>
      </c>
      <c r="AB178" s="61">
        <v>0</v>
      </c>
      <c r="AC178" s="61">
        <v>0.5</v>
      </c>
      <c r="AD178" s="61">
        <v>0</v>
      </c>
      <c r="AE178" s="62">
        <v>0</v>
      </c>
      <c r="AF178" s="61">
        <v>0</v>
      </c>
      <c r="AG178" s="61">
        <v>0</v>
      </c>
      <c r="AH178" s="61">
        <v>0</v>
      </c>
      <c r="AI178" s="61">
        <v>0</v>
      </c>
      <c r="AJ178" s="59">
        <v>0.5</v>
      </c>
      <c r="AK178" s="61">
        <v>0</v>
      </c>
      <c r="AL178" s="61">
        <v>0.5</v>
      </c>
      <c r="AM178" s="61">
        <v>0</v>
      </c>
      <c r="AN178" s="62">
        <v>0</v>
      </c>
      <c r="AO178" s="61">
        <v>0</v>
      </c>
      <c r="AP178" s="61">
        <v>0</v>
      </c>
      <c r="AQ178" s="152">
        <v>0</v>
      </c>
      <c r="AR178" s="62">
        <v>0</v>
      </c>
      <c r="AS178" s="61">
        <v>0</v>
      </c>
      <c r="AT178" s="61">
        <v>0</v>
      </c>
      <c r="AU178" s="61">
        <v>0</v>
      </c>
      <c r="AV178" s="61">
        <v>0</v>
      </c>
      <c r="AW178" s="59">
        <v>0</v>
      </c>
      <c r="AX178" s="61">
        <v>0</v>
      </c>
      <c r="AY178" s="61">
        <v>0</v>
      </c>
      <c r="AZ178" s="61">
        <v>0</v>
      </c>
      <c r="BA178" s="62">
        <v>0</v>
      </c>
      <c r="BB178" s="61"/>
      <c r="BC178" s="61"/>
      <c r="BD178" s="61"/>
      <c r="BE178" s="62"/>
      <c r="BF178" s="59"/>
      <c r="BG178" s="61"/>
      <c r="BH178" s="61"/>
      <c r="BI178" s="61"/>
      <c r="BJ178" s="59"/>
      <c r="BK178" s="61"/>
      <c r="BL178" s="61"/>
      <c r="BM178" s="62"/>
      <c r="BN178" s="60">
        <f t="shared" si="2"/>
        <v>1.5</v>
      </c>
      <c r="BO178" s="60" t="s">
        <v>208</v>
      </c>
    </row>
    <row r="179" spans="2:67">
      <c r="B179" s="59"/>
      <c r="C179" s="80" t="s">
        <v>209</v>
      </c>
      <c r="D179" s="81">
        <v>0.09</v>
      </c>
      <c r="E179" s="82">
        <v>0</v>
      </c>
      <c r="F179" s="83">
        <v>0</v>
      </c>
      <c r="G179" s="81">
        <v>0.06</v>
      </c>
      <c r="H179" s="81">
        <v>0.06</v>
      </c>
      <c r="I179" s="81">
        <v>0.06</v>
      </c>
      <c r="J179" s="83">
        <v>0</v>
      </c>
      <c r="K179" s="81">
        <v>0</v>
      </c>
      <c r="L179" s="81">
        <v>0.03</v>
      </c>
      <c r="M179" s="82">
        <v>0.03</v>
      </c>
      <c r="N179" s="83">
        <v>0</v>
      </c>
      <c r="O179" s="81">
        <v>0</v>
      </c>
      <c r="P179" s="81">
        <v>0</v>
      </c>
      <c r="Q179" s="81">
        <v>0.06</v>
      </c>
      <c r="R179" s="81">
        <v>0.13</v>
      </c>
      <c r="S179" s="83">
        <v>0.06</v>
      </c>
      <c r="T179" s="81">
        <v>0.06</v>
      </c>
      <c r="U179" s="81">
        <v>0</v>
      </c>
      <c r="V179" s="82">
        <v>0.06</v>
      </c>
      <c r="W179" s="81">
        <v>0.06</v>
      </c>
      <c r="X179" s="81">
        <v>0.03</v>
      </c>
      <c r="Y179" s="81">
        <v>0.13</v>
      </c>
      <c r="Z179" s="81">
        <v>0</v>
      </c>
      <c r="AA179" s="82">
        <v>0.09</v>
      </c>
      <c r="AB179" s="81">
        <v>0.08</v>
      </c>
      <c r="AC179" s="81">
        <v>0.04</v>
      </c>
      <c r="AD179" s="81">
        <v>0.08</v>
      </c>
      <c r="AE179" s="82">
        <v>0.16</v>
      </c>
      <c r="AF179" s="81">
        <v>0.04</v>
      </c>
      <c r="AG179" s="81">
        <v>0.04</v>
      </c>
      <c r="AH179" s="81">
        <v>0</v>
      </c>
      <c r="AI179" s="81">
        <v>0.08</v>
      </c>
      <c r="AJ179" s="83">
        <v>0.04</v>
      </c>
      <c r="AK179" s="81">
        <v>0.04</v>
      </c>
      <c r="AL179" s="81">
        <v>0.08</v>
      </c>
      <c r="AM179" s="81">
        <v>0</v>
      </c>
      <c r="AN179" s="82">
        <v>0.04</v>
      </c>
      <c r="AO179" s="81">
        <v>0</v>
      </c>
      <c r="AP179" s="81">
        <v>0.04</v>
      </c>
      <c r="AQ179" s="152">
        <v>0.04</v>
      </c>
      <c r="AR179" s="82">
        <v>0.08</v>
      </c>
      <c r="AS179" s="81">
        <v>0.08</v>
      </c>
      <c r="AT179" s="81">
        <v>0</v>
      </c>
      <c r="AU179" s="81">
        <v>0.12</v>
      </c>
      <c r="AV179" s="81">
        <v>0.04</v>
      </c>
      <c r="AW179" s="83">
        <v>0.04</v>
      </c>
      <c r="AX179" s="81">
        <v>0</v>
      </c>
      <c r="AY179" s="81">
        <v>0</v>
      </c>
      <c r="AZ179" s="81">
        <v>0</v>
      </c>
      <c r="BA179" s="82">
        <v>0.08</v>
      </c>
      <c r="BB179" s="81"/>
      <c r="BC179" s="81"/>
      <c r="BD179" s="81"/>
      <c r="BE179" s="82"/>
      <c r="BF179" s="83"/>
      <c r="BG179" s="81"/>
      <c r="BH179" s="81"/>
      <c r="BI179" s="81"/>
      <c r="BJ179" s="83"/>
      <c r="BK179" s="81"/>
      <c r="BL179" s="81"/>
      <c r="BM179" s="82"/>
      <c r="BN179" s="80">
        <f t="shared" si="2"/>
        <v>1.9200000000000004</v>
      </c>
      <c r="BO179" s="80" t="s">
        <v>209</v>
      </c>
    </row>
    <row r="180" spans="2:67">
      <c r="B180" s="65"/>
      <c r="C180" s="66" t="s">
        <v>210</v>
      </c>
      <c r="D180" s="67">
        <v>0.03</v>
      </c>
      <c r="E180" s="68">
        <v>0.04</v>
      </c>
      <c r="F180" s="65">
        <v>0.03</v>
      </c>
      <c r="G180" s="67">
        <v>0.03</v>
      </c>
      <c r="H180" s="67">
        <v>0.03</v>
      </c>
      <c r="I180" s="67">
        <v>0.03</v>
      </c>
      <c r="J180" s="65">
        <v>0.04</v>
      </c>
      <c r="K180" s="67">
        <v>0.04</v>
      </c>
      <c r="L180" s="67">
        <v>0.04</v>
      </c>
      <c r="M180" s="68">
        <v>0.03</v>
      </c>
      <c r="N180" s="65">
        <v>0.01</v>
      </c>
      <c r="O180" s="67">
        <v>0.03</v>
      </c>
      <c r="P180" s="67">
        <v>0.03</v>
      </c>
      <c r="Q180" s="67">
        <v>0.03</v>
      </c>
      <c r="R180" s="67">
        <v>0.03</v>
      </c>
      <c r="S180" s="65">
        <v>0.03</v>
      </c>
      <c r="T180" s="67">
        <v>0.04</v>
      </c>
      <c r="U180" s="67">
        <v>0.03</v>
      </c>
      <c r="V180" s="68">
        <v>0.04</v>
      </c>
      <c r="W180" s="67">
        <v>0.04</v>
      </c>
      <c r="X180" s="67">
        <v>0.04</v>
      </c>
      <c r="Y180" s="67">
        <v>0.03</v>
      </c>
      <c r="Z180" s="67">
        <v>0.04</v>
      </c>
      <c r="AA180" s="68">
        <v>0.03</v>
      </c>
      <c r="AB180" s="67">
        <v>0.05</v>
      </c>
      <c r="AC180" s="67">
        <v>0.06</v>
      </c>
      <c r="AD180" s="67">
        <v>0.09</v>
      </c>
      <c r="AE180" s="68">
        <v>7.0000000000000007E-2</v>
      </c>
      <c r="AF180" s="67">
        <v>0.06</v>
      </c>
      <c r="AG180" s="67">
        <v>0.08</v>
      </c>
      <c r="AH180" s="67">
        <v>0.09</v>
      </c>
      <c r="AI180" s="67">
        <v>0.09</v>
      </c>
      <c r="AJ180" s="65">
        <v>0.1</v>
      </c>
      <c r="AK180" s="67">
        <v>0.11</v>
      </c>
      <c r="AL180" s="67">
        <v>0.09</v>
      </c>
      <c r="AM180" s="67">
        <v>0.09</v>
      </c>
      <c r="AN180" s="68">
        <v>0.08</v>
      </c>
      <c r="AO180" s="67">
        <v>7.0000000000000007E-2</v>
      </c>
      <c r="AP180" s="67">
        <v>0.06</v>
      </c>
      <c r="AQ180" s="153">
        <v>0.05</v>
      </c>
      <c r="AR180" s="68">
        <v>0.04</v>
      </c>
      <c r="AS180" s="67">
        <v>0.05</v>
      </c>
      <c r="AT180" s="67">
        <v>0.04</v>
      </c>
      <c r="AU180" s="67">
        <v>0.04</v>
      </c>
      <c r="AV180" s="67">
        <v>0.05</v>
      </c>
      <c r="AW180" s="65">
        <v>0.04</v>
      </c>
      <c r="AX180" s="67">
        <v>0.05</v>
      </c>
      <c r="AY180" s="67">
        <v>0.04</v>
      </c>
      <c r="AZ180" s="67">
        <v>0.05</v>
      </c>
      <c r="BA180" s="68">
        <v>0.05</v>
      </c>
      <c r="BB180" s="67"/>
      <c r="BC180" s="67"/>
      <c r="BD180" s="67"/>
      <c r="BE180" s="68"/>
      <c r="BF180" s="65"/>
      <c r="BG180" s="67"/>
      <c r="BH180" s="67"/>
      <c r="BI180" s="67"/>
      <c r="BJ180" s="65"/>
      <c r="BK180" s="67"/>
      <c r="BL180" s="67"/>
      <c r="BM180" s="68"/>
      <c r="BN180" s="66">
        <f t="shared" si="2"/>
        <v>2.1400000000000006</v>
      </c>
      <c r="BO180" s="66" t="s">
        <v>210</v>
      </c>
    </row>
    <row r="181" spans="2:67">
      <c r="B181" s="47" t="s">
        <v>235</v>
      </c>
      <c r="C181" s="48" t="s">
        <v>202</v>
      </c>
      <c r="D181" s="50">
        <v>0</v>
      </c>
      <c r="E181" s="52">
        <v>0</v>
      </c>
      <c r="F181" s="53">
        <v>0</v>
      </c>
      <c r="G181" s="50">
        <v>0</v>
      </c>
      <c r="H181" s="50">
        <v>0</v>
      </c>
      <c r="I181" s="50">
        <v>0</v>
      </c>
      <c r="J181" s="53">
        <v>0</v>
      </c>
      <c r="K181" s="50">
        <v>0</v>
      </c>
      <c r="L181" s="50">
        <v>0</v>
      </c>
      <c r="M181" s="52">
        <v>0</v>
      </c>
      <c r="N181" s="53">
        <v>0</v>
      </c>
      <c r="O181" s="50">
        <v>0</v>
      </c>
      <c r="P181" s="50">
        <v>0</v>
      </c>
      <c r="Q181" s="50">
        <v>0</v>
      </c>
      <c r="R181" s="50">
        <v>0</v>
      </c>
      <c r="S181" s="53">
        <v>0</v>
      </c>
      <c r="T181" s="50">
        <v>0</v>
      </c>
      <c r="U181" s="50">
        <v>0</v>
      </c>
      <c r="V181" s="52">
        <v>0</v>
      </c>
      <c r="W181" s="50">
        <v>0</v>
      </c>
      <c r="X181" s="50">
        <v>0</v>
      </c>
      <c r="Y181" s="50">
        <v>0</v>
      </c>
      <c r="Z181" s="50">
        <v>0</v>
      </c>
      <c r="AA181" s="138">
        <v>0</v>
      </c>
      <c r="AB181" s="50">
        <v>0</v>
      </c>
      <c r="AC181" s="50">
        <v>0</v>
      </c>
      <c r="AD181" s="50">
        <v>0</v>
      </c>
      <c r="AE181" s="52">
        <v>0</v>
      </c>
      <c r="AF181" s="50">
        <v>0</v>
      </c>
      <c r="AG181" s="50">
        <v>0</v>
      </c>
      <c r="AH181" s="50">
        <v>0</v>
      </c>
      <c r="AI181" s="50">
        <v>0</v>
      </c>
      <c r="AJ181" s="53">
        <v>0</v>
      </c>
      <c r="AK181" s="50">
        <v>0</v>
      </c>
      <c r="AL181" s="50">
        <v>0</v>
      </c>
      <c r="AM181" s="50">
        <v>0</v>
      </c>
      <c r="AN181" s="52">
        <v>0</v>
      </c>
      <c r="AO181" s="50">
        <v>0</v>
      </c>
      <c r="AP181" s="50">
        <v>0</v>
      </c>
      <c r="AQ181" s="148">
        <v>0</v>
      </c>
      <c r="AR181" s="124">
        <v>0</v>
      </c>
      <c r="AS181" s="50">
        <v>0</v>
      </c>
      <c r="AT181" s="50">
        <v>0</v>
      </c>
      <c r="AU181" s="50">
        <v>0</v>
      </c>
      <c r="AV181" s="50">
        <v>0</v>
      </c>
      <c r="AW181" s="53">
        <v>0</v>
      </c>
      <c r="AX181" s="50">
        <v>0</v>
      </c>
      <c r="AY181" s="50">
        <v>0</v>
      </c>
      <c r="AZ181" s="50">
        <v>0</v>
      </c>
      <c r="BA181" s="52">
        <v>0</v>
      </c>
      <c r="BB181" s="50"/>
      <c r="BC181" s="50"/>
      <c r="BD181" s="50"/>
      <c r="BE181" s="52"/>
      <c r="BF181" s="53"/>
      <c r="BG181" s="50"/>
      <c r="BH181" s="50"/>
      <c r="BI181" s="50"/>
      <c r="BJ181" s="53"/>
      <c r="BK181" s="50"/>
      <c r="BL181" s="50"/>
      <c r="BM181" s="52"/>
      <c r="BN181" s="126">
        <f t="shared" si="2"/>
        <v>0</v>
      </c>
      <c r="BO181" s="48" t="s">
        <v>202</v>
      </c>
    </row>
    <row r="182" spans="2:67">
      <c r="B182" s="47" t="s">
        <v>203</v>
      </c>
      <c r="C182" s="48" t="s">
        <v>204</v>
      </c>
      <c r="D182" s="50">
        <v>0</v>
      </c>
      <c r="E182" s="52">
        <v>0</v>
      </c>
      <c r="F182" s="53">
        <v>0</v>
      </c>
      <c r="G182" s="50">
        <v>0</v>
      </c>
      <c r="H182" s="50">
        <v>0</v>
      </c>
      <c r="I182" s="50">
        <v>0</v>
      </c>
      <c r="J182" s="53">
        <v>0</v>
      </c>
      <c r="K182" s="50">
        <v>0</v>
      </c>
      <c r="L182" s="50">
        <v>0</v>
      </c>
      <c r="M182" s="52">
        <v>0</v>
      </c>
      <c r="N182" s="53">
        <v>0</v>
      </c>
      <c r="O182" s="50">
        <v>0</v>
      </c>
      <c r="P182" s="50">
        <v>0</v>
      </c>
      <c r="Q182" s="50">
        <v>0</v>
      </c>
      <c r="R182" s="50">
        <v>0</v>
      </c>
      <c r="S182" s="53">
        <v>0</v>
      </c>
      <c r="T182" s="50">
        <v>0</v>
      </c>
      <c r="U182" s="50">
        <v>0</v>
      </c>
      <c r="V182" s="52">
        <v>0</v>
      </c>
      <c r="W182" s="50">
        <v>0</v>
      </c>
      <c r="X182" s="50">
        <v>0</v>
      </c>
      <c r="Y182" s="50">
        <v>0</v>
      </c>
      <c r="Z182" s="50">
        <v>0</v>
      </c>
      <c r="AA182" s="52">
        <v>0</v>
      </c>
      <c r="AB182" s="50">
        <v>0</v>
      </c>
      <c r="AC182" s="50">
        <v>0</v>
      </c>
      <c r="AD182" s="50">
        <v>0</v>
      </c>
      <c r="AE182" s="52">
        <v>0</v>
      </c>
      <c r="AF182" s="50">
        <v>0</v>
      </c>
      <c r="AG182" s="50">
        <v>0</v>
      </c>
      <c r="AH182" s="50">
        <v>0</v>
      </c>
      <c r="AI182" s="50">
        <v>0</v>
      </c>
      <c r="AJ182" s="53">
        <v>0</v>
      </c>
      <c r="AK182" s="50">
        <v>0</v>
      </c>
      <c r="AL182" s="50">
        <v>0</v>
      </c>
      <c r="AM182" s="50">
        <v>0</v>
      </c>
      <c r="AN182" s="52">
        <v>0</v>
      </c>
      <c r="AO182" s="50">
        <v>0</v>
      </c>
      <c r="AP182" s="50">
        <v>0</v>
      </c>
      <c r="AQ182" s="148">
        <v>0</v>
      </c>
      <c r="AR182" s="124">
        <v>0</v>
      </c>
      <c r="AS182" s="50">
        <v>0</v>
      </c>
      <c r="AT182" s="50">
        <v>0</v>
      </c>
      <c r="AU182" s="50">
        <v>0</v>
      </c>
      <c r="AV182" s="50">
        <v>0</v>
      </c>
      <c r="AW182" s="53">
        <v>0</v>
      </c>
      <c r="AX182" s="50">
        <v>0</v>
      </c>
      <c r="AY182" s="50">
        <v>0</v>
      </c>
      <c r="AZ182" s="50">
        <v>0</v>
      </c>
      <c r="BA182" s="52">
        <v>0</v>
      </c>
      <c r="BB182" s="50"/>
      <c r="BC182" s="50"/>
      <c r="BD182" s="50"/>
      <c r="BE182" s="52"/>
      <c r="BF182" s="53"/>
      <c r="BG182" s="50"/>
      <c r="BH182" s="50"/>
      <c r="BI182" s="50"/>
      <c r="BJ182" s="53"/>
      <c r="BK182" s="50"/>
      <c r="BL182" s="50"/>
      <c r="BM182" s="52"/>
      <c r="BN182" s="126">
        <f t="shared" si="2"/>
        <v>0</v>
      </c>
      <c r="BO182" s="48" t="s">
        <v>204</v>
      </c>
    </row>
    <row r="183" spans="2:67">
      <c r="B183" s="47"/>
      <c r="C183" s="48" t="s">
        <v>205</v>
      </c>
      <c r="D183" s="50">
        <v>0</v>
      </c>
      <c r="E183" s="52">
        <v>0</v>
      </c>
      <c r="F183" s="53">
        <v>0</v>
      </c>
      <c r="G183" s="50">
        <v>0</v>
      </c>
      <c r="H183" s="50">
        <v>0</v>
      </c>
      <c r="I183" s="50">
        <v>0</v>
      </c>
      <c r="J183" s="53">
        <v>0</v>
      </c>
      <c r="K183" s="50">
        <v>0</v>
      </c>
      <c r="L183" s="50">
        <v>0</v>
      </c>
      <c r="M183" s="52">
        <v>0</v>
      </c>
      <c r="N183" s="53">
        <v>0</v>
      </c>
      <c r="O183" s="50">
        <v>1</v>
      </c>
      <c r="P183" s="50">
        <v>0</v>
      </c>
      <c r="Q183" s="50">
        <v>0</v>
      </c>
      <c r="R183" s="50">
        <v>1</v>
      </c>
      <c r="S183" s="53">
        <v>1</v>
      </c>
      <c r="T183" s="50">
        <v>0</v>
      </c>
      <c r="U183" s="50">
        <v>1</v>
      </c>
      <c r="V183" s="52">
        <v>0</v>
      </c>
      <c r="W183" s="50">
        <v>0</v>
      </c>
      <c r="X183" s="50">
        <v>0</v>
      </c>
      <c r="Y183" s="50">
        <v>1</v>
      </c>
      <c r="Z183" s="50">
        <v>0</v>
      </c>
      <c r="AA183" s="52">
        <v>0</v>
      </c>
      <c r="AB183" s="50">
        <v>0</v>
      </c>
      <c r="AC183" s="50">
        <v>0</v>
      </c>
      <c r="AD183" s="50">
        <v>0</v>
      </c>
      <c r="AE183" s="52">
        <v>0</v>
      </c>
      <c r="AF183" s="50">
        <v>0</v>
      </c>
      <c r="AG183" s="50">
        <v>0</v>
      </c>
      <c r="AH183" s="50">
        <v>0</v>
      </c>
      <c r="AI183" s="50">
        <v>0</v>
      </c>
      <c r="AJ183" s="53">
        <v>0</v>
      </c>
      <c r="AK183" s="50">
        <v>1</v>
      </c>
      <c r="AL183" s="50">
        <v>1</v>
      </c>
      <c r="AM183" s="50">
        <v>0</v>
      </c>
      <c r="AN183" s="52">
        <v>0</v>
      </c>
      <c r="AO183" s="50">
        <v>0</v>
      </c>
      <c r="AP183" s="50">
        <v>0</v>
      </c>
      <c r="AQ183" s="148">
        <v>0</v>
      </c>
      <c r="AR183" s="124">
        <v>0</v>
      </c>
      <c r="AS183" s="50">
        <v>0</v>
      </c>
      <c r="AT183" s="50">
        <v>0</v>
      </c>
      <c r="AU183" s="50">
        <v>0</v>
      </c>
      <c r="AV183" s="50">
        <v>0</v>
      </c>
      <c r="AW183" s="53">
        <v>1</v>
      </c>
      <c r="AX183" s="50">
        <v>0</v>
      </c>
      <c r="AY183" s="50">
        <v>0</v>
      </c>
      <c r="AZ183" s="50">
        <v>0</v>
      </c>
      <c r="BA183" s="52">
        <v>0</v>
      </c>
      <c r="BB183" s="50"/>
      <c r="BC183" s="50"/>
      <c r="BD183" s="50"/>
      <c r="BE183" s="52"/>
      <c r="BF183" s="53"/>
      <c r="BG183" s="50"/>
      <c r="BH183" s="50"/>
      <c r="BI183" s="50"/>
      <c r="BJ183" s="53"/>
      <c r="BK183" s="50"/>
      <c r="BL183" s="50"/>
      <c r="BM183" s="52"/>
      <c r="BN183" s="126">
        <f t="shared" si="2"/>
        <v>8</v>
      </c>
      <c r="BO183" s="48" t="s">
        <v>205</v>
      </c>
    </row>
    <row r="184" spans="2:67">
      <c r="B184" s="47"/>
      <c r="C184" s="48" t="s">
        <v>206</v>
      </c>
      <c r="D184" s="50">
        <v>0</v>
      </c>
      <c r="E184" s="52">
        <v>0</v>
      </c>
      <c r="F184" s="53">
        <v>0</v>
      </c>
      <c r="G184" s="50">
        <v>0</v>
      </c>
      <c r="H184" s="50">
        <v>0</v>
      </c>
      <c r="I184" s="50">
        <v>0</v>
      </c>
      <c r="J184" s="53">
        <v>0</v>
      </c>
      <c r="K184" s="50">
        <v>0</v>
      </c>
      <c r="L184" s="50">
        <v>0</v>
      </c>
      <c r="M184" s="52">
        <v>0</v>
      </c>
      <c r="N184" s="53">
        <v>0</v>
      </c>
      <c r="O184" s="50">
        <v>0</v>
      </c>
      <c r="P184" s="50">
        <v>0</v>
      </c>
      <c r="Q184" s="50">
        <v>0</v>
      </c>
      <c r="R184" s="50">
        <v>0</v>
      </c>
      <c r="S184" s="53">
        <v>0</v>
      </c>
      <c r="T184" s="50">
        <v>0</v>
      </c>
      <c r="U184" s="50">
        <v>0</v>
      </c>
      <c r="V184" s="52">
        <v>0</v>
      </c>
      <c r="W184" s="50">
        <v>0</v>
      </c>
      <c r="X184" s="50">
        <v>0</v>
      </c>
      <c r="Y184" s="50">
        <v>0</v>
      </c>
      <c r="Z184" s="50">
        <v>0</v>
      </c>
      <c r="AA184" s="52">
        <v>0</v>
      </c>
      <c r="AB184" s="50">
        <v>0</v>
      </c>
      <c r="AC184" s="50">
        <v>0</v>
      </c>
      <c r="AD184" s="50">
        <v>0</v>
      </c>
      <c r="AE184" s="52">
        <v>0</v>
      </c>
      <c r="AF184" s="50">
        <v>0</v>
      </c>
      <c r="AG184" s="50">
        <v>0</v>
      </c>
      <c r="AH184" s="50">
        <v>0</v>
      </c>
      <c r="AI184" s="50">
        <v>0</v>
      </c>
      <c r="AJ184" s="53">
        <v>0</v>
      </c>
      <c r="AK184" s="50">
        <v>0</v>
      </c>
      <c r="AL184" s="50">
        <v>0</v>
      </c>
      <c r="AM184" s="50">
        <v>0</v>
      </c>
      <c r="AN184" s="52">
        <v>0</v>
      </c>
      <c r="AO184" s="50">
        <v>0</v>
      </c>
      <c r="AP184" s="50">
        <v>0</v>
      </c>
      <c r="AQ184" s="148">
        <v>0</v>
      </c>
      <c r="AR184" s="124">
        <v>0</v>
      </c>
      <c r="AS184" s="50">
        <v>0</v>
      </c>
      <c r="AT184" s="50">
        <v>0</v>
      </c>
      <c r="AU184" s="50">
        <v>0</v>
      </c>
      <c r="AV184" s="50">
        <v>0</v>
      </c>
      <c r="AW184" s="53">
        <v>0</v>
      </c>
      <c r="AX184" s="50">
        <v>0</v>
      </c>
      <c r="AY184" s="50">
        <v>1</v>
      </c>
      <c r="AZ184" s="50">
        <v>0</v>
      </c>
      <c r="BA184" s="52">
        <v>0</v>
      </c>
      <c r="BB184" s="50"/>
      <c r="BC184" s="50"/>
      <c r="BD184" s="50"/>
      <c r="BE184" s="52"/>
      <c r="BF184" s="53"/>
      <c r="BG184" s="50"/>
      <c r="BH184" s="50"/>
      <c r="BI184" s="50"/>
      <c r="BJ184" s="53"/>
      <c r="BK184" s="50"/>
      <c r="BL184" s="50"/>
      <c r="BM184" s="52"/>
      <c r="BN184" s="126">
        <f t="shared" si="2"/>
        <v>1</v>
      </c>
      <c r="BO184" s="48" t="s">
        <v>206</v>
      </c>
    </row>
    <row r="185" spans="2:67">
      <c r="B185" s="47"/>
      <c r="C185" s="48" t="s">
        <v>207</v>
      </c>
      <c r="D185" s="50">
        <v>0</v>
      </c>
      <c r="E185" s="52">
        <v>0</v>
      </c>
      <c r="F185" s="53">
        <v>0</v>
      </c>
      <c r="G185" s="50">
        <v>0</v>
      </c>
      <c r="H185" s="50">
        <v>0</v>
      </c>
      <c r="I185" s="50">
        <v>0</v>
      </c>
      <c r="J185" s="53">
        <v>0</v>
      </c>
      <c r="K185" s="50">
        <v>0</v>
      </c>
      <c r="L185" s="50">
        <v>0</v>
      </c>
      <c r="M185" s="52">
        <v>0</v>
      </c>
      <c r="N185" s="53">
        <v>0</v>
      </c>
      <c r="O185" s="50">
        <v>0</v>
      </c>
      <c r="P185" s="50">
        <v>0</v>
      </c>
      <c r="Q185" s="50">
        <v>0</v>
      </c>
      <c r="R185" s="50">
        <v>0</v>
      </c>
      <c r="S185" s="53">
        <v>0</v>
      </c>
      <c r="T185" s="50">
        <v>0</v>
      </c>
      <c r="U185" s="50">
        <v>0</v>
      </c>
      <c r="V185" s="52">
        <v>0</v>
      </c>
      <c r="W185" s="50">
        <v>0</v>
      </c>
      <c r="X185" s="50">
        <v>0</v>
      </c>
      <c r="Y185" s="50">
        <v>0</v>
      </c>
      <c r="Z185" s="50">
        <v>0</v>
      </c>
      <c r="AA185" s="52">
        <v>0</v>
      </c>
      <c r="AB185" s="50">
        <v>0</v>
      </c>
      <c r="AC185" s="50">
        <v>0</v>
      </c>
      <c r="AD185" s="50">
        <v>0</v>
      </c>
      <c r="AE185" s="52">
        <v>0</v>
      </c>
      <c r="AF185" s="50">
        <v>0</v>
      </c>
      <c r="AG185" s="50">
        <v>0</v>
      </c>
      <c r="AH185" s="50">
        <v>0</v>
      </c>
      <c r="AI185" s="50">
        <v>0</v>
      </c>
      <c r="AJ185" s="53">
        <v>0</v>
      </c>
      <c r="AK185" s="50">
        <v>0</v>
      </c>
      <c r="AL185" s="50">
        <v>0</v>
      </c>
      <c r="AM185" s="50">
        <v>0</v>
      </c>
      <c r="AN185" s="52">
        <v>0</v>
      </c>
      <c r="AO185" s="50">
        <v>0</v>
      </c>
      <c r="AP185" s="50">
        <v>0</v>
      </c>
      <c r="AQ185" s="148">
        <v>0</v>
      </c>
      <c r="AR185" s="124">
        <v>0</v>
      </c>
      <c r="AS185" s="50">
        <v>2</v>
      </c>
      <c r="AT185" s="50">
        <v>0</v>
      </c>
      <c r="AU185" s="50">
        <v>0</v>
      </c>
      <c r="AV185" s="50">
        <v>0</v>
      </c>
      <c r="AW185" s="53">
        <v>0</v>
      </c>
      <c r="AX185" s="50">
        <v>0</v>
      </c>
      <c r="AY185" s="50">
        <v>0</v>
      </c>
      <c r="AZ185" s="50">
        <v>0</v>
      </c>
      <c r="BA185" s="52">
        <v>0</v>
      </c>
      <c r="BB185" s="50"/>
      <c r="BC185" s="50"/>
      <c r="BD185" s="50"/>
      <c r="BE185" s="52"/>
      <c r="BF185" s="53"/>
      <c r="BG185" s="50"/>
      <c r="BH185" s="50"/>
      <c r="BI185" s="50"/>
      <c r="BJ185" s="53"/>
      <c r="BK185" s="50"/>
      <c r="BL185" s="50"/>
      <c r="BM185" s="52"/>
      <c r="BN185" s="126">
        <f t="shared" si="2"/>
        <v>2</v>
      </c>
      <c r="BO185" s="48" t="s">
        <v>207</v>
      </c>
    </row>
    <row r="186" spans="2:67">
      <c r="B186" s="47"/>
      <c r="C186" s="48" t="s">
        <v>208</v>
      </c>
      <c r="D186" s="50">
        <v>0</v>
      </c>
      <c r="E186" s="52">
        <v>0</v>
      </c>
      <c r="F186" s="53">
        <v>0</v>
      </c>
      <c r="G186" s="50">
        <v>0</v>
      </c>
      <c r="H186" s="50">
        <v>0</v>
      </c>
      <c r="I186" s="50">
        <v>0</v>
      </c>
      <c r="J186" s="53">
        <v>0</v>
      </c>
      <c r="K186" s="50">
        <v>0</v>
      </c>
      <c r="L186" s="50">
        <v>0</v>
      </c>
      <c r="M186" s="52">
        <v>0</v>
      </c>
      <c r="N186" s="53">
        <v>0</v>
      </c>
      <c r="O186" s="50">
        <v>0</v>
      </c>
      <c r="P186" s="50">
        <v>0</v>
      </c>
      <c r="Q186" s="50">
        <v>0</v>
      </c>
      <c r="R186" s="50">
        <v>0</v>
      </c>
      <c r="S186" s="53">
        <v>1</v>
      </c>
      <c r="T186" s="50">
        <v>0</v>
      </c>
      <c r="U186" s="50">
        <v>0</v>
      </c>
      <c r="V186" s="52">
        <v>0</v>
      </c>
      <c r="W186" s="50">
        <v>0</v>
      </c>
      <c r="X186" s="50">
        <v>0</v>
      </c>
      <c r="Y186" s="50">
        <v>0</v>
      </c>
      <c r="Z186" s="50">
        <v>0</v>
      </c>
      <c r="AA186" s="52">
        <v>0</v>
      </c>
      <c r="AB186" s="50">
        <v>0</v>
      </c>
      <c r="AC186" s="50">
        <v>0</v>
      </c>
      <c r="AD186" s="50">
        <v>0</v>
      </c>
      <c r="AE186" s="52">
        <v>0</v>
      </c>
      <c r="AF186" s="50">
        <v>0</v>
      </c>
      <c r="AG186" s="50">
        <v>0</v>
      </c>
      <c r="AH186" s="50">
        <v>0</v>
      </c>
      <c r="AI186" s="50">
        <v>0</v>
      </c>
      <c r="AJ186" s="53">
        <v>0</v>
      </c>
      <c r="AK186" s="50">
        <v>0</v>
      </c>
      <c r="AL186" s="50">
        <v>0</v>
      </c>
      <c r="AM186" s="50">
        <v>0</v>
      </c>
      <c r="AN186" s="52">
        <v>0</v>
      </c>
      <c r="AO186" s="50">
        <v>0</v>
      </c>
      <c r="AP186" s="50">
        <v>0</v>
      </c>
      <c r="AQ186" s="149">
        <v>0</v>
      </c>
      <c r="AR186" s="124">
        <v>0</v>
      </c>
      <c r="AS186" s="50">
        <v>0</v>
      </c>
      <c r="AT186" s="50">
        <v>0</v>
      </c>
      <c r="AU186" s="50">
        <v>0</v>
      </c>
      <c r="AV186" s="50">
        <v>0</v>
      </c>
      <c r="AW186" s="53">
        <v>0</v>
      </c>
      <c r="AX186" s="50">
        <v>0</v>
      </c>
      <c r="AY186" s="50">
        <v>0</v>
      </c>
      <c r="AZ186" s="50">
        <v>0</v>
      </c>
      <c r="BA186" s="52">
        <v>0</v>
      </c>
      <c r="BB186" s="50"/>
      <c r="BC186" s="50"/>
      <c r="BD186" s="50"/>
      <c r="BE186" s="52"/>
      <c r="BF186" s="53"/>
      <c r="BG186" s="50"/>
      <c r="BH186" s="50"/>
      <c r="BI186" s="50"/>
      <c r="BJ186" s="53"/>
      <c r="BK186" s="50"/>
      <c r="BL186" s="50"/>
      <c r="BM186" s="52"/>
      <c r="BN186" s="126">
        <f t="shared" si="2"/>
        <v>1</v>
      </c>
      <c r="BO186" s="48" t="s">
        <v>208</v>
      </c>
    </row>
    <row r="187" spans="2:67">
      <c r="B187" s="47"/>
      <c r="C187" s="76" t="s">
        <v>209</v>
      </c>
      <c r="D187" s="77">
        <v>0</v>
      </c>
      <c r="E187" s="78">
        <v>0</v>
      </c>
      <c r="F187" s="79">
        <v>0</v>
      </c>
      <c r="G187" s="77">
        <v>0</v>
      </c>
      <c r="H187" s="77">
        <v>0</v>
      </c>
      <c r="I187" s="77">
        <v>0</v>
      </c>
      <c r="J187" s="79">
        <v>0</v>
      </c>
      <c r="K187" s="77">
        <v>0</v>
      </c>
      <c r="L187" s="77">
        <v>0</v>
      </c>
      <c r="M187" s="78">
        <v>0</v>
      </c>
      <c r="N187" s="79">
        <v>0</v>
      </c>
      <c r="O187" s="77">
        <v>1</v>
      </c>
      <c r="P187" s="77">
        <v>0</v>
      </c>
      <c r="Q187" s="77">
        <v>0</v>
      </c>
      <c r="R187" s="77">
        <v>1</v>
      </c>
      <c r="S187" s="79">
        <v>2</v>
      </c>
      <c r="T187" s="77">
        <v>0</v>
      </c>
      <c r="U187" s="77">
        <v>1</v>
      </c>
      <c r="V187" s="78">
        <v>0</v>
      </c>
      <c r="W187" s="77">
        <v>0</v>
      </c>
      <c r="X187" s="77">
        <v>0</v>
      </c>
      <c r="Y187" s="77">
        <v>1</v>
      </c>
      <c r="Z187" s="77">
        <v>0</v>
      </c>
      <c r="AA187" s="78">
        <v>0</v>
      </c>
      <c r="AB187" s="77">
        <v>0</v>
      </c>
      <c r="AC187" s="77">
        <v>0</v>
      </c>
      <c r="AD187" s="77">
        <v>0</v>
      </c>
      <c r="AE187" s="78">
        <v>0</v>
      </c>
      <c r="AF187" s="77">
        <v>0</v>
      </c>
      <c r="AG187" s="77">
        <v>0</v>
      </c>
      <c r="AH187" s="77">
        <v>0</v>
      </c>
      <c r="AI187" s="77">
        <v>0</v>
      </c>
      <c r="AJ187" s="79">
        <v>0</v>
      </c>
      <c r="AK187" s="77">
        <v>1</v>
      </c>
      <c r="AL187" s="77">
        <v>1</v>
      </c>
      <c r="AM187" s="77">
        <v>0</v>
      </c>
      <c r="AN187" s="78">
        <v>0</v>
      </c>
      <c r="AO187" s="77">
        <v>0</v>
      </c>
      <c r="AP187" s="77">
        <v>0</v>
      </c>
      <c r="AQ187" s="149">
        <v>0</v>
      </c>
      <c r="AR187" s="127">
        <v>0</v>
      </c>
      <c r="AS187" s="77">
        <v>2</v>
      </c>
      <c r="AT187" s="77">
        <v>0</v>
      </c>
      <c r="AU187" s="77">
        <v>0</v>
      </c>
      <c r="AV187" s="77">
        <v>0</v>
      </c>
      <c r="AW187" s="79">
        <v>1</v>
      </c>
      <c r="AX187" s="77">
        <v>0</v>
      </c>
      <c r="AY187" s="77">
        <v>1</v>
      </c>
      <c r="AZ187" s="77">
        <v>0</v>
      </c>
      <c r="BA187" s="78">
        <v>0</v>
      </c>
      <c r="BB187" s="77"/>
      <c r="BC187" s="77"/>
      <c r="BD187" s="77"/>
      <c r="BE187" s="78"/>
      <c r="BF187" s="79"/>
      <c r="BG187" s="77"/>
      <c r="BH187" s="77"/>
      <c r="BI187" s="77"/>
      <c r="BJ187" s="79"/>
      <c r="BK187" s="77"/>
      <c r="BL187" s="77"/>
      <c r="BM187" s="78"/>
      <c r="BN187" s="128">
        <f t="shared" si="2"/>
        <v>12</v>
      </c>
      <c r="BO187" s="76" t="s">
        <v>209</v>
      </c>
    </row>
    <row r="188" spans="2:67">
      <c r="B188" s="54"/>
      <c r="C188" s="55" t="s">
        <v>210</v>
      </c>
      <c r="D188" s="56">
        <v>10</v>
      </c>
      <c r="E188" s="58">
        <v>5</v>
      </c>
      <c r="F188" s="57">
        <v>6</v>
      </c>
      <c r="G188" s="56">
        <v>11</v>
      </c>
      <c r="H188" s="56">
        <v>15</v>
      </c>
      <c r="I188" s="56">
        <v>16</v>
      </c>
      <c r="J188" s="57">
        <v>17</v>
      </c>
      <c r="K188" s="56">
        <v>33</v>
      </c>
      <c r="L188" s="56">
        <v>43</v>
      </c>
      <c r="M188" s="58">
        <v>32</v>
      </c>
      <c r="N188" s="57">
        <v>9</v>
      </c>
      <c r="O188" s="56">
        <v>47</v>
      </c>
      <c r="P188" s="56">
        <v>34</v>
      </c>
      <c r="Q188" s="56">
        <v>28</v>
      </c>
      <c r="R188" s="56">
        <v>32</v>
      </c>
      <c r="S188" s="57">
        <v>33</v>
      </c>
      <c r="T188" s="56">
        <v>22</v>
      </c>
      <c r="U188" s="56">
        <v>20</v>
      </c>
      <c r="V188" s="58">
        <v>28</v>
      </c>
      <c r="W188" s="56">
        <v>29</v>
      </c>
      <c r="X188" s="56">
        <v>39</v>
      </c>
      <c r="Y188" s="56">
        <v>56</v>
      </c>
      <c r="Z188" s="56">
        <v>40</v>
      </c>
      <c r="AA188" s="58">
        <v>33</v>
      </c>
      <c r="AB188" s="56">
        <v>40</v>
      </c>
      <c r="AC188" s="56">
        <v>45</v>
      </c>
      <c r="AD188" s="56">
        <v>25</v>
      </c>
      <c r="AE188" s="58">
        <v>27</v>
      </c>
      <c r="AF188" s="56">
        <v>27</v>
      </c>
      <c r="AG188" s="56">
        <v>41</v>
      </c>
      <c r="AH188" s="56">
        <v>36</v>
      </c>
      <c r="AI188" s="56">
        <v>28</v>
      </c>
      <c r="AJ188" s="57">
        <v>29</v>
      </c>
      <c r="AK188" s="56">
        <v>15</v>
      </c>
      <c r="AL188" s="56">
        <v>20</v>
      </c>
      <c r="AM188" s="56">
        <v>12</v>
      </c>
      <c r="AN188" s="58">
        <v>16</v>
      </c>
      <c r="AO188" s="56">
        <v>15</v>
      </c>
      <c r="AP188" s="56">
        <v>9</v>
      </c>
      <c r="AQ188" s="150">
        <v>10</v>
      </c>
      <c r="AR188" s="46">
        <v>9</v>
      </c>
      <c r="AS188" s="56">
        <v>16</v>
      </c>
      <c r="AT188" s="56">
        <v>11</v>
      </c>
      <c r="AU188" s="56">
        <v>9</v>
      </c>
      <c r="AV188" s="56">
        <v>10</v>
      </c>
      <c r="AW188" s="57">
        <v>10</v>
      </c>
      <c r="AX188" s="56">
        <v>12</v>
      </c>
      <c r="AY188" s="56">
        <v>5</v>
      </c>
      <c r="AZ188" s="56">
        <v>9</v>
      </c>
      <c r="BA188" s="58">
        <v>16</v>
      </c>
      <c r="BB188" s="56"/>
      <c r="BC188" s="56"/>
      <c r="BD188" s="56"/>
      <c r="BE188" s="58"/>
      <c r="BF188" s="57"/>
      <c r="BG188" s="56"/>
      <c r="BH188" s="56"/>
      <c r="BI188" s="56"/>
      <c r="BJ188" s="57"/>
      <c r="BK188" s="56"/>
      <c r="BL188" s="56"/>
      <c r="BM188" s="58"/>
      <c r="BN188" s="129">
        <f t="shared" si="2"/>
        <v>952</v>
      </c>
      <c r="BO188" s="55" t="s">
        <v>210</v>
      </c>
    </row>
    <row r="189" spans="2:67">
      <c r="B189" s="59" t="s">
        <v>235</v>
      </c>
      <c r="C189" s="60" t="s">
        <v>202</v>
      </c>
      <c r="D189" s="61">
        <v>0</v>
      </c>
      <c r="E189" s="62">
        <v>0</v>
      </c>
      <c r="F189" s="59">
        <v>0</v>
      </c>
      <c r="G189" s="61">
        <v>0</v>
      </c>
      <c r="H189" s="61">
        <v>0</v>
      </c>
      <c r="I189" s="61">
        <v>0</v>
      </c>
      <c r="J189" s="59">
        <v>0</v>
      </c>
      <c r="K189" s="61">
        <v>0</v>
      </c>
      <c r="L189" s="61">
        <v>0</v>
      </c>
      <c r="M189" s="62">
        <v>0</v>
      </c>
      <c r="N189" s="59">
        <v>0</v>
      </c>
      <c r="O189" s="61">
        <v>0</v>
      </c>
      <c r="P189" s="61">
        <v>0</v>
      </c>
      <c r="Q189" s="61">
        <v>0</v>
      </c>
      <c r="R189" s="61">
        <v>0</v>
      </c>
      <c r="S189" s="59">
        <v>0</v>
      </c>
      <c r="T189" s="61">
        <v>0</v>
      </c>
      <c r="U189" s="61">
        <v>0</v>
      </c>
      <c r="V189" s="62">
        <v>0</v>
      </c>
      <c r="W189" s="61">
        <v>0</v>
      </c>
      <c r="X189" s="61">
        <v>0</v>
      </c>
      <c r="Y189" s="61">
        <v>0</v>
      </c>
      <c r="Z189" s="61">
        <v>0</v>
      </c>
      <c r="AA189" s="62">
        <v>0</v>
      </c>
      <c r="AB189" s="61">
        <v>0</v>
      </c>
      <c r="AC189" s="61">
        <v>0</v>
      </c>
      <c r="AD189" s="61">
        <v>0</v>
      </c>
      <c r="AE189" s="62">
        <v>0</v>
      </c>
      <c r="AF189" s="61">
        <v>0</v>
      </c>
      <c r="AG189" s="61">
        <v>0</v>
      </c>
      <c r="AH189" s="61">
        <v>0</v>
      </c>
      <c r="AI189" s="61">
        <v>0</v>
      </c>
      <c r="AJ189" s="59">
        <v>0</v>
      </c>
      <c r="AK189" s="61">
        <v>0</v>
      </c>
      <c r="AL189" s="61">
        <v>0</v>
      </c>
      <c r="AM189" s="61">
        <v>0</v>
      </c>
      <c r="AN189" s="62">
        <v>0</v>
      </c>
      <c r="AO189" s="61">
        <v>0</v>
      </c>
      <c r="AP189" s="61">
        <v>0</v>
      </c>
      <c r="AQ189" s="151">
        <v>0</v>
      </c>
      <c r="AR189" s="62">
        <v>0</v>
      </c>
      <c r="AS189" s="61">
        <v>0</v>
      </c>
      <c r="AT189" s="61">
        <v>0</v>
      </c>
      <c r="AU189" s="61">
        <v>0</v>
      </c>
      <c r="AV189" s="61">
        <v>0</v>
      </c>
      <c r="AW189" s="59">
        <v>0</v>
      </c>
      <c r="AX189" s="61">
        <v>0</v>
      </c>
      <c r="AY189" s="61">
        <v>0</v>
      </c>
      <c r="AZ189" s="61">
        <v>0</v>
      </c>
      <c r="BA189" s="62">
        <v>0</v>
      </c>
      <c r="BB189" s="61"/>
      <c r="BC189" s="61"/>
      <c r="BD189" s="61"/>
      <c r="BE189" s="62"/>
      <c r="BF189" s="59"/>
      <c r="BG189" s="61"/>
      <c r="BH189" s="61"/>
      <c r="BI189" s="61"/>
      <c r="BJ189" s="59"/>
      <c r="BK189" s="61"/>
      <c r="BL189" s="61"/>
      <c r="BM189" s="62"/>
      <c r="BN189" s="60">
        <f t="shared" si="2"/>
        <v>0</v>
      </c>
      <c r="BO189" s="60" t="s">
        <v>202</v>
      </c>
    </row>
    <row r="190" spans="2:67">
      <c r="B190" s="59" t="s">
        <v>227</v>
      </c>
      <c r="C190" s="60" t="s">
        <v>204</v>
      </c>
      <c r="D190" s="61">
        <v>0</v>
      </c>
      <c r="E190" s="62">
        <v>0</v>
      </c>
      <c r="F190" s="59">
        <v>0</v>
      </c>
      <c r="G190" s="61">
        <v>0</v>
      </c>
      <c r="H190" s="61">
        <v>0</v>
      </c>
      <c r="I190" s="61">
        <v>0</v>
      </c>
      <c r="J190" s="59">
        <v>0</v>
      </c>
      <c r="K190" s="61">
        <v>0</v>
      </c>
      <c r="L190" s="61">
        <v>0</v>
      </c>
      <c r="M190" s="62">
        <v>0</v>
      </c>
      <c r="N190" s="59">
        <v>0</v>
      </c>
      <c r="O190" s="61">
        <v>0</v>
      </c>
      <c r="P190" s="61">
        <v>0</v>
      </c>
      <c r="Q190" s="61">
        <v>0</v>
      </c>
      <c r="R190" s="61">
        <v>0</v>
      </c>
      <c r="S190" s="59">
        <v>0</v>
      </c>
      <c r="T190" s="61">
        <v>0</v>
      </c>
      <c r="U190" s="61">
        <v>0</v>
      </c>
      <c r="V190" s="62">
        <v>0</v>
      </c>
      <c r="W190" s="61">
        <v>0</v>
      </c>
      <c r="X190" s="61">
        <v>0</v>
      </c>
      <c r="Y190" s="61">
        <v>0</v>
      </c>
      <c r="Z190" s="61">
        <v>0</v>
      </c>
      <c r="AA190" s="62">
        <v>0</v>
      </c>
      <c r="AB190" s="61">
        <v>0</v>
      </c>
      <c r="AC190" s="61">
        <v>0</v>
      </c>
      <c r="AD190" s="61">
        <v>0</v>
      </c>
      <c r="AE190" s="62">
        <v>0</v>
      </c>
      <c r="AF190" s="61">
        <v>0</v>
      </c>
      <c r="AG190" s="61">
        <v>0</v>
      </c>
      <c r="AH190" s="61">
        <v>0</v>
      </c>
      <c r="AI190" s="61">
        <v>0</v>
      </c>
      <c r="AJ190" s="59">
        <v>0</v>
      </c>
      <c r="AK190" s="61">
        <v>0</v>
      </c>
      <c r="AL190" s="61">
        <v>0</v>
      </c>
      <c r="AM190" s="61">
        <v>0</v>
      </c>
      <c r="AN190" s="62">
        <v>0</v>
      </c>
      <c r="AO190" s="61">
        <v>0</v>
      </c>
      <c r="AP190" s="61">
        <v>0</v>
      </c>
      <c r="AQ190" s="151">
        <v>0</v>
      </c>
      <c r="AR190" s="62">
        <v>0</v>
      </c>
      <c r="AS190" s="61">
        <v>0</v>
      </c>
      <c r="AT190" s="61">
        <v>0</v>
      </c>
      <c r="AU190" s="61">
        <v>0</v>
      </c>
      <c r="AV190" s="61">
        <v>0</v>
      </c>
      <c r="AW190" s="59">
        <v>0</v>
      </c>
      <c r="AX190" s="61">
        <v>0</v>
      </c>
      <c r="AY190" s="61">
        <v>0</v>
      </c>
      <c r="AZ190" s="61">
        <v>0</v>
      </c>
      <c r="BA190" s="62">
        <v>0</v>
      </c>
      <c r="BB190" s="61"/>
      <c r="BC190" s="61"/>
      <c r="BD190" s="61"/>
      <c r="BE190" s="62"/>
      <c r="BF190" s="59"/>
      <c r="BG190" s="61"/>
      <c r="BH190" s="61"/>
      <c r="BI190" s="61"/>
      <c r="BJ190" s="59"/>
      <c r="BK190" s="61"/>
      <c r="BL190" s="61"/>
      <c r="BM190" s="62"/>
      <c r="BN190" s="60">
        <f t="shared" si="2"/>
        <v>0</v>
      </c>
      <c r="BO190" s="60" t="s">
        <v>204</v>
      </c>
    </row>
    <row r="191" spans="2:67">
      <c r="B191" s="63" t="s">
        <v>236</v>
      </c>
      <c r="C191" s="60" t="s">
        <v>205</v>
      </c>
      <c r="D191" s="61">
        <v>0</v>
      </c>
      <c r="E191" s="62">
        <v>0</v>
      </c>
      <c r="F191" s="59">
        <v>0</v>
      </c>
      <c r="G191" s="61">
        <v>0</v>
      </c>
      <c r="H191" s="61">
        <v>0</v>
      </c>
      <c r="I191" s="61">
        <v>0</v>
      </c>
      <c r="J191" s="59">
        <v>0</v>
      </c>
      <c r="K191" s="61">
        <v>0</v>
      </c>
      <c r="L191" s="61">
        <v>0</v>
      </c>
      <c r="M191" s="62">
        <v>0</v>
      </c>
      <c r="N191" s="59">
        <v>0</v>
      </c>
      <c r="O191" s="69">
        <v>1</v>
      </c>
      <c r="P191" s="61">
        <v>0</v>
      </c>
      <c r="Q191" s="61">
        <v>0</v>
      </c>
      <c r="R191" s="69">
        <v>1</v>
      </c>
      <c r="S191" s="63">
        <v>1</v>
      </c>
      <c r="T191" s="61">
        <v>0</v>
      </c>
      <c r="U191" s="69">
        <v>1</v>
      </c>
      <c r="V191" s="62">
        <v>0</v>
      </c>
      <c r="W191" s="61">
        <v>0</v>
      </c>
      <c r="X191" s="61">
        <v>0</v>
      </c>
      <c r="Y191" s="69">
        <v>1</v>
      </c>
      <c r="Z191" s="61">
        <v>0</v>
      </c>
      <c r="AA191" s="62">
        <v>0</v>
      </c>
      <c r="AB191" s="61">
        <v>0</v>
      </c>
      <c r="AC191" s="61">
        <v>0</v>
      </c>
      <c r="AD191" s="61">
        <v>0</v>
      </c>
      <c r="AE191" s="62">
        <v>0</v>
      </c>
      <c r="AF191" s="61">
        <v>0</v>
      </c>
      <c r="AG191" s="61">
        <v>0</v>
      </c>
      <c r="AH191" s="61">
        <v>0</v>
      </c>
      <c r="AI191" s="61">
        <v>0</v>
      </c>
      <c r="AJ191" s="59">
        <v>0</v>
      </c>
      <c r="AK191" s="69">
        <v>1</v>
      </c>
      <c r="AL191" s="69">
        <v>1</v>
      </c>
      <c r="AM191" s="61">
        <v>0</v>
      </c>
      <c r="AN191" s="62">
        <v>0</v>
      </c>
      <c r="AO191" s="61">
        <v>0</v>
      </c>
      <c r="AP191" s="61">
        <v>0</v>
      </c>
      <c r="AQ191" s="151">
        <v>0</v>
      </c>
      <c r="AR191" s="62">
        <v>0</v>
      </c>
      <c r="AS191" s="61">
        <v>0</v>
      </c>
      <c r="AT191" s="61">
        <v>0</v>
      </c>
      <c r="AU191" s="61">
        <v>0</v>
      </c>
      <c r="AV191" s="61">
        <v>0</v>
      </c>
      <c r="AW191" s="63">
        <v>1</v>
      </c>
      <c r="AX191" s="61">
        <v>0</v>
      </c>
      <c r="AY191" s="61">
        <v>0</v>
      </c>
      <c r="AZ191" s="61">
        <v>0</v>
      </c>
      <c r="BA191" s="62">
        <v>0</v>
      </c>
      <c r="BB191" s="61"/>
      <c r="BC191" s="61"/>
      <c r="BD191" s="61"/>
      <c r="BE191" s="62"/>
      <c r="BF191" s="59"/>
      <c r="BG191" s="61"/>
      <c r="BH191" s="61"/>
      <c r="BI191" s="61"/>
      <c r="BJ191" s="59"/>
      <c r="BK191" s="61"/>
      <c r="BL191" s="61"/>
      <c r="BM191" s="62"/>
      <c r="BN191" s="60">
        <f t="shared" si="2"/>
        <v>8</v>
      </c>
      <c r="BO191" s="60" t="s">
        <v>205</v>
      </c>
    </row>
    <row r="192" spans="2:67">
      <c r="B192" s="59"/>
      <c r="C192" s="60" t="s">
        <v>206</v>
      </c>
      <c r="D192" s="61">
        <v>0</v>
      </c>
      <c r="E192" s="62">
        <v>0</v>
      </c>
      <c r="F192" s="59">
        <v>0</v>
      </c>
      <c r="G192" s="61">
        <v>0</v>
      </c>
      <c r="H192" s="61">
        <v>0</v>
      </c>
      <c r="I192" s="61">
        <v>0</v>
      </c>
      <c r="J192" s="59">
        <v>0</v>
      </c>
      <c r="K192" s="61">
        <v>0</v>
      </c>
      <c r="L192" s="61">
        <v>0</v>
      </c>
      <c r="M192" s="62">
        <v>0</v>
      </c>
      <c r="N192" s="59">
        <v>0</v>
      </c>
      <c r="O192" s="61">
        <v>0</v>
      </c>
      <c r="P192" s="61">
        <v>0</v>
      </c>
      <c r="Q192" s="61">
        <v>0</v>
      </c>
      <c r="R192" s="61">
        <v>0</v>
      </c>
      <c r="S192" s="59">
        <v>0</v>
      </c>
      <c r="T192" s="61">
        <v>0</v>
      </c>
      <c r="U192" s="61">
        <v>0</v>
      </c>
      <c r="V192" s="62">
        <v>0</v>
      </c>
      <c r="W192" s="61">
        <v>0</v>
      </c>
      <c r="X192" s="61">
        <v>0</v>
      </c>
      <c r="Y192" s="61">
        <v>0</v>
      </c>
      <c r="Z192" s="61">
        <v>0</v>
      </c>
      <c r="AA192" s="62">
        <v>0</v>
      </c>
      <c r="AB192" s="61">
        <v>0</v>
      </c>
      <c r="AC192" s="61">
        <v>0</v>
      </c>
      <c r="AD192" s="61">
        <v>0</v>
      </c>
      <c r="AE192" s="62">
        <v>0</v>
      </c>
      <c r="AF192" s="61">
        <v>0</v>
      </c>
      <c r="AG192" s="61">
        <v>0</v>
      </c>
      <c r="AH192" s="61">
        <v>0</v>
      </c>
      <c r="AI192" s="61">
        <v>0</v>
      </c>
      <c r="AJ192" s="59">
        <v>0</v>
      </c>
      <c r="AK192" s="61">
        <v>0</v>
      </c>
      <c r="AL192" s="61">
        <v>0</v>
      </c>
      <c r="AM192" s="61">
        <v>0</v>
      </c>
      <c r="AN192" s="62">
        <v>0</v>
      </c>
      <c r="AO192" s="61">
        <v>0</v>
      </c>
      <c r="AP192" s="61">
        <v>0</v>
      </c>
      <c r="AQ192" s="151">
        <v>0</v>
      </c>
      <c r="AR192" s="62">
        <v>0</v>
      </c>
      <c r="AS192" s="61">
        <v>0</v>
      </c>
      <c r="AT192" s="61">
        <v>0</v>
      </c>
      <c r="AU192" s="61">
        <v>0</v>
      </c>
      <c r="AV192" s="61">
        <v>0</v>
      </c>
      <c r="AW192" s="59">
        <v>0</v>
      </c>
      <c r="AX192" s="61">
        <v>0</v>
      </c>
      <c r="AY192" s="61">
        <v>0.33</v>
      </c>
      <c r="AZ192" s="61">
        <v>0</v>
      </c>
      <c r="BA192" s="62">
        <v>0</v>
      </c>
      <c r="BB192" s="61"/>
      <c r="BC192" s="61"/>
      <c r="BD192" s="61"/>
      <c r="BE192" s="62"/>
      <c r="BF192" s="59"/>
      <c r="BG192" s="61"/>
      <c r="BH192" s="61"/>
      <c r="BI192" s="61"/>
      <c r="BJ192" s="59"/>
      <c r="BK192" s="61"/>
      <c r="BL192" s="61"/>
      <c r="BM192" s="62"/>
      <c r="BN192" s="60">
        <f t="shared" si="2"/>
        <v>0.33</v>
      </c>
      <c r="BO192" s="60" t="s">
        <v>206</v>
      </c>
    </row>
    <row r="193" spans="2:67">
      <c r="B193" s="59"/>
      <c r="C193" s="60" t="s">
        <v>207</v>
      </c>
      <c r="D193" s="61">
        <v>0</v>
      </c>
      <c r="E193" s="62">
        <v>0</v>
      </c>
      <c r="F193" s="59">
        <v>0</v>
      </c>
      <c r="G193" s="61">
        <v>0</v>
      </c>
      <c r="H193" s="61">
        <v>0</v>
      </c>
      <c r="I193" s="61">
        <v>0</v>
      </c>
      <c r="J193" s="59">
        <v>0</v>
      </c>
      <c r="K193" s="61">
        <v>0</v>
      </c>
      <c r="L193" s="61">
        <v>0</v>
      </c>
      <c r="M193" s="62">
        <v>0</v>
      </c>
      <c r="N193" s="59">
        <v>0</v>
      </c>
      <c r="O193" s="61">
        <v>0</v>
      </c>
      <c r="P193" s="61">
        <v>0</v>
      </c>
      <c r="Q193" s="61">
        <v>0</v>
      </c>
      <c r="R193" s="61">
        <v>0</v>
      </c>
      <c r="S193" s="59">
        <v>0</v>
      </c>
      <c r="T193" s="61">
        <v>0</v>
      </c>
      <c r="U193" s="61">
        <v>0</v>
      </c>
      <c r="V193" s="62">
        <v>0</v>
      </c>
      <c r="W193" s="61">
        <v>0</v>
      </c>
      <c r="X193" s="61">
        <v>0</v>
      </c>
      <c r="Y193" s="61">
        <v>0</v>
      </c>
      <c r="Z193" s="61">
        <v>0</v>
      </c>
      <c r="AA193" s="62">
        <v>0</v>
      </c>
      <c r="AB193" s="61">
        <v>0</v>
      </c>
      <c r="AC193" s="61">
        <v>0</v>
      </c>
      <c r="AD193" s="61">
        <v>0</v>
      </c>
      <c r="AE193" s="62">
        <v>0</v>
      </c>
      <c r="AF193" s="61">
        <v>0</v>
      </c>
      <c r="AG193" s="61">
        <v>0</v>
      </c>
      <c r="AH193" s="61">
        <v>0</v>
      </c>
      <c r="AI193" s="61">
        <v>0</v>
      </c>
      <c r="AJ193" s="59">
        <v>0</v>
      </c>
      <c r="AK193" s="61">
        <v>0</v>
      </c>
      <c r="AL193" s="61">
        <v>0</v>
      </c>
      <c r="AM193" s="61">
        <v>0</v>
      </c>
      <c r="AN193" s="62">
        <v>0</v>
      </c>
      <c r="AO193" s="61">
        <v>0</v>
      </c>
      <c r="AP193" s="61">
        <v>0</v>
      </c>
      <c r="AQ193" s="151">
        <v>0</v>
      </c>
      <c r="AR193" s="62">
        <v>0</v>
      </c>
      <c r="AS193" s="69">
        <v>2</v>
      </c>
      <c r="AT193" s="61">
        <v>0</v>
      </c>
      <c r="AU193" s="61">
        <v>0</v>
      </c>
      <c r="AV193" s="61">
        <v>0</v>
      </c>
      <c r="AW193" s="59">
        <v>0</v>
      </c>
      <c r="AX193" s="61">
        <v>0</v>
      </c>
      <c r="AY193" s="61">
        <v>0</v>
      </c>
      <c r="AZ193" s="61">
        <v>0</v>
      </c>
      <c r="BA193" s="62">
        <v>0</v>
      </c>
      <c r="BB193" s="61"/>
      <c r="BC193" s="61"/>
      <c r="BD193" s="61"/>
      <c r="BE193" s="62"/>
      <c r="BF193" s="59"/>
      <c r="BG193" s="61"/>
      <c r="BH193" s="61"/>
      <c r="BI193" s="61"/>
      <c r="BJ193" s="59"/>
      <c r="BK193" s="61"/>
      <c r="BL193" s="61"/>
      <c r="BM193" s="62"/>
      <c r="BN193" s="60">
        <f t="shared" si="2"/>
        <v>2</v>
      </c>
      <c r="BO193" s="60" t="s">
        <v>207</v>
      </c>
    </row>
    <row r="194" spans="2:67">
      <c r="B194" s="59"/>
      <c r="C194" s="60" t="s">
        <v>208</v>
      </c>
      <c r="D194" s="61">
        <v>0</v>
      </c>
      <c r="E194" s="62">
        <v>0</v>
      </c>
      <c r="F194" s="59">
        <v>0</v>
      </c>
      <c r="G194" s="61">
        <v>0</v>
      </c>
      <c r="H194" s="61">
        <v>0</v>
      </c>
      <c r="I194" s="61">
        <v>0</v>
      </c>
      <c r="J194" s="59">
        <v>0</v>
      </c>
      <c r="K194" s="61">
        <v>0</v>
      </c>
      <c r="L194" s="61">
        <v>0</v>
      </c>
      <c r="M194" s="62">
        <v>0</v>
      </c>
      <c r="N194" s="59">
        <v>0</v>
      </c>
      <c r="O194" s="61">
        <v>0</v>
      </c>
      <c r="P194" s="61">
        <v>0</v>
      </c>
      <c r="Q194" s="61">
        <v>0</v>
      </c>
      <c r="R194" s="61">
        <v>0</v>
      </c>
      <c r="S194" s="63">
        <v>1</v>
      </c>
      <c r="T194" s="61">
        <v>0</v>
      </c>
      <c r="U194" s="61">
        <v>0</v>
      </c>
      <c r="V194" s="62">
        <v>0</v>
      </c>
      <c r="W194" s="61">
        <v>0</v>
      </c>
      <c r="X194" s="61">
        <v>0</v>
      </c>
      <c r="Y194" s="61">
        <v>0</v>
      </c>
      <c r="Z194" s="61">
        <v>0</v>
      </c>
      <c r="AA194" s="62">
        <v>0</v>
      </c>
      <c r="AB194" s="61">
        <v>0</v>
      </c>
      <c r="AC194" s="61">
        <v>0</v>
      </c>
      <c r="AD194" s="61">
        <v>0</v>
      </c>
      <c r="AE194" s="62">
        <v>0</v>
      </c>
      <c r="AF194" s="61">
        <v>0</v>
      </c>
      <c r="AG194" s="61">
        <v>0</v>
      </c>
      <c r="AH194" s="61">
        <v>0</v>
      </c>
      <c r="AI194" s="61">
        <v>0</v>
      </c>
      <c r="AJ194" s="59">
        <v>0</v>
      </c>
      <c r="AK194" s="61">
        <v>0</v>
      </c>
      <c r="AL194" s="61">
        <v>0</v>
      </c>
      <c r="AM194" s="61">
        <v>0</v>
      </c>
      <c r="AN194" s="62">
        <v>0</v>
      </c>
      <c r="AO194" s="61">
        <v>0</v>
      </c>
      <c r="AP194" s="61">
        <v>0</v>
      </c>
      <c r="AQ194" s="152">
        <v>0</v>
      </c>
      <c r="AR194" s="62">
        <v>0</v>
      </c>
      <c r="AS194" s="61">
        <v>0</v>
      </c>
      <c r="AT194" s="61">
        <v>0</v>
      </c>
      <c r="AU194" s="61">
        <v>0</v>
      </c>
      <c r="AV194" s="61">
        <v>0</v>
      </c>
      <c r="AW194" s="59">
        <v>0</v>
      </c>
      <c r="AX194" s="61">
        <v>0</v>
      </c>
      <c r="AY194" s="61">
        <v>0</v>
      </c>
      <c r="AZ194" s="61">
        <v>0</v>
      </c>
      <c r="BA194" s="62">
        <v>0</v>
      </c>
      <c r="BB194" s="61"/>
      <c r="BC194" s="61"/>
      <c r="BD194" s="61"/>
      <c r="BE194" s="62"/>
      <c r="BF194" s="59"/>
      <c r="BG194" s="61"/>
      <c r="BH194" s="61"/>
      <c r="BI194" s="61"/>
      <c r="BJ194" s="59"/>
      <c r="BK194" s="61"/>
      <c r="BL194" s="61"/>
      <c r="BM194" s="62"/>
      <c r="BN194" s="60">
        <f t="shared" si="2"/>
        <v>1</v>
      </c>
      <c r="BO194" s="60" t="s">
        <v>208</v>
      </c>
    </row>
    <row r="195" spans="2:67">
      <c r="B195" s="59"/>
      <c r="C195" s="80" t="s">
        <v>209</v>
      </c>
      <c r="D195" s="81">
        <v>0</v>
      </c>
      <c r="E195" s="82">
        <v>0</v>
      </c>
      <c r="F195" s="83">
        <v>0</v>
      </c>
      <c r="G195" s="81">
        <v>0</v>
      </c>
      <c r="H195" s="81">
        <v>0</v>
      </c>
      <c r="I195" s="81">
        <v>0</v>
      </c>
      <c r="J195" s="83">
        <v>0</v>
      </c>
      <c r="K195" s="81">
        <v>0</v>
      </c>
      <c r="L195" s="81">
        <v>0</v>
      </c>
      <c r="M195" s="82">
        <v>0</v>
      </c>
      <c r="N195" s="83">
        <v>0</v>
      </c>
      <c r="O195" s="81">
        <v>0.11</v>
      </c>
      <c r="P195" s="81">
        <v>0</v>
      </c>
      <c r="Q195" s="81">
        <v>0</v>
      </c>
      <c r="R195" s="81">
        <v>0.11</v>
      </c>
      <c r="S195" s="83">
        <v>0.22</v>
      </c>
      <c r="T195" s="81">
        <v>0</v>
      </c>
      <c r="U195" s="81">
        <v>0.11</v>
      </c>
      <c r="V195" s="82">
        <v>0</v>
      </c>
      <c r="W195" s="81">
        <v>0</v>
      </c>
      <c r="X195" s="81">
        <v>0</v>
      </c>
      <c r="Y195" s="81">
        <v>0.11</v>
      </c>
      <c r="Z195" s="81">
        <v>0</v>
      </c>
      <c r="AA195" s="82">
        <v>0</v>
      </c>
      <c r="AB195" s="81">
        <v>0</v>
      </c>
      <c r="AC195" s="81">
        <v>0</v>
      </c>
      <c r="AD195" s="81">
        <v>0</v>
      </c>
      <c r="AE195" s="82">
        <v>0</v>
      </c>
      <c r="AF195" s="81">
        <v>0</v>
      </c>
      <c r="AG195" s="81">
        <v>0</v>
      </c>
      <c r="AH195" s="81">
        <v>0</v>
      </c>
      <c r="AI195" s="81">
        <v>0</v>
      </c>
      <c r="AJ195" s="83">
        <v>0</v>
      </c>
      <c r="AK195" s="81">
        <v>0.11</v>
      </c>
      <c r="AL195" s="81">
        <v>0.11</v>
      </c>
      <c r="AM195" s="81">
        <v>0</v>
      </c>
      <c r="AN195" s="82">
        <v>0</v>
      </c>
      <c r="AO195" s="81">
        <v>0</v>
      </c>
      <c r="AP195" s="81">
        <v>0</v>
      </c>
      <c r="AQ195" s="152">
        <v>0</v>
      </c>
      <c r="AR195" s="82">
        <v>0</v>
      </c>
      <c r="AS195" s="81">
        <v>0.22</v>
      </c>
      <c r="AT195" s="81">
        <v>0</v>
      </c>
      <c r="AU195" s="81">
        <v>0</v>
      </c>
      <c r="AV195" s="81">
        <v>0</v>
      </c>
      <c r="AW195" s="83">
        <v>0.11</v>
      </c>
      <c r="AX195" s="81">
        <v>0</v>
      </c>
      <c r="AY195" s="81">
        <v>0.11</v>
      </c>
      <c r="AZ195" s="81">
        <v>0</v>
      </c>
      <c r="BA195" s="82">
        <v>0</v>
      </c>
      <c r="BB195" s="81"/>
      <c r="BC195" s="81"/>
      <c r="BD195" s="81"/>
      <c r="BE195" s="82"/>
      <c r="BF195" s="83"/>
      <c r="BG195" s="81"/>
      <c r="BH195" s="81"/>
      <c r="BI195" s="81"/>
      <c r="BJ195" s="83"/>
      <c r="BK195" s="81"/>
      <c r="BL195" s="81"/>
      <c r="BM195" s="82"/>
      <c r="BN195" s="80">
        <f t="shared" si="2"/>
        <v>1.3200000000000003</v>
      </c>
      <c r="BO195" s="80" t="s">
        <v>209</v>
      </c>
    </row>
    <row r="196" spans="2:67">
      <c r="B196" s="65"/>
      <c r="C196" s="66" t="s">
        <v>210</v>
      </c>
      <c r="D196" s="67">
        <v>0.01</v>
      </c>
      <c r="E196" s="68">
        <v>0.01</v>
      </c>
      <c r="F196" s="65">
        <v>0.01</v>
      </c>
      <c r="G196" s="67">
        <v>0.02</v>
      </c>
      <c r="H196" s="67">
        <v>0.02</v>
      </c>
      <c r="I196" s="67">
        <v>0.02</v>
      </c>
      <c r="J196" s="65">
        <v>0.02</v>
      </c>
      <c r="K196" s="67">
        <v>0.05</v>
      </c>
      <c r="L196" s="67">
        <v>0.06</v>
      </c>
      <c r="M196" s="68">
        <v>0.05</v>
      </c>
      <c r="N196" s="65">
        <v>0.02</v>
      </c>
      <c r="O196" s="67">
        <v>7.0000000000000007E-2</v>
      </c>
      <c r="P196" s="67">
        <v>0.05</v>
      </c>
      <c r="Q196" s="67">
        <v>0.04</v>
      </c>
      <c r="R196" s="67">
        <v>0.05</v>
      </c>
      <c r="S196" s="65">
        <v>0.05</v>
      </c>
      <c r="T196" s="67">
        <v>0.03</v>
      </c>
      <c r="U196" s="67">
        <v>0.03</v>
      </c>
      <c r="V196" s="68">
        <v>0.04</v>
      </c>
      <c r="W196" s="67">
        <v>0.04</v>
      </c>
      <c r="X196" s="67">
        <v>0.06</v>
      </c>
      <c r="Y196" s="67">
        <v>0.08</v>
      </c>
      <c r="Z196" s="67">
        <v>0.06</v>
      </c>
      <c r="AA196" s="68">
        <v>0.05</v>
      </c>
      <c r="AB196" s="67">
        <v>0.06</v>
      </c>
      <c r="AC196" s="67">
        <v>0.06</v>
      </c>
      <c r="AD196" s="67">
        <v>0.04</v>
      </c>
      <c r="AE196" s="68">
        <v>0.04</v>
      </c>
      <c r="AF196" s="67">
        <v>0.04</v>
      </c>
      <c r="AG196" s="67">
        <v>0.06</v>
      </c>
      <c r="AH196" s="67">
        <v>0.05</v>
      </c>
      <c r="AI196" s="67">
        <v>0.04</v>
      </c>
      <c r="AJ196" s="65">
        <v>0.04</v>
      </c>
      <c r="AK196" s="67">
        <v>0.02</v>
      </c>
      <c r="AL196" s="67">
        <v>0.03</v>
      </c>
      <c r="AM196" s="67">
        <v>0.02</v>
      </c>
      <c r="AN196" s="68">
        <v>0.02</v>
      </c>
      <c r="AO196" s="67">
        <v>0.02</v>
      </c>
      <c r="AP196" s="67">
        <v>0.01</v>
      </c>
      <c r="AQ196" s="153">
        <v>0.01</v>
      </c>
      <c r="AR196" s="68">
        <v>0.01</v>
      </c>
      <c r="AS196" s="67">
        <v>0.02</v>
      </c>
      <c r="AT196" s="67">
        <v>0.02</v>
      </c>
      <c r="AU196" s="67">
        <v>0.01</v>
      </c>
      <c r="AV196" s="67">
        <v>0.01</v>
      </c>
      <c r="AW196" s="65">
        <v>0.01</v>
      </c>
      <c r="AX196" s="67">
        <v>0.02</v>
      </c>
      <c r="AY196" s="67">
        <v>0.01</v>
      </c>
      <c r="AZ196" s="67">
        <v>0.01</v>
      </c>
      <c r="BA196" s="68">
        <v>0.02</v>
      </c>
      <c r="BB196" s="67"/>
      <c r="BC196" s="67"/>
      <c r="BD196" s="67"/>
      <c r="BE196" s="68"/>
      <c r="BF196" s="65"/>
      <c r="BG196" s="67"/>
      <c r="BH196" s="67"/>
      <c r="BI196" s="67"/>
      <c r="BJ196" s="65"/>
      <c r="BK196" s="67"/>
      <c r="BL196" s="67"/>
      <c r="BM196" s="68"/>
      <c r="BN196" s="66">
        <f t="shared" si="2"/>
        <v>1.3700000000000008</v>
      </c>
      <c r="BO196" s="66" t="s">
        <v>210</v>
      </c>
    </row>
    <row r="197" spans="2:67">
      <c r="B197" s="47" t="s">
        <v>237</v>
      </c>
      <c r="C197" s="48" t="s">
        <v>202</v>
      </c>
      <c r="D197" s="50">
        <v>0</v>
      </c>
      <c r="E197" s="52">
        <v>0</v>
      </c>
      <c r="F197" s="53">
        <v>0</v>
      </c>
      <c r="G197" s="50">
        <v>0</v>
      </c>
      <c r="H197" s="50">
        <v>0</v>
      </c>
      <c r="I197" s="50">
        <v>0</v>
      </c>
      <c r="J197" s="53">
        <v>0</v>
      </c>
      <c r="K197" s="50">
        <v>0</v>
      </c>
      <c r="L197" s="50">
        <v>0</v>
      </c>
      <c r="M197" s="52">
        <v>0</v>
      </c>
      <c r="N197" s="53">
        <v>0</v>
      </c>
      <c r="O197" s="50">
        <v>0</v>
      </c>
      <c r="P197" s="50">
        <v>0</v>
      </c>
      <c r="Q197" s="50">
        <v>0</v>
      </c>
      <c r="R197" s="50">
        <v>0</v>
      </c>
      <c r="S197" s="53">
        <v>0</v>
      </c>
      <c r="T197" s="50">
        <v>0</v>
      </c>
      <c r="U197" s="50">
        <v>0</v>
      </c>
      <c r="V197" s="52">
        <v>0</v>
      </c>
      <c r="W197" s="50">
        <v>0</v>
      </c>
      <c r="X197" s="50">
        <v>0</v>
      </c>
      <c r="Y197" s="50">
        <v>0</v>
      </c>
      <c r="Z197" s="50">
        <v>0</v>
      </c>
      <c r="AA197" s="138">
        <v>0</v>
      </c>
      <c r="AB197" s="50">
        <v>0</v>
      </c>
      <c r="AC197" s="50">
        <v>0</v>
      </c>
      <c r="AD197" s="50">
        <v>0</v>
      </c>
      <c r="AE197" s="52">
        <v>0</v>
      </c>
      <c r="AF197" s="50">
        <v>0</v>
      </c>
      <c r="AG197" s="50">
        <v>0</v>
      </c>
      <c r="AH197" s="50">
        <v>0</v>
      </c>
      <c r="AI197" s="50">
        <v>0</v>
      </c>
      <c r="AJ197" s="53">
        <v>0</v>
      </c>
      <c r="AK197" s="50">
        <v>3</v>
      </c>
      <c r="AL197" s="50">
        <v>0</v>
      </c>
      <c r="AM197" s="50">
        <v>1</v>
      </c>
      <c r="AN197" s="52">
        <v>2</v>
      </c>
      <c r="AO197" s="50">
        <v>1</v>
      </c>
      <c r="AP197" s="50">
        <v>1</v>
      </c>
      <c r="AQ197" s="148">
        <v>1</v>
      </c>
      <c r="AR197" s="124">
        <v>0</v>
      </c>
      <c r="AS197" s="50">
        <v>1</v>
      </c>
      <c r="AT197" s="50">
        <v>0</v>
      </c>
      <c r="AU197" s="50">
        <v>1</v>
      </c>
      <c r="AV197" s="50">
        <v>1</v>
      </c>
      <c r="AW197" s="53">
        <v>1</v>
      </c>
      <c r="AX197" s="50">
        <v>3</v>
      </c>
      <c r="AY197" s="50">
        <v>8</v>
      </c>
      <c r="AZ197" s="50">
        <v>7</v>
      </c>
      <c r="BA197" s="52">
        <v>14</v>
      </c>
      <c r="BB197" s="50"/>
      <c r="BC197" s="50"/>
      <c r="BD197" s="50"/>
      <c r="BE197" s="52"/>
      <c r="BF197" s="53"/>
      <c r="BG197" s="50"/>
      <c r="BH197" s="50"/>
      <c r="BI197" s="50"/>
      <c r="BJ197" s="53"/>
      <c r="BK197" s="50"/>
      <c r="BL197" s="50"/>
      <c r="BM197" s="52"/>
      <c r="BN197" s="126">
        <f t="shared" ref="BN197:BN260" si="3">SUM(N197:BM197)</f>
        <v>45</v>
      </c>
      <c r="BO197" s="48" t="s">
        <v>202</v>
      </c>
    </row>
    <row r="198" spans="2:67">
      <c r="B198" s="47" t="s">
        <v>229</v>
      </c>
      <c r="C198" s="48" t="s">
        <v>204</v>
      </c>
      <c r="D198" s="50">
        <v>0</v>
      </c>
      <c r="E198" s="52">
        <v>0</v>
      </c>
      <c r="F198" s="53">
        <v>1</v>
      </c>
      <c r="G198" s="50">
        <v>0</v>
      </c>
      <c r="H198" s="50">
        <v>1</v>
      </c>
      <c r="I198" s="50">
        <v>1</v>
      </c>
      <c r="J198" s="53">
        <v>0</v>
      </c>
      <c r="K198" s="50">
        <v>0</v>
      </c>
      <c r="L198" s="50">
        <v>0</v>
      </c>
      <c r="M198" s="52">
        <v>2</v>
      </c>
      <c r="N198" s="53">
        <v>0</v>
      </c>
      <c r="O198" s="50">
        <v>0</v>
      </c>
      <c r="P198" s="50">
        <v>1</v>
      </c>
      <c r="Q198" s="50">
        <v>0</v>
      </c>
      <c r="R198" s="50">
        <v>0</v>
      </c>
      <c r="S198" s="53">
        <v>0</v>
      </c>
      <c r="T198" s="50">
        <v>1</v>
      </c>
      <c r="U198" s="50">
        <v>2</v>
      </c>
      <c r="V198" s="52">
        <v>1</v>
      </c>
      <c r="W198" s="50">
        <v>1</v>
      </c>
      <c r="X198" s="50">
        <v>5</v>
      </c>
      <c r="Y198" s="50">
        <v>12</v>
      </c>
      <c r="Z198" s="50">
        <v>1</v>
      </c>
      <c r="AA198" s="52">
        <v>3</v>
      </c>
      <c r="AB198" s="50">
        <v>0</v>
      </c>
      <c r="AC198" s="50">
        <v>1</v>
      </c>
      <c r="AD198" s="50">
        <v>0</v>
      </c>
      <c r="AE198" s="52">
        <v>3</v>
      </c>
      <c r="AF198" s="50">
        <v>1</v>
      </c>
      <c r="AG198" s="50">
        <v>1</v>
      </c>
      <c r="AH198" s="50">
        <v>3</v>
      </c>
      <c r="AI198" s="50">
        <v>1</v>
      </c>
      <c r="AJ198" s="53">
        <v>3</v>
      </c>
      <c r="AK198" s="50">
        <v>2</v>
      </c>
      <c r="AL198" s="50">
        <v>3</v>
      </c>
      <c r="AM198" s="50">
        <v>2</v>
      </c>
      <c r="AN198" s="52">
        <v>4</v>
      </c>
      <c r="AO198" s="50">
        <v>1</v>
      </c>
      <c r="AP198" s="50">
        <v>1</v>
      </c>
      <c r="AQ198" s="148">
        <v>1</v>
      </c>
      <c r="AR198" s="124">
        <v>0</v>
      </c>
      <c r="AS198" s="50">
        <v>3</v>
      </c>
      <c r="AT198" s="50">
        <v>4</v>
      </c>
      <c r="AU198" s="50">
        <v>12</v>
      </c>
      <c r="AV198" s="50">
        <v>12</v>
      </c>
      <c r="AW198" s="53">
        <v>8</v>
      </c>
      <c r="AX198" s="50">
        <v>4</v>
      </c>
      <c r="AY198" s="50">
        <v>10</v>
      </c>
      <c r="AZ198" s="50">
        <v>2</v>
      </c>
      <c r="BA198" s="52">
        <v>7</v>
      </c>
      <c r="BB198" s="50"/>
      <c r="BC198" s="50"/>
      <c r="BD198" s="50"/>
      <c r="BE198" s="52"/>
      <c r="BF198" s="53"/>
      <c r="BG198" s="50"/>
      <c r="BH198" s="50"/>
      <c r="BI198" s="50"/>
      <c r="BJ198" s="53"/>
      <c r="BK198" s="50"/>
      <c r="BL198" s="50"/>
      <c r="BM198" s="52"/>
      <c r="BN198" s="126">
        <f t="shared" si="3"/>
        <v>116</v>
      </c>
      <c r="BO198" s="48" t="s">
        <v>204</v>
      </c>
    </row>
    <row r="199" spans="2:67">
      <c r="B199" s="47"/>
      <c r="C199" s="48" t="s">
        <v>205</v>
      </c>
      <c r="D199" s="50">
        <v>1</v>
      </c>
      <c r="E199" s="52">
        <v>1</v>
      </c>
      <c r="F199" s="53">
        <v>0</v>
      </c>
      <c r="G199" s="50">
        <v>2</v>
      </c>
      <c r="H199" s="50">
        <v>1</v>
      </c>
      <c r="I199" s="50">
        <v>4</v>
      </c>
      <c r="J199" s="53">
        <v>2</v>
      </c>
      <c r="K199" s="50">
        <v>1</v>
      </c>
      <c r="L199" s="50">
        <v>0</v>
      </c>
      <c r="M199" s="52">
        <v>2</v>
      </c>
      <c r="N199" s="53">
        <v>0</v>
      </c>
      <c r="O199" s="50">
        <v>5</v>
      </c>
      <c r="P199" s="50">
        <v>3</v>
      </c>
      <c r="Q199" s="50">
        <v>2</v>
      </c>
      <c r="R199" s="50">
        <v>4</v>
      </c>
      <c r="S199" s="53">
        <v>4</v>
      </c>
      <c r="T199" s="50">
        <v>2</v>
      </c>
      <c r="U199" s="50">
        <v>6</v>
      </c>
      <c r="V199" s="52">
        <v>10</v>
      </c>
      <c r="W199" s="50">
        <v>9</v>
      </c>
      <c r="X199" s="50">
        <v>6</v>
      </c>
      <c r="Y199" s="50">
        <v>7</v>
      </c>
      <c r="Z199" s="50">
        <v>3</v>
      </c>
      <c r="AA199" s="52">
        <v>0</v>
      </c>
      <c r="AB199" s="50">
        <v>2</v>
      </c>
      <c r="AC199" s="50">
        <v>3</v>
      </c>
      <c r="AD199" s="50">
        <v>1</v>
      </c>
      <c r="AE199" s="52">
        <v>4</v>
      </c>
      <c r="AF199" s="50">
        <v>5</v>
      </c>
      <c r="AG199" s="50">
        <v>2</v>
      </c>
      <c r="AH199" s="50">
        <v>3</v>
      </c>
      <c r="AI199" s="50">
        <v>5</v>
      </c>
      <c r="AJ199" s="53">
        <v>3</v>
      </c>
      <c r="AK199" s="50">
        <v>3</v>
      </c>
      <c r="AL199" s="50">
        <v>7</v>
      </c>
      <c r="AM199" s="50">
        <v>9</v>
      </c>
      <c r="AN199" s="52">
        <v>2</v>
      </c>
      <c r="AO199" s="50">
        <v>2</v>
      </c>
      <c r="AP199" s="50">
        <v>2</v>
      </c>
      <c r="AQ199" s="148">
        <v>2</v>
      </c>
      <c r="AR199" s="124">
        <v>3</v>
      </c>
      <c r="AS199" s="50">
        <v>0</v>
      </c>
      <c r="AT199" s="50">
        <v>3</v>
      </c>
      <c r="AU199" s="50">
        <v>1</v>
      </c>
      <c r="AV199" s="50">
        <v>2</v>
      </c>
      <c r="AW199" s="53">
        <v>1</v>
      </c>
      <c r="AX199" s="50">
        <v>1</v>
      </c>
      <c r="AY199" s="50">
        <v>1</v>
      </c>
      <c r="AZ199" s="50">
        <v>0</v>
      </c>
      <c r="BA199" s="52">
        <v>1</v>
      </c>
      <c r="BB199" s="50"/>
      <c r="BC199" s="50"/>
      <c r="BD199" s="50"/>
      <c r="BE199" s="52"/>
      <c r="BF199" s="53"/>
      <c r="BG199" s="50"/>
      <c r="BH199" s="50"/>
      <c r="BI199" s="50"/>
      <c r="BJ199" s="53"/>
      <c r="BK199" s="50"/>
      <c r="BL199" s="50"/>
      <c r="BM199" s="52"/>
      <c r="BN199" s="126">
        <f t="shared" si="3"/>
        <v>129</v>
      </c>
      <c r="BO199" s="48" t="s">
        <v>205</v>
      </c>
    </row>
    <row r="200" spans="2:67">
      <c r="B200" s="47"/>
      <c r="C200" s="48" t="s">
        <v>206</v>
      </c>
      <c r="D200" s="50">
        <v>7</v>
      </c>
      <c r="E200" s="52">
        <v>2</v>
      </c>
      <c r="F200" s="53">
        <v>5</v>
      </c>
      <c r="G200" s="50">
        <v>0</v>
      </c>
      <c r="H200" s="50">
        <v>2</v>
      </c>
      <c r="I200" s="50">
        <v>4</v>
      </c>
      <c r="J200" s="53">
        <v>6</v>
      </c>
      <c r="K200" s="50">
        <v>4</v>
      </c>
      <c r="L200" s="50">
        <v>5</v>
      </c>
      <c r="M200" s="52">
        <v>7</v>
      </c>
      <c r="N200" s="53">
        <v>0</v>
      </c>
      <c r="O200" s="50">
        <v>6</v>
      </c>
      <c r="P200" s="50">
        <v>4</v>
      </c>
      <c r="Q200" s="50">
        <v>6</v>
      </c>
      <c r="R200" s="50">
        <v>8</v>
      </c>
      <c r="S200" s="53">
        <v>12</v>
      </c>
      <c r="T200" s="50">
        <v>10</v>
      </c>
      <c r="U200" s="50">
        <v>22</v>
      </c>
      <c r="V200" s="52">
        <v>12</v>
      </c>
      <c r="W200" s="50">
        <v>13</v>
      </c>
      <c r="X200" s="50">
        <v>13</v>
      </c>
      <c r="Y200" s="50">
        <v>19</v>
      </c>
      <c r="Z200" s="50">
        <v>8</v>
      </c>
      <c r="AA200" s="52">
        <v>10</v>
      </c>
      <c r="AB200" s="50">
        <v>6</v>
      </c>
      <c r="AC200" s="50">
        <v>1</v>
      </c>
      <c r="AD200" s="50">
        <v>4</v>
      </c>
      <c r="AE200" s="52">
        <v>9</v>
      </c>
      <c r="AF200" s="50">
        <v>9</v>
      </c>
      <c r="AG200" s="50">
        <v>6</v>
      </c>
      <c r="AH200" s="50">
        <v>7</v>
      </c>
      <c r="AI200" s="50">
        <v>7</v>
      </c>
      <c r="AJ200" s="53">
        <v>11</v>
      </c>
      <c r="AK200" s="50">
        <v>10</v>
      </c>
      <c r="AL200" s="50">
        <v>3</v>
      </c>
      <c r="AM200" s="50">
        <v>9</v>
      </c>
      <c r="AN200" s="52">
        <v>13</v>
      </c>
      <c r="AO200" s="50">
        <v>8</v>
      </c>
      <c r="AP200" s="50">
        <v>16</v>
      </c>
      <c r="AQ200" s="148">
        <v>8</v>
      </c>
      <c r="AR200" s="124">
        <v>18</v>
      </c>
      <c r="AS200" s="50">
        <v>6</v>
      </c>
      <c r="AT200" s="50">
        <v>13</v>
      </c>
      <c r="AU200" s="50">
        <v>10</v>
      </c>
      <c r="AV200" s="50">
        <v>23</v>
      </c>
      <c r="AW200" s="53">
        <v>28</v>
      </c>
      <c r="AX200" s="50">
        <v>13</v>
      </c>
      <c r="AY200" s="50">
        <v>33</v>
      </c>
      <c r="AZ200" s="50">
        <v>23</v>
      </c>
      <c r="BA200" s="52">
        <v>22</v>
      </c>
      <c r="BB200" s="50"/>
      <c r="BC200" s="50"/>
      <c r="BD200" s="50"/>
      <c r="BE200" s="52"/>
      <c r="BF200" s="53"/>
      <c r="BG200" s="50"/>
      <c r="BH200" s="50"/>
      <c r="BI200" s="50"/>
      <c r="BJ200" s="53"/>
      <c r="BK200" s="50"/>
      <c r="BL200" s="50"/>
      <c r="BM200" s="52"/>
      <c r="BN200" s="126">
        <f t="shared" si="3"/>
        <v>459</v>
      </c>
      <c r="BO200" s="48" t="s">
        <v>206</v>
      </c>
    </row>
    <row r="201" spans="2:67">
      <c r="B201" s="47"/>
      <c r="C201" s="48" t="s">
        <v>207</v>
      </c>
      <c r="D201" s="50">
        <v>0</v>
      </c>
      <c r="E201" s="52">
        <v>1</v>
      </c>
      <c r="F201" s="53">
        <v>1</v>
      </c>
      <c r="G201" s="50">
        <v>0</v>
      </c>
      <c r="H201" s="50">
        <v>0</v>
      </c>
      <c r="I201" s="50">
        <v>1</v>
      </c>
      <c r="J201" s="53">
        <v>1</v>
      </c>
      <c r="K201" s="50">
        <v>0</v>
      </c>
      <c r="L201" s="50">
        <v>0</v>
      </c>
      <c r="M201" s="52">
        <v>0</v>
      </c>
      <c r="N201" s="53">
        <v>0</v>
      </c>
      <c r="O201" s="50">
        <v>1</v>
      </c>
      <c r="P201" s="50">
        <v>2</v>
      </c>
      <c r="Q201" s="50">
        <v>1</v>
      </c>
      <c r="R201" s="50">
        <v>2</v>
      </c>
      <c r="S201" s="53">
        <v>1</v>
      </c>
      <c r="T201" s="50">
        <v>1</v>
      </c>
      <c r="U201" s="50">
        <v>0</v>
      </c>
      <c r="V201" s="52">
        <v>1</v>
      </c>
      <c r="W201" s="50">
        <v>2</v>
      </c>
      <c r="X201" s="50">
        <v>3</v>
      </c>
      <c r="Y201" s="50">
        <v>2</v>
      </c>
      <c r="Z201" s="50">
        <v>3</v>
      </c>
      <c r="AA201" s="52">
        <v>2</v>
      </c>
      <c r="AB201" s="50">
        <v>3</v>
      </c>
      <c r="AC201" s="50">
        <v>3</v>
      </c>
      <c r="AD201" s="50">
        <v>2</v>
      </c>
      <c r="AE201" s="52">
        <v>3</v>
      </c>
      <c r="AF201" s="50">
        <v>1</v>
      </c>
      <c r="AG201" s="50">
        <v>2</v>
      </c>
      <c r="AH201" s="50">
        <v>4</v>
      </c>
      <c r="AI201" s="50">
        <v>2</v>
      </c>
      <c r="AJ201" s="53">
        <v>1</v>
      </c>
      <c r="AK201" s="50">
        <v>0</v>
      </c>
      <c r="AL201" s="50">
        <v>2</v>
      </c>
      <c r="AM201" s="50">
        <v>1</v>
      </c>
      <c r="AN201" s="52">
        <v>0</v>
      </c>
      <c r="AO201" s="50">
        <v>2</v>
      </c>
      <c r="AP201" s="50">
        <v>0</v>
      </c>
      <c r="AQ201" s="148">
        <v>1</v>
      </c>
      <c r="AR201" s="124">
        <v>3</v>
      </c>
      <c r="AS201" s="50">
        <v>3</v>
      </c>
      <c r="AT201" s="50">
        <v>2</v>
      </c>
      <c r="AU201" s="50">
        <v>2</v>
      </c>
      <c r="AV201" s="50">
        <v>1</v>
      </c>
      <c r="AW201" s="53">
        <v>2</v>
      </c>
      <c r="AX201" s="50">
        <v>1</v>
      </c>
      <c r="AY201" s="50">
        <v>1</v>
      </c>
      <c r="AZ201" s="50">
        <v>3</v>
      </c>
      <c r="BA201" s="52">
        <v>1</v>
      </c>
      <c r="BB201" s="50"/>
      <c r="BC201" s="50"/>
      <c r="BD201" s="50"/>
      <c r="BE201" s="52"/>
      <c r="BF201" s="53"/>
      <c r="BG201" s="50"/>
      <c r="BH201" s="50"/>
      <c r="BI201" s="50"/>
      <c r="BJ201" s="53"/>
      <c r="BK201" s="50"/>
      <c r="BL201" s="50"/>
      <c r="BM201" s="52"/>
      <c r="BN201" s="126">
        <f t="shared" si="3"/>
        <v>67</v>
      </c>
      <c r="BO201" s="48" t="s">
        <v>207</v>
      </c>
    </row>
    <row r="202" spans="2:67">
      <c r="B202" s="47"/>
      <c r="C202" s="48" t="s">
        <v>208</v>
      </c>
      <c r="D202" s="50">
        <v>3</v>
      </c>
      <c r="E202" s="52">
        <v>0</v>
      </c>
      <c r="F202" s="53">
        <v>0</v>
      </c>
      <c r="G202" s="50">
        <v>0</v>
      </c>
      <c r="H202" s="50">
        <v>2</v>
      </c>
      <c r="I202" s="50">
        <v>0</v>
      </c>
      <c r="J202" s="53">
        <v>1</v>
      </c>
      <c r="K202" s="50">
        <v>1</v>
      </c>
      <c r="L202" s="50">
        <v>1</v>
      </c>
      <c r="M202" s="52">
        <v>1</v>
      </c>
      <c r="N202" s="53">
        <v>0</v>
      </c>
      <c r="O202" s="50">
        <v>8</v>
      </c>
      <c r="P202" s="50">
        <v>3</v>
      </c>
      <c r="Q202" s="50">
        <v>4</v>
      </c>
      <c r="R202" s="50">
        <v>21</v>
      </c>
      <c r="S202" s="53">
        <v>24</v>
      </c>
      <c r="T202" s="50">
        <v>32</v>
      </c>
      <c r="U202" s="50">
        <v>32</v>
      </c>
      <c r="V202" s="52">
        <v>44</v>
      </c>
      <c r="W202" s="50">
        <v>58</v>
      </c>
      <c r="X202" s="50">
        <v>56</v>
      </c>
      <c r="Y202" s="50">
        <v>59</v>
      </c>
      <c r="Z202" s="50">
        <v>47</v>
      </c>
      <c r="AA202" s="52">
        <v>29</v>
      </c>
      <c r="AB202" s="50">
        <v>32</v>
      </c>
      <c r="AC202" s="50">
        <v>35</v>
      </c>
      <c r="AD202" s="50">
        <v>42</v>
      </c>
      <c r="AE202" s="52">
        <v>26</v>
      </c>
      <c r="AF202" s="50">
        <v>21</v>
      </c>
      <c r="AG202" s="50">
        <v>29</v>
      </c>
      <c r="AH202" s="50">
        <v>16</v>
      </c>
      <c r="AI202" s="50">
        <v>8</v>
      </c>
      <c r="AJ202" s="53">
        <v>15</v>
      </c>
      <c r="AK202" s="50">
        <v>16</v>
      </c>
      <c r="AL202" s="50">
        <v>10</v>
      </c>
      <c r="AM202" s="50">
        <v>14</v>
      </c>
      <c r="AN202" s="52">
        <v>8</v>
      </c>
      <c r="AO202" s="50">
        <v>10</v>
      </c>
      <c r="AP202" s="50">
        <v>19</v>
      </c>
      <c r="AQ202" s="149">
        <v>10</v>
      </c>
      <c r="AR202" s="124">
        <v>9</v>
      </c>
      <c r="AS202" s="50">
        <v>6</v>
      </c>
      <c r="AT202" s="50">
        <v>3</v>
      </c>
      <c r="AU202" s="50">
        <v>7</v>
      </c>
      <c r="AV202" s="50">
        <v>5</v>
      </c>
      <c r="AW202" s="53">
        <v>6</v>
      </c>
      <c r="AX202" s="50">
        <v>3</v>
      </c>
      <c r="AY202" s="50">
        <v>0</v>
      </c>
      <c r="AZ202" s="50">
        <v>4</v>
      </c>
      <c r="BA202" s="52">
        <v>4</v>
      </c>
      <c r="BB202" s="50"/>
      <c r="BC202" s="50"/>
      <c r="BD202" s="50"/>
      <c r="BE202" s="52"/>
      <c r="BF202" s="53"/>
      <c r="BG202" s="50"/>
      <c r="BH202" s="50"/>
      <c r="BI202" s="50"/>
      <c r="BJ202" s="53"/>
      <c r="BK202" s="50"/>
      <c r="BL202" s="50"/>
      <c r="BM202" s="52"/>
      <c r="BN202" s="126">
        <f t="shared" si="3"/>
        <v>775</v>
      </c>
      <c r="BO202" s="48" t="s">
        <v>208</v>
      </c>
    </row>
    <row r="203" spans="2:67">
      <c r="B203" s="47"/>
      <c r="C203" s="76" t="s">
        <v>209</v>
      </c>
      <c r="D203" s="77">
        <v>11</v>
      </c>
      <c r="E203" s="78">
        <v>4</v>
      </c>
      <c r="F203" s="79">
        <v>7</v>
      </c>
      <c r="G203" s="77">
        <v>2</v>
      </c>
      <c r="H203" s="77">
        <v>6</v>
      </c>
      <c r="I203" s="77">
        <v>10</v>
      </c>
      <c r="J203" s="79">
        <v>10</v>
      </c>
      <c r="K203" s="77">
        <v>6</v>
      </c>
      <c r="L203" s="77">
        <v>6</v>
      </c>
      <c r="M203" s="78">
        <v>12</v>
      </c>
      <c r="N203" s="79">
        <v>0</v>
      </c>
      <c r="O203" s="77">
        <v>20</v>
      </c>
      <c r="P203" s="77">
        <v>13</v>
      </c>
      <c r="Q203" s="77">
        <v>13</v>
      </c>
      <c r="R203" s="77">
        <v>35</v>
      </c>
      <c r="S203" s="79">
        <v>41</v>
      </c>
      <c r="T203" s="77">
        <v>46</v>
      </c>
      <c r="U203" s="77">
        <v>62</v>
      </c>
      <c r="V203" s="78">
        <v>68</v>
      </c>
      <c r="W203" s="77">
        <v>83</v>
      </c>
      <c r="X203" s="77">
        <v>83</v>
      </c>
      <c r="Y203" s="77">
        <v>99</v>
      </c>
      <c r="Z203" s="77">
        <v>62</v>
      </c>
      <c r="AA203" s="78">
        <v>44</v>
      </c>
      <c r="AB203" s="77">
        <v>43</v>
      </c>
      <c r="AC203" s="77">
        <v>43</v>
      </c>
      <c r="AD203" s="77">
        <v>49</v>
      </c>
      <c r="AE203" s="78">
        <v>45</v>
      </c>
      <c r="AF203" s="77">
        <v>37</v>
      </c>
      <c r="AG203" s="77">
        <v>40</v>
      </c>
      <c r="AH203" s="77">
        <v>33</v>
      </c>
      <c r="AI203" s="77">
        <v>23</v>
      </c>
      <c r="AJ203" s="79">
        <v>33</v>
      </c>
      <c r="AK203" s="77">
        <v>34</v>
      </c>
      <c r="AL203" s="77">
        <v>25</v>
      </c>
      <c r="AM203" s="77">
        <v>36</v>
      </c>
      <c r="AN203" s="78">
        <v>29</v>
      </c>
      <c r="AO203" s="77">
        <v>24</v>
      </c>
      <c r="AP203" s="77">
        <v>39</v>
      </c>
      <c r="AQ203" s="149">
        <v>23</v>
      </c>
      <c r="AR203" s="127">
        <v>33</v>
      </c>
      <c r="AS203" s="77">
        <v>19</v>
      </c>
      <c r="AT203" s="77">
        <v>25</v>
      </c>
      <c r="AU203" s="77">
        <v>33</v>
      </c>
      <c r="AV203" s="77">
        <v>44</v>
      </c>
      <c r="AW203" s="79">
        <v>46</v>
      </c>
      <c r="AX203" s="77">
        <v>25</v>
      </c>
      <c r="AY203" s="77">
        <v>53</v>
      </c>
      <c r="AZ203" s="77">
        <v>39</v>
      </c>
      <c r="BA203" s="78">
        <v>49</v>
      </c>
      <c r="BB203" s="77"/>
      <c r="BC203" s="77"/>
      <c r="BD203" s="77"/>
      <c r="BE203" s="78"/>
      <c r="BF203" s="79"/>
      <c r="BG203" s="77"/>
      <c r="BH203" s="77"/>
      <c r="BI203" s="77"/>
      <c r="BJ203" s="79"/>
      <c r="BK203" s="77"/>
      <c r="BL203" s="77"/>
      <c r="BM203" s="78"/>
      <c r="BN203" s="128">
        <f t="shared" si="3"/>
        <v>1591</v>
      </c>
      <c r="BO203" s="76" t="s">
        <v>209</v>
      </c>
    </row>
    <row r="204" spans="2:67">
      <c r="B204" s="54"/>
      <c r="C204" s="55" t="s">
        <v>210</v>
      </c>
      <c r="D204" s="56">
        <v>343</v>
      </c>
      <c r="E204" s="58">
        <v>340</v>
      </c>
      <c r="F204" s="57">
        <v>312</v>
      </c>
      <c r="G204" s="56">
        <v>345</v>
      </c>
      <c r="H204" s="56">
        <v>367</v>
      </c>
      <c r="I204" s="56">
        <v>438</v>
      </c>
      <c r="J204" s="57">
        <v>496</v>
      </c>
      <c r="K204" s="56">
        <v>563</v>
      </c>
      <c r="L204" s="56">
        <v>587</v>
      </c>
      <c r="M204" s="58">
        <v>619</v>
      </c>
      <c r="N204" s="57">
        <v>124</v>
      </c>
      <c r="O204" s="56">
        <v>773</v>
      </c>
      <c r="P204" s="56">
        <v>423</v>
      </c>
      <c r="Q204" s="56">
        <v>412</v>
      </c>
      <c r="R204" s="56">
        <v>503</v>
      </c>
      <c r="S204" s="57">
        <v>554</v>
      </c>
      <c r="T204" s="56">
        <v>518</v>
      </c>
      <c r="U204" s="56">
        <v>565</v>
      </c>
      <c r="V204" s="58">
        <v>509</v>
      </c>
      <c r="W204" s="56">
        <v>576</v>
      </c>
      <c r="X204" s="56">
        <v>625</v>
      </c>
      <c r="Y204" s="56">
        <v>579</v>
      </c>
      <c r="Z204" s="56">
        <v>558</v>
      </c>
      <c r="AA204" s="58">
        <v>537</v>
      </c>
      <c r="AB204" s="56">
        <v>564</v>
      </c>
      <c r="AC204" s="56">
        <v>661</v>
      </c>
      <c r="AD204" s="56">
        <v>630</v>
      </c>
      <c r="AE204" s="58">
        <v>537</v>
      </c>
      <c r="AF204" s="56">
        <v>523</v>
      </c>
      <c r="AG204" s="56">
        <v>632</v>
      </c>
      <c r="AH204" s="56">
        <v>550</v>
      </c>
      <c r="AI204" s="56">
        <v>523</v>
      </c>
      <c r="AJ204" s="57">
        <v>635</v>
      </c>
      <c r="AK204" s="56">
        <v>582</v>
      </c>
      <c r="AL204" s="56">
        <v>603</v>
      </c>
      <c r="AM204" s="56">
        <v>611</v>
      </c>
      <c r="AN204" s="134">
        <v>629</v>
      </c>
      <c r="AO204" s="56">
        <v>598</v>
      </c>
      <c r="AP204" s="56">
        <v>616</v>
      </c>
      <c r="AQ204" s="150">
        <v>580</v>
      </c>
      <c r="AR204" s="46">
        <v>630</v>
      </c>
      <c r="AS204" s="56">
        <v>570</v>
      </c>
      <c r="AT204" s="56">
        <v>420</v>
      </c>
      <c r="AU204" s="56">
        <v>793</v>
      </c>
      <c r="AV204" s="56">
        <v>754</v>
      </c>
      <c r="AW204" s="57">
        <v>761</v>
      </c>
      <c r="AX204" s="56">
        <v>752</v>
      </c>
      <c r="AY204" s="56">
        <v>755</v>
      </c>
      <c r="AZ204" s="56">
        <v>741</v>
      </c>
      <c r="BA204" s="58">
        <v>705</v>
      </c>
      <c r="BB204" s="56"/>
      <c r="BC204" s="56"/>
      <c r="BD204" s="56"/>
      <c r="BE204" s="58"/>
      <c r="BF204" s="57"/>
      <c r="BG204" s="56"/>
      <c r="BH204" s="56"/>
      <c r="BI204" s="56"/>
      <c r="BJ204" s="57"/>
      <c r="BK204" s="56"/>
      <c r="BL204" s="56"/>
      <c r="BM204" s="58"/>
      <c r="BN204" s="129">
        <f t="shared" si="3"/>
        <v>23611</v>
      </c>
      <c r="BO204" s="55" t="s">
        <v>210</v>
      </c>
    </row>
    <row r="205" spans="2:67">
      <c r="B205" s="59" t="s">
        <v>237</v>
      </c>
      <c r="C205" s="60" t="s">
        <v>202</v>
      </c>
      <c r="D205" s="61">
        <v>0</v>
      </c>
      <c r="E205" s="62">
        <v>0</v>
      </c>
      <c r="F205" s="59">
        <v>0</v>
      </c>
      <c r="G205" s="61">
        <v>0</v>
      </c>
      <c r="H205" s="61">
        <v>0</v>
      </c>
      <c r="I205" s="61">
        <v>0</v>
      </c>
      <c r="J205" s="59">
        <v>0</v>
      </c>
      <c r="K205" s="61">
        <v>0</v>
      </c>
      <c r="L205" s="61">
        <v>0</v>
      </c>
      <c r="M205" s="62">
        <v>0</v>
      </c>
      <c r="N205" s="59">
        <v>0</v>
      </c>
      <c r="O205" s="61">
        <v>0</v>
      </c>
      <c r="P205" s="61">
        <v>0</v>
      </c>
      <c r="Q205" s="61">
        <v>0</v>
      </c>
      <c r="R205" s="130">
        <v>0</v>
      </c>
      <c r="S205" s="59">
        <v>0</v>
      </c>
      <c r="T205" s="61">
        <v>0</v>
      </c>
      <c r="U205" s="61">
        <v>0</v>
      </c>
      <c r="V205" s="62">
        <v>0</v>
      </c>
      <c r="W205" s="61">
        <v>0</v>
      </c>
      <c r="X205" s="61">
        <v>0</v>
      </c>
      <c r="Y205" s="61">
        <v>0</v>
      </c>
      <c r="Z205" s="61">
        <v>0</v>
      </c>
      <c r="AA205" s="62">
        <v>0</v>
      </c>
      <c r="AB205" s="61">
        <v>0</v>
      </c>
      <c r="AC205" s="61">
        <v>0</v>
      </c>
      <c r="AD205" s="61">
        <v>0</v>
      </c>
      <c r="AE205" s="62">
        <v>0</v>
      </c>
      <c r="AF205" s="61">
        <v>0</v>
      </c>
      <c r="AG205" s="61">
        <v>0</v>
      </c>
      <c r="AH205" s="61">
        <v>0</v>
      </c>
      <c r="AI205" s="61">
        <v>0</v>
      </c>
      <c r="AJ205" s="59">
        <v>0</v>
      </c>
      <c r="AK205" s="61">
        <v>3</v>
      </c>
      <c r="AL205" s="61">
        <v>0</v>
      </c>
      <c r="AM205" s="61">
        <v>1</v>
      </c>
      <c r="AN205" s="62">
        <v>2</v>
      </c>
      <c r="AO205" s="61">
        <v>1</v>
      </c>
      <c r="AP205" s="61">
        <v>1</v>
      </c>
      <c r="AQ205" s="151">
        <v>1</v>
      </c>
      <c r="AR205" s="62">
        <v>0</v>
      </c>
      <c r="AS205" s="61">
        <v>1</v>
      </c>
      <c r="AT205" s="61">
        <v>0</v>
      </c>
      <c r="AU205" s="61">
        <v>1</v>
      </c>
      <c r="AV205" s="61">
        <v>1</v>
      </c>
      <c r="AW205" s="59">
        <v>1</v>
      </c>
      <c r="AX205" s="61">
        <v>3</v>
      </c>
      <c r="AY205" s="69">
        <v>8</v>
      </c>
      <c r="AZ205" s="69">
        <v>7</v>
      </c>
      <c r="BA205" s="70">
        <v>14</v>
      </c>
      <c r="BB205" s="61"/>
      <c r="BC205" s="61"/>
      <c r="BD205" s="61"/>
      <c r="BE205" s="62"/>
      <c r="BF205" s="59"/>
      <c r="BG205" s="61"/>
      <c r="BH205" s="61"/>
      <c r="BI205" s="61"/>
      <c r="BJ205" s="59"/>
      <c r="BK205" s="61"/>
      <c r="BL205" s="61"/>
      <c r="BM205" s="62"/>
      <c r="BN205" s="60">
        <f t="shared" si="3"/>
        <v>45</v>
      </c>
      <c r="BO205" s="60" t="s">
        <v>202</v>
      </c>
    </row>
    <row r="206" spans="2:67">
      <c r="B206" s="59" t="s">
        <v>227</v>
      </c>
      <c r="C206" s="60" t="s">
        <v>204</v>
      </c>
      <c r="D206" s="61">
        <v>0</v>
      </c>
      <c r="E206" s="62">
        <v>0</v>
      </c>
      <c r="F206" s="59">
        <v>0.5</v>
      </c>
      <c r="G206" s="61">
        <v>0</v>
      </c>
      <c r="H206" s="61">
        <v>0.5</v>
      </c>
      <c r="I206" s="61">
        <v>0.5</v>
      </c>
      <c r="J206" s="59">
        <v>0</v>
      </c>
      <c r="K206" s="61">
        <v>0</v>
      </c>
      <c r="L206" s="61">
        <v>0</v>
      </c>
      <c r="M206" s="62">
        <v>1</v>
      </c>
      <c r="N206" s="59">
        <v>0</v>
      </c>
      <c r="O206" s="61">
        <v>0</v>
      </c>
      <c r="P206" s="61">
        <v>0.5</v>
      </c>
      <c r="Q206" s="61">
        <v>0</v>
      </c>
      <c r="R206" s="61">
        <v>0</v>
      </c>
      <c r="S206" s="59">
        <v>0</v>
      </c>
      <c r="T206" s="61">
        <v>0.5</v>
      </c>
      <c r="U206" s="61">
        <v>1</v>
      </c>
      <c r="V206" s="62">
        <v>0.5</v>
      </c>
      <c r="W206" s="61">
        <v>0.5</v>
      </c>
      <c r="X206" s="61">
        <v>2.5</v>
      </c>
      <c r="Y206" s="61">
        <v>6</v>
      </c>
      <c r="Z206" s="61">
        <v>0.5</v>
      </c>
      <c r="AA206" s="62">
        <v>1.5</v>
      </c>
      <c r="AB206" s="61">
        <v>0</v>
      </c>
      <c r="AC206" s="61">
        <v>0.5</v>
      </c>
      <c r="AD206" s="61">
        <v>0</v>
      </c>
      <c r="AE206" s="62">
        <v>1.5</v>
      </c>
      <c r="AF206" s="61">
        <v>0.5</v>
      </c>
      <c r="AG206" s="61">
        <v>0.5</v>
      </c>
      <c r="AH206" s="61">
        <v>1.5</v>
      </c>
      <c r="AI206" s="61">
        <v>0.5</v>
      </c>
      <c r="AJ206" s="59">
        <v>1.5</v>
      </c>
      <c r="AK206" s="61">
        <v>1</v>
      </c>
      <c r="AL206" s="61">
        <v>1.5</v>
      </c>
      <c r="AM206" s="61">
        <v>1</v>
      </c>
      <c r="AN206" s="62">
        <v>2</v>
      </c>
      <c r="AO206" s="61">
        <v>0.5</v>
      </c>
      <c r="AP206" s="61">
        <v>0.5</v>
      </c>
      <c r="AQ206" s="151">
        <v>0.5</v>
      </c>
      <c r="AR206" s="62">
        <v>0</v>
      </c>
      <c r="AS206" s="61">
        <v>1.5</v>
      </c>
      <c r="AT206" s="61">
        <v>2</v>
      </c>
      <c r="AU206" s="61">
        <v>6</v>
      </c>
      <c r="AV206" s="61">
        <v>6</v>
      </c>
      <c r="AW206" s="59">
        <v>4</v>
      </c>
      <c r="AX206" s="61">
        <v>2</v>
      </c>
      <c r="AY206" s="61">
        <v>5</v>
      </c>
      <c r="AZ206" s="61">
        <v>1</v>
      </c>
      <c r="BA206" s="62">
        <v>3.5</v>
      </c>
      <c r="BB206" s="61"/>
      <c r="BC206" s="61"/>
      <c r="BD206" s="61"/>
      <c r="BE206" s="62"/>
      <c r="BF206" s="59"/>
      <c r="BG206" s="61"/>
      <c r="BH206" s="61"/>
      <c r="BI206" s="61"/>
      <c r="BJ206" s="59"/>
      <c r="BK206" s="61"/>
      <c r="BL206" s="61"/>
      <c r="BM206" s="62"/>
      <c r="BN206" s="60">
        <f t="shared" si="3"/>
        <v>58</v>
      </c>
      <c r="BO206" s="60" t="s">
        <v>204</v>
      </c>
    </row>
    <row r="207" spans="2:67">
      <c r="B207" s="63" t="s">
        <v>238</v>
      </c>
      <c r="C207" s="60" t="s">
        <v>205</v>
      </c>
      <c r="D207" s="61">
        <v>1</v>
      </c>
      <c r="E207" s="62">
        <v>1</v>
      </c>
      <c r="F207" s="59">
        <v>0</v>
      </c>
      <c r="G207" s="61">
        <v>2</v>
      </c>
      <c r="H207" s="61">
        <v>1</v>
      </c>
      <c r="I207" s="61">
        <v>4</v>
      </c>
      <c r="J207" s="59">
        <v>2</v>
      </c>
      <c r="K207" s="61">
        <v>1</v>
      </c>
      <c r="L207" s="61">
        <v>0</v>
      </c>
      <c r="M207" s="62">
        <v>2</v>
      </c>
      <c r="N207" s="59">
        <v>0</v>
      </c>
      <c r="O207" s="61">
        <v>5</v>
      </c>
      <c r="P207" s="61">
        <v>3</v>
      </c>
      <c r="Q207" s="61">
        <v>2</v>
      </c>
      <c r="R207" s="61">
        <v>4</v>
      </c>
      <c r="S207" s="59">
        <v>4</v>
      </c>
      <c r="T207" s="61">
        <v>2</v>
      </c>
      <c r="U207" s="61">
        <v>6</v>
      </c>
      <c r="V207" s="70">
        <v>10</v>
      </c>
      <c r="W207" s="69">
        <v>9</v>
      </c>
      <c r="X207" s="69">
        <v>6</v>
      </c>
      <c r="Y207" s="69">
        <v>7</v>
      </c>
      <c r="Z207" s="61">
        <v>3</v>
      </c>
      <c r="AA207" s="62">
        <v>0</v>
      </c>
      <c r="AB207" s="61">
        <v>2</v>
      </c>
      <c r="AC207" s="61">
        <v>3</v>
      </c>
      <c r="AD207" s="61">
        <v>1</v>
      </c>
      <c r="AE207" s="62">
        <v>4</v>
      </c>
      <c r="AF207" s="61">
        <v>5</v>
      </c>
      <c r="AG207" s="61">
        <v>2</v>
      </c>
      <c r="AH207" s="61">
        <v>3</v>
      </c>
      <c r="AI207" s="61">
        <v>5</v>
      </c>
      <c r="AJ207" s="59">
        <v>3</v>
      </c>
      <c r="AK207" s="61">
        <v>3</v>
      </c>
      <c r="AL207" s="61">
        <v>7</v>
      </c>
      <c r="AM207" s="69">
        <v>9</v>
      </c>
      <c r="AN207" s="62">
        <v>2</v>
      </c>
      <c r="AO207" s="61">
        <v>2</v>
      </c>
      <c r="AP207" s="61">
        <v>2</v>
      </c>
      <c r="AQ207" s="151">
        <v>2</v>
      </c>
      <c r="AR207" s="62">
        <v>3</v>
      </c>
      <c r="AS207" s="61">
        <v>0</v>
      </c>
      <c r="AT207" s="61">
        <v>3</v>
      </c>
      <c r="AU207" s="61">
        <v>1</v>
      </c>
      <c r="AV207" s="61">
        <v>2</v>
      </c>
      <c r="AW207" s="59">
        <v>1</v>
      </c>
      <c r="AX207" s="61">
        <v>1</v>
      </c>
      <c r="AY207" s="61">
        <v>1</v>
      </c>
      <c r="AZ207" s="61">
        <v>0</v>
      </c>
      <c r="BA207" s="62">
        <v>1</v>
      </c>
      <c r="BB207" s="61"/>
      <c r="BC207" s="61"/>
      <c r="BD207" s="61"/>
      <c r="BE207" s="62"/>
      <c r="BF207" s="59"/>
      <c r="BG207" s="61"/>
      <c r="BH207" s="61"/>
      <c r="BI207" s="61"/>
      <c r="BJ207" s="59"/>
      <c r="BK207" s="61"/>
      <c r="BL207" s="61"/>
      <c r="BM207" s="62"/>
      <c r="BN207" s="60">
        <f t="shared" si="3"/>
        <v>129</v>
      </c>
      <c r="BO207" s="60" t="s">
        <v>205</v>
      </c>
    </row>
    <row r="208" spans="2:67">
      <c r="B208" s="59"/>
      <c r="C208" s="60" t="s">
        <v>206</v>
      </c>
      <c r="D208" s="61">
        <v>2.33</v>
      </c>
      <c r="E208" s="62">
        <v>0.67</v>
      </c>
      <c r="F208" s="59">
        <v>1.67</v>
      </c>
      <c r="G208" s="61">
        <v>0</v>
      </c>
      <c r="H208" s="61">
        <v>0.67</v>
      </c>
      <c r="I208" s="61">
        <v>1.33</v>
      </c>
      <c r="J208" s="59">
        <v>2</v>
      </c>
      <c r="K208" s="61">
        <v>1.33</v>
      </c>
      <c r="L208" s="61">
        <v>1.67</v>
      </c>
      <c r="M208" s="62">
        <v>2.33</v>
      </c>
      <c r="N208" s="59">
        <v>0</v>
      </c>
      <c r="O208" s="61">
        <v>2</v>
      </c>
      <c r="P208" s="61">
        <v>1.33</v>
      </c>
      <c r="Q208" s="61">
        <v>2</v>
      </c>
      <c r="R208" s="61">
        <v>2.67</v>
      </c>
      <c r="S208" s="59">
        <v>4</v>
      </c>
      <c r="T208" s="61">
        <v>3.33</v>
      </c>
      <c r="U208" s="61">
        <v>7.33</v>
      </c>
      <c r="V208" s="62">
        <v>4</v>
      </c>
      <c r="W208" s="61">
        <v>4.33</v>
      </c>
      <c r="X208" s="61">
        <v>4.33</v>
      </c>
      <c r="Y208" s="61">
        <v>6.33</v>
      </c>
      <c r="Z208" s="61">
        <v>2.67</v>
      </c>
      <c r="AA208" s="62">
        <v>3.33</v>
      </c>
      <c r="AB208" s="61">
        <v>2</v>
      </c>
      <c r="AC208" s="61">
        <v>0.33</v>
      </c>
      <c r="AD208" s="61">
        <v>1.33</v>
      </c>
      <c r="AE208" s="62">
        <v>3</v>
      </c>
      <c r="AF208" s="61">
        <v>3</v>
      </c>
      <c r="AG208" s="61">
        <v>2</v>
      </c>
      <c r="AH208" s="61">
        <v>2.33</v>
      </c>
      <c r="AI208" s="61">
        <v>2.33</v>
      </c>
      <c r="AJ208" s="59">
        <v>3.67</v>
      </c>
      <c r="AK208" s="61">
        <v>3.33</v>
      </c>
      <c r="AL208" s="61">
        <v>1</v>
      </c>
      <c r="AM208" s="61">
        <v>3</v>
      </c>
      <c r="AN208" s="62">
        <v>4.33</v>
      </c>
      <c r="AO208" s="61">
        <v>2.67</v>
      </c>
      <c r="AP208" s="61">
        <v>5.33</v>
      </c>
      <c r="AQ208" s="151">
        <v>2.67</v>
      </c>
      <c r="AR208" s="62">
        <v>6</v>
      </c>
      <c r="AS208" s="61">
        <v>2</v>
      </c>
      <c r="AT208" s="61">
        <v>4.33</v>
      </c>
      <c r="AU208" s="61">
        <v>3.33</v>
      </c>
      <c r="AV208" s="61">
        <v>7.67</v>
      </c>
      <c r="AW208" s="63">
        <v>9.33</v>
      </c>
      <c r="AX208" s="69">
        <v>4.33</v>
      </c>
      <c r="AY208" s="69">
        <v>11</v>
      </c>
      <c r="AZ208" s="69">
        <v>7.67</v>
      </c>
      <c r="BA208" s="70">
        <v>7.33</v>
      </c>
      <c r="BB208" s="61"/>
      <c r="BC208" s="61"/>
      <c r="BD208" s="61"/>
      <c r="BE208" s="62"/>
      <c r="BF208" s="59"/>
      <c r="BG208" s="61"/>
      <c r="BH208" s="61"/>
      <c r="BI208" s="61"/>
      <c r="BJ208" s="59"/>
      <c r="BK208" s="61"/>
      <c r="BL208" s="61"/>
      <c r="BM208" s="62"/>
      <c r="BN208" s="60">
        <f t="shared" si="3"/>
        <v>152.95999999999998</v>
      </c>
      <c r="BO208" s="60" t="s">
        <v>206</v>
      </c>
    </row>
    <row r="209" spans="2:67">
      <c r="B209" s="59"/>
      <c r="C209" s="60" t="s">
        <v>207</v>
      </c>
      <c r="D209" s="61">
        <v>0</v>
      </c>
      <c r="E209" s="62">
        <v>1</v>
      </c>
      <c r="F209" s="59">
        <v>1</v>
      </c>
      <c r="G209" s="61">
        <v>0</v>
      </c>
      <c r="H209" s="61">
        <v>0</v>
      </c>
      <c r="I209" s="61">
        <v>1</v>
      </c>
      <c r="J209" s="59">
        <v>1</v>
      </c>
      <c r="K209" s="61">
        <v>0</v>
      </c>
      <c r="L209" s="61">
        <v>0</v>
      </c>
      <c r="M209" s="62">
        <v>0</v>
      </c>
      <c r="N209" s="59">
        <v>0</v>
      </c>
      <c r="O209" s="61">
        <v>1</v>
      </c>
      <c r="P209" s="61">
        <v>2</v>
      </c>
      <c r="Q209" s="61">
        <v>1</v>
      </c>
      <c r="R209" s="61">
        <v>2</v>
      </c>
      <c r="S209" s="59">
        <v>1</v>
      </c>
      <c r="T209" s="61">
        <v>1</v>
      </c>
      <c r="U209" s="61">
        <v>0</v>
      </c>
      <c r="V209" s="62">
        <v>1</v>
      </c>
      <c r="W209" s="61">
        <v>2</v>
      </c>
      <c r="X209" s="61">
        <v>3</v>
      </c>
      <c r="Y209" s="61">
        <v>2</v>
      </c>
      <c r="Z209" s="61">
        <v>3</v>
      </c>
      <c r="AA209" s="62">
        <v>2</v>
      </c>
      <c r="AB209" s="61">
        <v>3</v>
      </c>
      <c r="AC209" s="61">
        <v>3</v>
      </c>
      <c r="AD209" s="61">
        <v>2</v>
      </c>
      <c r="AE209" s="62">
        <v>3</v>
      </c>
      <c r="AF209" s="61">
        <v>1</v>
      </c>
      <c r="AG209" s="61">
        <v>2</v>
      </c>
      <c r="AH209" s="61">
        <v>4</v>
      </c>
      <c r="AI209" s="61">
        <v>2</v>
      </c>
      <c r="AJ209" s="59">
        <v>1</v>
      </c>
      <c r="AK209" s="61">
        <v>0</v>
      </c>
      <c r="AL209" s="61">
        <v>2</v>
      </c>
      <c r="AM209" s="61">
        <v>1</v>
      </c>
      <c r="AN209" s="62">
        <v>0</v>
      </c>
      <c r="AO209" s="61">
        <v>2</v>
      </c>
      <c r="AP209" s="61">
        <v>0</v>
      </c>
      <c r="AQ209" s="151">
        <v>1</v>
      </c>
      <c r="AR209" s="62">
        <v>3</v>
      </c>
      <c r="AS209" s="61">
        <v>3</v>
      </c>
      <c r="AT209" s="61">
        <v>2</v>
      </c>
      <c r="AU209" s="61">
        <v>2</v>
      </c>
      <c r="AV209" s="61">
        <v>1</v>
      </c>
      <c r="AW209" s="59">
        <v>2</v>
      </c>
      <c r="AX209" s="61">
        <v>1</v>
      </c>
      <c r="AY209" s="61">
        <v>1</v>
      </c>
      <c r="AZ209" s="61">
        <v>3</v>
      </c>
      <c r="BA209" s="62">
        <v>1</v>
      </c>
      <c r="BB209" s="61"/>
      <c r="BC209" s="61"/>
      <c r="BD209" s="61"/>
      <c r="BE209" s="62"/>
      <c r="BF209" s="59"/>
      <c r="BG209" s="61"/>
      <c r="BH209" s="61"/>
      <c r="BI209" s="61"/>
      <c r="BJ209" s="59"/>
      <c r="BK209" s="61"/>
      <c r="BL209" s="61"/>
      <c r="BM209" s="62"/>
      <c r="BN209" s="60">
        <f t="shared" si="3"/>
        <v>67</v>
      </c>
      <c r="BO209" s="60" t="s">
        <v>207</v>
      </c>
    </row>
    <row r="210" spans="2:67">
      <c r="B210" s="59"/>
      <c r="C210" s="60" t="s">
        <v>208</v>
      </c>
      <c r="D210" s="61">
        <v>3</v>
      </c>
      <c r="E210" s="62">
        <v>0</v>
      </c>
      <c r="F210" s="59">
        <v>0</v>
      </c>
      <c r="G210" s="61">
        <v>0</v>
      </c>
      <c r="H210" s="61">
        <v>2</v>
      </c>
      <c r="I210" s="61">
        <v>0</v>
      </c>
      <c r="J210" s="59">
        <v>1</v>
      </c>
      <c r="K210" s="61">
        <v>1</v>
      </c>
      <c r="L210" s="61">
        <v>1</v>
      </c>
      <c r="M210" s="62">
        <v>1</v>
      </c>
      <c r="N210" s="59">
        <v>0</v>
      </c>
      <c r="O210" s="69">
        <v>8</v>
      </c>
      <c r="P210" s="61">
        <v>3</v>
      </c>
      <c r="Q210" s="61">
        <v>4</v>
      </c>
      <c r="R210" s="69">
        <v>21</v>
      </c>
      <c r="S210" s="63">
        <v>24</v>
      </c>
      <c r="T210" s="69">
        <v>32</v>
      </c>
      <c r="U210" s="69">
        <v>32</v>
      </c>
      <c r="V210" s="70">
        <v>44</v>
      </c>
      <c r="W210" s="69">
        <v>58</v>
      </c>
      <c r="X210" s="69">
        <v>56</v>
      </c>
      <c r="Y210" s="69">
        <v>59</v>
      </c>
      <c r="Z210" s="69">
        <v>47</v>
      </c>
      <c r="AA210" s="70">
        <v>29</v>
      </c>
      <c r="AB210" s="69">
        <v>32</v>
      </c>
      <c r="AC210" s="69">
        <v>35</v>
      </c>
      <c r="AD210" s="69">
        <v>42</v>
      </c>
      <c r="AE210" s="70">
        <v>26</v>
      </c>
      <c r="AF210" s="69">
        <v>21</v>
      </c>
      <c r="AG210" s="69">
        <v>29</v>
      </c>
      <c r="AH210" s="69">
        <v>16</v>
      </c>
      <c r="AI210" s="69">
        <v>8</v>
      </c>
      <c r="AJ210" s="63">
        <v>15</v>
      </c>
      <c r="AK210" s="69">
        <v>16</v>
      </c>
      <c r="AL210" s="69">
        <v>10</v>
      </c>
      <c r="AM210" s="69">
        <v>14</v>
      </c>
      <c r="AN210" s="70">
        <v>8</v>
      </c>
      <c r="AO210" s="69">
        <v>10</v>
      </c>
      <c r="AP210" s="69">
        <v>19</v>
      </c>
      <c r="AQ210" s="154">
        <v>10</v>
      </c>
      <c r="AR210" s="70">
        <v>9</v>
      </c>
      <c r="AS210" s="69">
        <v>6</v>
      </c>
      <c r="AT210" s="61">
        <v>3</v>
      </c>
      <c r="AU210" s="61">
        <v>7</v>
      </c>
      <c r="AV210" s="61">
        <v>5</v>
      </c>
      <c r="AW210" s="59">
        <v>6</v>
      </c>
      <c r="AX210" s="61">
        <v>3</v>
      </c>
      <c r="AY210" s="61">
        <v>0</v>
      </c>
      <c r="AZ210" s="61">
        <v>4</v>
      </c>
      <c r="BA210" s="62">
        <v>4</v>
      </c>
      <c r="BB210" s="61"/>
      <c r="BC210" s="61"/>
      <c r="BD210" s="61"/>
      <c r="BE210" s="62"/>
      <c r="BF210" s="59"/>
      <c r="BG210" s="61"/>
      <c r="BH210" s="61"/>
      <c r="BI210" s="61"/>
      <c r="BJ210" s="59"/>
      <c r="BK210" s="61"/>
      <c r="BL210" s="61"/>
      <c r="BM210" s="62"/>
      <c r="BN210" s="60">
        <f t="shared" si="3"/>
        <v>775</v>
      </c>
      <c r="BO210" s="60" t="s">
        <v>208</v>
      </c>
    </row>
    <row r="211" spans="2:67">
      <c r="B211" s="59"/>
      <c r="C211" s="80" t="s">
        <v>209</v>
      </c>
      <c r="D211" s="81">
        <v>1.22</v>
      </c>
      <c r="E211" s="82">
        <v>0.44</v>
      </c>
      <c r="F211" s="83">
        <v>0.78</v>
      </c>
      <c r="G211" s="81">
        <v>0.22</v>
      </c>
      <c r="H211" s="81">
        <v>0.67</v>
      </c>
      <c r="I211" s="81">
        <v>1.1100000000000001</v>
      </c>
      <c r="J211" s="83">
        <v>1.1100000000000001</v>
      </c>
      <c r="K211" s="81">
        <v>0.67</v>
      </c>
      <c r="L211" s="81">
        <v>0.67</v>
      </c>
      <c r="M211" s="82">
        <v>1.33</v>
      </c>
      <c r="N211" s="83">
        <v>0</v>
      </c>
      <c r="O211" s="81">
        <v>2.2200000000000002</v>
      </c>
      <c r="P211" s="81">
        <v>1.44</v>
      </c>
      <c r="Q211" s="81">
        <v>1.44</v>
      </c>
      <c r="R211" s="81">
        <v>3.89</v>
      </c>
      <c r="S211" s="83">
        <v>4.5599999999999996</v>
      </c>
      <c r="T211" s="81">
        <v>5.1100000000000003</v>
      </c>
      <c r="U211" s="81">
        <v>6.89</v>
      </c>
      <c r="V211" s="82">
        <v>7.56</v>
      </c>
      <c r="W211" s="84">
        <v>9.2200000000000006</v>
      </c>
      <c r="X211" s="84">
        <v>9.2200000000000006</v>
      </c>
      <c r="Y211" s="84">
        <v>11</v>
      </c>
      <c r="Z211" s="84">
        <v>6.89</v>
      </c>
      <c r="AA211" s="89">
        <v>4.8899999999999997</v>
      </c>
      <c r="AB211" s="84">
        <v>4.78</v>
      </c>
      <c r="AC211" s="84">
        <v>4.78</v>
      </c>
      <c r="AD211" s="84">
        <v>5.44</v>
      </c>
      <c r="AE211" s="89">
        <v>5</v>
      </c>
      <c r="AF211" s="84">
        <v>4.1100000000000003</v>
      </c>
      <c r="AG211" s="84">
        <v>4.4400000000000004</v>
      </c>
      <c r="AH211" s="81">
        <v>3.67</v>
      </c>
      <c r="AI211" s="81">
        <v>2.56</v>
      </c>
      <c r="AJ211" s="83">
        <v>3.67</v>
      </c>
      <c r="AK211" s="81">
        <v>3.78</v>
      </c>
      <c r="AL211" s="81">
        <v>2.78</v>
      </c>
      <c r="AM211" s="81">
        <v>4</v>
      </c>
      <c r="AN211" s="82">
        <v>3.22</v>
      </c>
      <c r="AO211" s="81">
        <v>2.67</v>
      </c>
      <c r="AP211" s="81">
        <v>4.33</v>
      </c>
      <c r="AQ211" s="152">
        <v>2.56</v>
      </c>
      <c r="AR211" s="82">
        <v>3.67</v>
      </c>
      <c r="AS211" s="81">
        <v>2.11</v>
      </c>
      <c r="AT211" s="81">
        <v>2.78</v>
      </c>
      <c r="AU211" s="81">
        <v>3.67</v>
      </c>
      <c r="AV211" s="81">
        <v>4.8899999999999997</v>
      </c>
      <c r="AW211" s="83">
        <v>5.1100000000000003</v>
      </c>
      <c r="AX211" s="81">
        <v>2.78</v>
      </c>
      <c r="AY211" s="81">
        <v>5.89</v>
      </c>
      <c r="AZ211" s="81">
        <v>4.33</v>
      </c>
      <c r="BA211" s="82">
        <v>5.44</v>
      </c>
      <c r="BB211" s="81"/>
      <c r="BC211" s="81"/>
      <c r="BD211" s="81"/>
      <c r="BE211" s="82"/>
      <c r="BF211" s="83"/>
      <c r="BG211" s="81"/>
      <c r="BH211" s="81"/>
      <c r="BI211" s="81"/>
      <c r="BJ211" s="83"/>
      <c r="BK211" s="81"/>
      <c r="BL211" s="81"/>
      <c r="BM211" s="82"/>
      <c r="BN211" s="80">
        <f t="shared" si="3"/>
        <v>176.79</v>
      </c>
      <c r="BO211" s="80" t="s">
        <v>209</v>
      </c>
    </row>
    <row r="212" spans="2:67">
      <c r="B212" s="65"/>
      <c r="C212" s="66" t="s">
        <v>210</v>
      </c>
      <c r="D212" s="67">
        <v>0.49</v>
      </c>
      <c r="E212" s="68">
        <v>0.49</v>
      </c>
      <c r="F212" s="65">
        <v>0.45</v>
      </c>
      <c r="G212" s="67">
        <v>0.49</v>
      </c>
      <c r="H212" s="67">
        <v>0.53</v>
      </c>
      <c r="I212" s="67">
        <v>0.63</v>
      </c>
      <c r="J212" s="65">
        <v>0.71</v>
      </c>
      <c r="K212" s="67">
        <v>0.81</v>
      </c>
      <c r="L212" s="67">
        <v>0.84</v>
      </c>
      <c r="M212" s="68">
        <v>0.89</v>
      </c>
      <c r="N212" s="65">
        <v>0.22</v>
      </c>
      <c r="O212" s="67">
        <v>1.1200000000000001</v>
      </c>
      <c r="P212" s="67">
        <v>0.61</v>
      </c>
      <c r="Q212" s="67">
        <v>0.59</v>
      </c>
      <c r="R212" s="67">
        <v>0.72</v>
      </c>
      <c r="S212" s="65">
        <v>0.8</v>
      </c>
      <c r="T212" s="67">
        <v>0.74</v>
      </c>
      <c r="U212" s="67">
        <v>0.82</v>
      </c>
      <c r="V212" s="68">
        <v>0.73</v>
      </c>
      <c r="W212" s="67">
        <v>0.83</v>
      </c>
      <c r="X212" s="67">
        <v>0.89</v>
      </c>
      <c r="Y212" s="67">
        <v>0.83</v>
      </c>
      <c r="Z212" s="67">
        <v>0.8</v>
      </c>
      <c r="AA212" s="68">
        <v>0.77</v>
      </c>
      <c r="AB212" s="67">
        <v>0.81</v>
      </c>
      <c r="AC212" s="67">
        <v>0.95</v>
      </c>
      <c r="AD212" s="67">
        <v>0.91</v>
      </c>
      <c r="AE212" s="68">
        <v>0.79</v>
      </c>
      <c r="AF212" s="67">
        <v>0.75</v>
      </c>
      <c r="AG212" s="67">
        <v>0.9</v>
      </c>
      <c r="AH212" s="67">
        <v>0.79</v>
      </c>
      <c r="AI212" s="67">
        <v>0.75</v>
      </c>
      <c r="AJ212" s="65">
        <v>0.91</v>
      </c>
      <c r="AK212" s="67">
        <v>0.83</v>
      </c>
      <c r="AL212" s="67">
        <v>0.87</v>
      </c>
      <c r="AM212" s="67">
        <v>0.88</v>
      </c>
      <c r="AN212" s="68">
        <v>0.9</v>
      </c>
      <c r="AO212" s="67">
        <v>0.86</v>
      </c>
      <c r="AP212" s="67">
        <v>0.88</v>
      </c>
      <c r="AQ212" s="153">
        <v>0.83</v>
      </c>
      <c r="AR212" s="68">
        <v>0.9</v>
      </c>
      <c r="AS212" s="67">
        <v>0.86</v>
      </c>
      <c r="AT212" s="67">
        <v>0.67</v>
      </c>
      <c r="AU212" s="67">
        <v>1.1399999999999999</v>
      </c>
      <c r="AV212" s="67">
        <v>1.08</v>
      </c>
      <c r="AW212" s="65">
        <v>1.0900000000000001</v>
      </c>
      <c r="AX212" s="67">
        <v>1.1100000000000001</v>
      </c>
      <c r="AY212" s="67">
        <v>1.08</v>
      </c>
      <c r="AZ212" s="67">
        <v>1.06</v>
      </c>
      <c r="BA212" s="68">
        <v>1.01</v>
      </c>
      <c r="BB212" s="67"/>
      <c r="BC212" s="67"/>
      <c r="BD212" s="67"/>
      <c r="BE212" s="68"/>
      <c r="BF212" s="65"/>
      <c r="BG212" s="67"/>
      <c r="BH212" s="67"/>
      <c r="BI212" s="67"/>
      <c r="BJ212" s="65"/>
      <c r="BK212" s="67"/>
      <c r="BL212" s="67"/>
      <c r="BM212" s="68"/>
      <c r="BN212" s="66">
        <f t="shared" si="3"/>
        <v>34.08</v>
      </c>
      <c r="BO212" s="66" t="s">
        <v>210</v>
      </c>
    </row>
    <row r="213" spans="2:67">
      <c r="B213" s="47" t="s">
        <v>239</v>
      </c>
      <c r="C213" s="48" t="s">
        <v>202</v>
      </c>
      <c r="D213" s="50">
        <v>0</v>
      </c>
      <c r="E213" s="52">
        <v>0</v>
      </c>
      <c r="F213" s="53">
        <v>0</v>
      </c>
      <c r="G213" s="50">
        <v>0</v>
      </c>
      <c r="H213" s="50">
        <v>0</v>
      </c>
      <c r="I213" s="50">
        <v>0</v>
      </c>
      <c r="J213" s="53">
        <v>0</v>
      </c>
      <c r="K213" s="50">
        <v>0</v>
      </c>
      <c r="L213" s="50">
        <v>0</v>
      </c>
      <c r="M213" s="52">
        <v>0</v>
      </c>
      <c r="N213" s="53">
        <v>0</v>
      </c>
      <c r="O213" s="50">
        <v>0</v>
      </c>
      <c r="P213" s="50">
        <v>0</v>
      </c>
      <c r="Q213" s="50">
        <v>1</v>
      </c>
      <c r="R213" s="50">
        <v>0</v>
      </c>
      <c r="S213" s="53">
        <v>0</v>
      </c>
      <c r="T213" s="50">
        <v>0</v>
      </c>
      <c r="U213" s="50">
        <v>0</v>
      </c>
      <c r="V213" s="52">
        <v>0</v>
      </c>
      <c r="W213" s="50">
        <v>0</v>
      </c>
      <c r="X213" s="50">
        <v>0</v>
      </c>
      <c r="Y213" s="50">
        <v>0</v>
      </c>
      <c r="Z213" s="50">
        <v>0</v>
      </c>
      <c r="AA213" s="52">
        <v>0</v>
      </c>
      <c r="AB213" s="50">
        <v>0</v>
      </c>
      <c r="AC213" s="50">
        <v>0</v>
      </c>
      <c r="AD213" s="50">
        <v>0</v>
      </c>
      <c r="AE213" s="52">
        <v>0</v>
      </c>
      <c r="AF213" s="50">
        <v>0</v>
      </c>
      <c r="AG213" s="50">
        <v>0</v>
      </c>
      <c r="AH213" s="49">
        <v>0</v>
      </c>
      <c r="AI213" s="50">
        <v>0</v>
      </c>
      <c r="AJ213" s="53">
        <v>0</v>
      </c>
      <c r="AK213" s="50">
        <v>0</v>
      </c>
      <c r="AL213" s="50">
        <v>0</v>
      </c>
      <c r="AM213" s="50">
        <v>0</v>
      </c>
      <c r="AN213" s="52">
        <v>0</v>
      </c>
      <c r="AO213" s="50">
        <v>0</v>
      </c>
      <c r="AP213" s="50">
        <v>0</v>
      </c>
      <c r="AQ213" s="148">
        <v>0</v>
      </c>
      <c r="AR213" s="124">
        <v>0</v>
      </c>
      <c r="AS213" s="50">
        <v>0</v>
      </c>
      <c r="AT213" s="50">
        <v>0</v>
      </c>
      <c r="AU213" s="50">
        <v>0</v>
      </c>
      <c r="AV213" s="50">
        <v>0</v>
      </c>
      <c r="AW213" s="53">
        <v>0</v>
      </c>
      <c r="AX213" s="50">
        <v>0</v>
      </c>
      <c r="AY213" s="50">
        <v>0</v>
      </c>
      <c r="AZ213" s="50">
        <v>0</v>
      </c>
      <c r="BA213" s="52">
        <v>0</v>
      </c>
      <c r="BB213" s="50"/>
      <c r="BC213" s="50"/>
      <c r="BD213" s="50"/>
      <c r="BE213" s="52"/>
      <c r="BF213" s="53"/>
      <c r="BG213" s="50"/>
      <c r="BH213" s="50"/>
      <c r="BI213" s="50"/>
      <c r="BJ213" s="53"/>
      <c r="BK213" s="50"/>
      <c r="BL213" s="50"/>
      <c r="BM213" s="52"/>
      <c r="BN213" s="126">
        <f t="shared" si="3"/>
        <v>1</v>
      </c>
      <c r="BO213" s="48" t="s">
        <v>202</v>
      </c>
    </row>
    <row r="214" spans="2:67">
      <c r="B214" s="47" t="s">
        <v>229</v>
      </c>
      <c r="C214" s="48" t="s">
        <v>204</v>
      </c>
      <c r="D214" s="50">
        <v>0</v>
      </c>
      <c r="E214" s="52">
        <v>0</v>
      </c>
      <c r="F214" s="53">
        <v>0</v>
      </c>
      <c r="G214" s="50">
        <v>0</v>
      </c>
      <c r="H214" s="50">
        <v>0</v>
      </c>
      <c r="I214" s="50">
        <v>0</v>
      </c>
      <c r="J214" s="53">
        <v>0</v>
      </c>
      <c r="K214" s="50">
        <v>0</v>
      </c>
      <c r="L214" s="50">
        <v>0</v>
      </c>
      <c r="M214" s="52">
        <v>0</v>
      </c>
      <c r="N214" s="53">
        <v>0</v>
      </c>
      <c r="O214" s="50">
        <v>0</v>
      </c>
      <c r="P214" s="50">
        <v>0</v>
      </c>
      <c r="Q214" s="50">
        <v>0</v>
      </c>
      <c r="R214" s="50">
        <v>0</v>
      </c>
      <c r="S214" s="53">
        <v>0</v>
      </c>
      <c r="T214" s="50">
        <v>0</v>
      </c>
      <c r="U214" s="50">
        <v>0</v>
      </c>
      <c r="V214" s="52">
        <v>0</v>
      </c>
      <c r="W214" s="50">
        <v>0</v>
      </c>
      <c r="X214" s="50">
        <v>0</v>
      </c>
      <c r="Y214" s="50">
        <v>0</v>
      </c>
      <c r="Z214" s="50">
        <v>0</v>
      </c>
      <c r="AA214" s="52">
        <v>0</v>
      </c>
      <c r="AB214" s="50">
        <v>0</v>
      </c>
      <c r="AC214" s="50">
        <v>0</v>
      </c>
      <c r="AD214" s="50">
        <v>0</v>
      </c>
      <c r="AE214" s="52">
        <v>0</v>
      </c>
      <c r="AF214" s="50">
        <v>0</v>
      </c>
      <c r="AG214" s="50">
        <v>0</v>
      </c>
      <c r="AH214" s="50">
        <v>0</v>
      </c>
      <c r="AI214" s="50">
        <v>0</v>
      </c>
      <c r="AJ214" s="53">
        <v>0</v>
      </c>
      <c r="AK214" s="50">
        <v>0</v>
      </c>
      <c r="AL214" s="50">
        <v>0</v>
      </c>
      <c r="AM214" s="50">
        <v>0</v>
      </c>
      <c r="AN214" s="52">
        <v>0</v>
      </c>
      <c r="AO214" s="50">
        <v>0</v>
      </c>
      <c r="AP214" s="50">
        <v>0</v>
      </c>
      <c r="AQ214" s="148">
        <v>0</v>
      </c>
      <c r="AR214" s="124">
        <v>0</v>
      </c>
      <c r="AS214" s="50">
        <v>0</v>
      </c>
      <c r="AT214" s="50">
        <v>0</v>
      </c>
      <c r="AU214" s="50">
        <v>0</v>
      </c>
      <c r="AV214" s="50">
        <v>0</v>
      </c>
      <c r="AW214" s="53">
        <v>0</v>
      </c>
      <c r="AX214" s="50">
        <v>0</v>
      </c>
      <c r="AY214" s="50">
        <v>0</v>
      </c>
      <c r="AZ214" s="50">
        <v>0</v>
      </c>
      <c r="BA214" s="52">
        <v>0</v>
      </c>
      <c r="BB214" s="50"/>
      <c r="BC214" s="50"/>
      <c r="BD214" s="50"/>
      <c r="BE214" s="52"/>
      <c r="BF214" s="53"/>
      <c r="BG214" s="50"/>
      <c r="BH214" s="50"/>
      <c r="BI214" s="50"/>
      <c r="BJ214" s="53"/>
      <c r="BK214" s="50"/>
      <c r="BL214" s="50"/>
      <c r="BM214" s="52"/>
      <c r="BN214" s="126">
        <f t="shared" si="3"/>
        <v>0</v>
      </c>
      <c r="BO214" s="48" t="s">
        <v>204</v>
      </c>
    </row>
    <row r="215" spans="2:67">
      <c r="B215" s="47"/>
      <c r="C215" s="48" t="s">
        <v>205</v>
      </c>
      <c r="D215" s="50">
        <v>0</v>
      </c>
      <c r="E215" s="52">
        <v>0</v>
      </c>
      <c r="F215" s="53">
        <v>0</v>
      </c>
      <c r="G215" s="50">
        <v>1</v>
      </c>
      <c r="H215" s="50">
        <v>0</v>
      </c>
      <c r="I215" s="50">
        <v>0</v>
      </c>
      <c r="J215" s="53">
        <v>0</v>
      </c>
      <c r="K215" s="50">
        <v>0</v>
      </c>
      <c r="L215" s="50">
        <v>0</v>
      </c>
      <c r="M215" s="52">
        <v>0</v>
      </c>
      <c r="N215" s="53">
        <v>0</v>
      </c>
      <c r="O215" s="50">
        <v>0</v>
      </c>
      <c r="P215" s="50">
        <v>0</v>
      </c>
      <c r="Q215" s="50">
        <v>0</v>
      </c>
      <c r="R215" s="50">
        <v>0</v>
      </c>
      <c r="S215" s="53">
        <v>0</v>
      </c>
      <c r="T215" s="50">
        <v>0</v>
      </c>
      <c r="U215" s="50">
        <v>0</v>
      </c>
      <c r="V215" s="52">
        <v>0</v>
      </c>
      <c r="W215" s="50">
        <v>0</v>
      </c>
      <c r="X215" s="50">
        <v>1</v>
      </c>
      <c r="Y215" s="50">
        <v>0</v>
      </c>
      <c r="Z215" s="50">
        <v>0</v>
      </c>
      <c r="AA215" s="52">
        <v>0</v>
      </c>
      <c r="AB215" s="50">
        <v>0</v>
      </c>
      <c r="AC215" s="50">
        <v>0</v>
      </c>
      <c r="AD215" s="50">
        <v>0</v>
      </c>
      <c r="AE215" s="52">
        <v>0</v>
      </c>
      <c r="AF215" s="50">
        <v>1</v>
      </c>
      <c r="AG215" s="50">
        <v>0</v>
      </c>
      <c r="AH215" s="50">
        <v>0</v>
      </c>
      <c r="AI215" s="50">
        <v>0</v>
      </c>
      <c r="AJ215" s="53">
        <v>0</v>
      </c>
      <c r="AK215" s="50">
        <v>0</v>
      </c>
      <c r="AL215" s="50">
        <v>0</v>
      </c>
      <c r="AM215" s="50">
        <v>0</v>
      </c>
      <c r="AN215" s="52">
        <v>0</v>
      </c>
      <c r="AO215" s="50">
        <v>0</v>
      </c>
      <c r="AP215" s="50">
        <v>0</v>
      </c>
      <c r="AQ215" s="148">
        <v>0</v>
      </c>
      <c r="AR215" s="124">
        <v>0</v>
      </c>
      <c r="AS215" s="50">
        <v>0</v>
      </c>
      <c r="AT215" s="50">
        <v>0</v>
      </c>
      <c r="AU215" s="50">
        <v>0</v>
      </c>
      <c r="AV215" s="50">
        <v>0</v>
      </c>
      <c r="AW215" s="53">
        <v>0</v>
      </c>
      <c r="AX215" s="50">
        <v>0</v>
      </c>
      <c r="AY215" s="50">
        <v>0</v>
      </c>
      <c r="AZ215" s="50">
        <v>0</v>
      </c>
      <c r="BA215" s="52">
        <v>0</v>
      </c>
      <c r="BB215" s="50"/>
      <c r="BC215" s="50"/>
      <c r="BD215" s="50"/>
      <c r="BE215" s="52"/>
      <c r="BF215" s="53"/>
      <c r="BG215" s="50"/>
      <c r="BH215" s="50"/>
      <c r="BI215" s="50"/>
      <c r="BJ215" s="53"/>
      <c r="BK215" s="50"/>
      <c r="BL215" s="50"/>
      <c r="BM215" s="52"/>
      <c r="BN215" s="126">
        <f t="shared" si="3"/>
        <v>2</v>
      </c>
      <c r="BO215" s="48" t="s">
        <v>205</v>
      </c>
    </row>
    <row r="216" spans="2:67">
      <c r="B216" s="47"/>
      <c r="C216" s="48" t="s">
        <v>206</v>
      </c>
      <c r="D216" s="50">
        <v>0</v>
      </c>
      <c r="E216" s="52">
        <v>0</v>
      </c>
      <c r="F216" s="53">
        <v>0</v>
      </c>
      <c r="G216" s="50">
        <v>0</v>
      </c>
      <c r="H216" s="50">
        <v>0</v>
      </c>
      <c r="I216" s="50">
        <v>0</v>
      </c>
      <c r="J216" s="53">
        <v>0</v>
      </c>
      <c r="K216" s="50">
        <v>0</v>
      </c>
      <c r="L216" s="50">
        <v>0</v>
      </c>
      <c r="M216" s="52">
        <v>0</v>
      </c>
      <c r="N216" s="53">
        <v>0</v>
      </c>
      <c r="O216" s="50">
        <v>0</v>
      </c>
      <c r="P216" s="50">
        <v>0</v>
      </c>
      <c r="Q216" s="50">
        <v>0</v>
      </c>
      <c r="R216" s="50">
        <v>0</v>
      </c>
      <c r="S216" s="53">
        <v>0</v>
      </c>
      <c r="T216" s="50">
        <v>0</v>
      </c>
      <c r="U216" s="50">
        <v>1</v>
      </c>
      <c r="V216" s="52">
        <v>0</v>
      </c>
      <c r="W216" s="50">
        <v>0</v>
      </c>
      <c r="X216" s="50">
        <v>0</v>
      </c>
      <c r="Y216" s="50">
        <v>0</v>
      </c>
      <c r="Z216" s="50">
        <v>0</v>
      </c>
      <c r="AA216" s="52">
        <v>0</v>
      </c>
      <c r="AB216" s="50">
        <v>0</v>
      </c>
      <c r="AC216" s="50">
        <v>0</v>
      </c>
      <c r="AD216" s="50">
        <v>0</v>
      </c>
      <c r="AE216" s="52">
        <v>0</v>
      </c>
      <c r="AF216" s="50">
        <v>0</v>
      </c>
      <c r="AG216" s="50">
        <v>0</v>
      </c>
      <c r="AH216" s="50">
        <v>0</v>
      </c>
      <c r="AI216" s="50">
        <v>0</v>
      </c>
      <c r="AJ216" s="53">
        <v>0</v>
      </c>
      <c r="AK216" s="50">
        <v>0</v>
      </c>
      <c r="AL216" s="50">
        <v>0</v>
      </c>
      <c r="AM216" s="50">
        <v>0</v>
      </c>
      <c r="AN216" s="52">
        <v>0</v>
      </c>
      <c r="AO216" s="50">
        <v>0</v>
      </c>
      <c r="AP216" s="50">
        <v>0</v>
      </c>
      <c r="AQ216" s="148">
        <v>0</v>
      </c>
      <c r="AR216" s="124">
        <v>0</v>
      </c>
      <c r="AS216" s="50">
        <v>0</v>
      </c>
      <c r="AT216" s="50">
        <v>0</v>
      </c>
      <c r="AU216" s="50">
        <v>0</v>
      </c>
      <c r="AV216" s="50">
        <v>0</v>
      </c>
      <c r="AW216" s="53">
        <v>0</v>
      </c>
      <c r="AX216" s="50">
        <v>0</v>
      </c>
      <c r="AY216" s="50">
        <v>0</v>
      </c>
      <c r="AZ216" s="50">
        <v>0</v>
      </c>
      <c r="BA216" s="52">
        <v>0</v>
      </c>
      <c r="BB216" s="50"/>
      <c r="BC216" s="50"/>
      <c r="BD216" s="50"/>
      <c r="BE216" s="52"/>
      <c r="BF216" s="53"/>
      <c r="BG216" s="50"/>
      <c r="BH216" s="50"/>
      <c r="BI216" s="50"/>
      <c r="BJ216" s="53"/>
      <c r="BK216" s="50"/>
      <c r="BL216" s="50"/>
      <c r="BM216" s="52"/>
      <c r="BN216" s="126">
        <f t="shared" si="3"/>
        <v>1</v>
      </c>
      <c r="BO216" s="48" t="s">
        <v>206</v>
      </c>
    </row>
    <row r="217" spans="2:67">
      <c r="B217" s="47"/>
      <c r="C217" s="48" t="s">
        <v>207</v>
      </c>
      <c r="D217" s="50">
        <v>0</v>
      </c>
      <c r="E217" s="52">
        <v>0</v>
      </c>
      <c r="F217" s="53">
        <v>0</v>
      </c>
      <c r="G217" s="50">
        <v>0</v>
      </c>
      <c r="H217" s="50">
        <v>0</v>
      </c>
      <c r="I217" s="50">
        <v>0</v>
      </c>
      <c r="J217" s="53">
        <v>0</v>
      </c>
      <c r="K217" s="50">
        <v>0</v>
      </c>
      <c r="L217" s="50">
        <v>0</v>
      </c>
      <c r="M217" s="52">
        <v>0</v>
      </c>
      <c r="N217" s="53">
        <v>0</v>
      </c>
      <c r="O217" s="50">
        <v>0</v>
      </c>
      <c r="P217" s="50">
        <v>0</v>
      </c>
      <c r="Q217" s="50">
        <v>0</v>
      </c>
      <c r="R217" s="50">
        <v>0</v>
      </c>
      <c r="S217" s="53">
        <v>0</v>
      </c>
      <c r="T217" s="50">
        <v>0</v>
      </c>
      <c r="U217" s="50">
        <v>0</v>
      </c>
      <c r="V217" s="52">
        <v>0</v>
      </c>
      <c r="W217" s="50">
        <v>0</v>
      </c>
      <c r="X217" s="50">
        <v>0</v>
      </c>
      <c r="Y217" s="50">
        <v>0</v>
      </c>
      <c r="Z217" s="50">
        <v>0</v>
      </c>
      <c r="AA217" s="52">
        <v>0</v>
      </c>
      <c r="AB217" s="50">
        <v>0</v>
      </c>
      <c r="AC217" s="50">
        <v>0</v>
      </c>
      <c r="AD217" s="50">
        <v>0</v>
      </c>
      <c r="AE217" s="52">
        <v>0</v>
      </c>
      <c r="AF217" s="50">
        <v>0</v>
      </c>
      <c r="AG217" s="50">
        <v>0</v>
      </c>
      <c r="AH217" s="50">
        <v>0</v>
      </c>
      <c r="AI217" s="50">
        <v>0</v>
      </c>
      <c r="AJ217" s="53">
        <v>0</v>
      </c>
      <c r="AK217" s="50">
        <v>0</v>
      </c>
      <c r="AL217" s="50">
        <v>0</v>
      </c>
      <c r="AM217" s="50">
        <v>0</v>
      </c>
      <c r="AN217" s="52">
        <v>0</v>
      </c>
      <c r="AO217" s="50">
        <v>0</v>
      </c>
      <c r="AP217" s="50">
        <v>0</v>
      </c>
      <c r="AQ217" s="148">
        <v>0</v>
      </c>
      <c r="AR217" s="124">
        <v>0</v>
      </c>
      <c r="AS217" s="50">
        <v>0</v>
      </c>
      <c r="AT217" s="50">
        <v>0</v>
      </c>
      <c r="AU217" s="50">
        <v>0</v>
      </c>
      <c r="AV217" s="50">
        <v>0</v>
      </c>
      <c r="AW217" s="53">
        <v>0</v>
      </c>
      <c r="AX217" s="50">
        <v>0</v>
      </c>
      <c r="AY217" s="50">
        <v>0</v>
      </c>
      <c r="AZ217" s="50">
        <v>0</v>
      </c>
      <c r="BA217" s="52">
        <v>0</v>
      </c>
      <c r="BB217" s="50"/>
      <c r="BC217" s="50"/>
      <c r="BD217" s="50"/>
      <c r="BE217" s="52"/>
      <c r="BF217" s="53"/>
      <c r="BG217" s="50"/>
      <c r="BH217" s="50"/>
      <c r="BI217" s="50"/>
      <c r="BJ217" s="53"/>
      <c r="BK217" s="50"/>
      <c r="BL217" s="50"/>
      <c r="BM217" s="52"/>
      <c r="BN217" s="126">
        <f t="shared" si="3"/>
        <v>0</v>
      </c>
      <c r="BO217" s="48" t="s">
        <v>207</v>
      </c>
    </row>
    <row r="218" spans="2:67">
      <c r="B218" s="47"/>
      <c r="C218" s="48" t="s">
        <v>208</v>
      </c>
      <c r="D218" s="50">
        <v>0</v>
      </c>
      <c r="E218" s="52">
        <v>0</v>
      </c>
      <c r="F218" s="53">
        <v>0</v>
      </c>
      <c r="G218" s="50">
        <v>0</v>
      </c>
      <c r="H218" s="50">
        <v>0</v>
      </c>
      <c r="I218" s="50">
        <v>0</v>
      </c>
      <c r="J218" s="53">
        <v>0</v>
      </c>
      <c r="K218" s="50">
        <v>0</v>
      </c>
      <c r="L218" s="50">
        <v>0</v>
      </c>
      <c r="M218" s="52">
        <v>0</v>
      </c>
      <c r="N218" s="53">
        <v>0</v>
      </c>
      <c r="O218" s="50">
        <v>0</v>
      </c>
      <c r="P218" s="50">
        <v>0</v>
      </c>
      <c r="Q218" s="50">
        <v>0</v>
      </c>
      <c r="R218" s="50">
        <v>0</v>
      </c>
      <c r="S218" s="53">
        <v>0</v>
      </c>
      <c r="T218" s="50">
        <v>0</v>
      </c>
      <c r="U218" s="50">
        <v>0</v>
      </c>
      <c r="V218" s="52">
        <v>0</v>
      </c>
      <c r="W218" s="50">
        <v>0</v>
      </c>
      <c r="X218" s="50">
        <v>0</v>
      </c>
      <c r="Y218" s="50">
        <v>0</v>
      </c>
      <c r="Z218" s="50">
        <v>0</v>
      </c>
      <c r="AA218" s="52">
        <v>0</v>
      </c>
      <c r="AB218" s="50">
        <v>0</v>
      </c>
      <c r="AC218" s="50">
        <v>0</v>
      </c>
      <c r="AD218" s="50">
        <v>0</v>
      </c>
      <c r="AE218" s="52">
        <v>0</v>
      </c>
      <c r="AF218" s="50">
        <v>0</v>
      </c>
      <c r="AG218" s="50">
        <v>0</v>
      </c>
      <c r="AH218" s="50">
        <v>0</v>
      </c>
      <c r="AI218" s="50">
        <v>0</v>
      </c>
      <c r="AJ218" s="53">
        <v>0</v>
      </c>
      <c r="AK218" s="50">
        <v>0</v>
      </c>
      <c r="AL218" s="50">
        <v>0</v>
      </c>
      <c r="AM218" s="50">
        <v>0</v>
      </c>
      <c r="AN218" s="52">
        <v>0</v>
      </c>
      <c r="AO218" s="50">
        <v>0</v>
      </c>
      <c r="AP218" s="50">
        <v>0</v>
      </c>
      <c r="AQ218" s="149">
        <v>0</v>
      </c>
      <c r="AR218" s="124">
        <v>0</v>
      </c>
      <c r="AS218" s="50">
        <v>0</v>
      </c>
      <c r="AT218" s="50">
        <v>0</v>
      </c>
      <c r="AU218" s="50">
        <v>0</v>
      </c>
      <c r="AV218" s="50">
        <v>0</v>
      </c>
      <c r="AW218" s="53">
        <v>0</v>
      </c>
      <c r="AX218" s="50">
        <v>0</v>
      </c>
      <c r="AY218" s="50">
        <v>0</v>
      </c>
      <c r="AZ218" s="50">
        <v>0</v>
      </c>
      <c r="BA218" s="52">
        <v>0</v>
      </c>
      <c r="BB218" s="50"/>
      <c r="BC218" s="50"/>
      <c r="BD218" s="50"/>
      <c r="BE218" s="52"/>
      <c r="BF218" s="53"/>
      <c r="BG218" s="50"/>
      <c r="BH218" s="50"/>
      <c r="BI218" s="50"/>
      <c r="BJ218" s="53"/>
      <c r="BK218" s="50"/>
      <c r="BL218" s="50"/>
      <c r="BM218" s="52"/>
      <c r="BN218" s="126">
        <f t="shared" si="3"/>
        <v>0</v>
      </c>
      <c r="BO218" s="48" t="s">
        <v>208</v>
      </c>
    </row>
    <row r="219" spans="2:67">
      <c r="B219" s="47"/>
      <c r="C219" s="76" t="s">
        <v>209</v>
      </c>
      <c r="D219" s="77">
        <v>0</v>
      </c>
      <c r="E219" s="78">
        <v>0</v>
      </c>
      <c r="F219" s="79">
        <v>0</v>
      </c>
      <c r="G219" s="77">
        <v>1</v>
      </c>
      <c r="H219" s="77">
        <v>0</v>
      </c>
      <c r="I219" s="77">
        <v>0</v>
      </c>
      <c r="J219" s="79">
        <v>0</v>
      </c>
      <c r="K219" s="77">
        <v>0</v>
      </c>
      <c r="L219" s="77">
        <v>0</v>
      </c>
      <c r="M219" s="78">
        <v>0</v>
      </c>
      <c r="N219" s="79">
        <v>0</v>
      </c>
      <c r="O219" s="77">
        <v>0</v>
      </c>
      <c r="P219" s="77">
        <v>0</v>
      </c>
      <c r="Q219" s="77">
        <v>1</v>
      </c>
      <c r="R219" s="77">
        <v>0</v>
      </c>
      <c r="S219" s="79">
        <v>0</v>
      </c>
      <c r="T219" s="77">
        <v>0</v>
      </c>
      <c r="U219" s="77">
        <v>1</v>
      </c>
      <c r="V219" s="78">
        <v>0</v>
      </c>
      <c r="W219" s="77">
        <v>0</v>
      </c>
      <c r="X219" s="77">
        <v>1</v>
      </c>
      <c r="Y219" s="77">
        <v>0</v>
      </c>
      <c r="Z219" s="77">
        <v>0</v>
      </c>
      <c r="AA219" s="78">
        <v>0</v>
      </c>
      <c r="AB219" s="77">
        <v>0</v>
      </c>
      <c r="AC219" s="77">
        <v>0</v>
      </c>
      <c r="AD219" s="77">
        <v>0</v>
      </c>
      <c r="AE219" s="78">
        <v>0</v>
      </c>
      <c r="AF219" s="77">
        <v>1</v>
      </c>
      <c r="AG219" s="77">
        <v>0</v>
      </c>
      <c r="AH219" s="77">
        <v>0</v>
      </c>
      <c r="AI219" s="77">
        <v>0</v>
      </c>
      <c r="AJ219" s="79">
        <v>0</v>
      </c>
      <c r="AK219" s="77">
        <v>0</v>
      </c>
      <c r="AL219" s="77">
        <v>0</v>
      </c>
      <c r="AM219" s="77">
        <v>0</v>
      </c>
      <c r="AN219" s="78">
        <v>0</v>
      </c>
      <c r="AO219" s="77">
        <v>0</v>
      </c>
      <c r="AP219" s="77">
        <v>0</v>
      </c>
      <c r="AQ219" s="149">
        <v>0</v>
      </c>
      <c r="AR219" s="127">
        <v>0</v>
      </c>
      <c r="AS219" s="77">
        <v>0</v>
      </c>
      <c r="AT219" s="77">
        <v>0</v>
      </c>
      <c r="AU219" s="77">
        <v>0</v>
      </c>
      <c r="AV219" s="77">
        <v>0</v>
      </c>
      <c r="AW219" s="79">
        <v>0</v>
      </c>
      <c r="AX219" s="77">
        <v>0</v>
      </c>
      <c r="AY219" s="77">
        <v>0</v>
      </c>
      <c r="AZ219" s="77">
        <v>0</v>
      </c>
      <c r="BA219" s="78">
        <v>0</v>
      </c>
      <c r="BB219" s="77"/>
      <c r="BC219" s="77"/>
      <c r="BD219" s="77"/>
      <c r="BE219" s="78"/>
      <c r="BF219" s="79"/>
      <c r="BG219" s="77"/>
      <c r="BH219" s="77"/>
      <c r="BI219" s="77"/>
      <c r="BJ219" s="79"/>
      <c r="BK219" s="77"/>
      <c r="BL219" s="77"/>
      <c r="BM219" s="78"/>
      <c r="BN219" s="128">
        <f t="shared" si="3"/>
        <v>4</v>
      </c>
      <c r="BO219" s="76" t="s">
        <v>209</v>
      </c>
    </row>
    <row r="220" spans="2:67">
      <c r="B220" s="54"/>
      <c r="C220" s="55" t="s">
        <v>210</v>
      </c>
      <c r="D220" s="56">
        <v>15</v>
      </c>
      <c r="E220" s="58">
        <v>11</v>
      </c>
      <c r="F220" s="57">
        <v>11</v>
      </c>
      <c r="G220" s="56">
        <v>16</v>
      </c>
      <c r="H220" s="56">
        <v>11</v>
      </c>
      <c r="I220" s="56">
        <v>13</v>
      </c>
      <c r="J220" s="57">
        <v>10</v>
      </c>
      <c r="K220" s="56">
        <v>12</v>
      </c>
      <c r="L220" s="56">
        <v>12</v>
      </c>
      <c r="M220" s="58">
        <v>12</v>
      </c>
      <c r="N220" s="57">
        <v>8</v>
      </c>
      <c r="O220" s="56">
        <v>11</v>
      </c>
      <c r="P220" s="56">
        <v>12</v>
      </c>
      <c r="Q220" s="56">
        <v>8</v>
      </c>
      <c r="R220" s="132">
        <v>8</v>
      </c>
      <c r="S220" s="57">
        <v>9</v>
      </c>
      <c r="T220" s="56">
        <v>6</v>
      </c>
      <c r="U220" s="56">
        <v>11</v>
      </c>
      <c r="V220" s="58">
        <v>13</v>
      </c>
      <c r="W220" s="56">
        <v>10</v>
      </c>
      <c r="X220" s="56">
        <v>7</v>
      </c>
      <c r="Y220" s="56">
        <v>8</v>
      </c>
      <c r="Z220" s="56">
        <v>14</v>
      </c>
      <c r="AA220" s="58">
        <v>10</v>
      </c>
      <c r="AB220" s="56">
        <v>8</v>
      </c>
      <c r="AC220" s="56">
        <v>7</v>
      </c>
      <c r="AD220" s="56">
        <v>6</v>
      </c>
      <c r="AE220" s="58">
        <v>11</v>
      </c>
      <c r="AF220" s="56">
        <v>8</v>
      </c>
      <c r="AG220" s="56">
        <v>11</v>
      </c>
      <c r="AH220" s="56">
        <v>8</v>
      </c>
      <c r="AI220" s="56">
        <v>10</v>
      </c>
      <c r="AJ220" s="57">
        <v>14</v>
      </c>
      <c r="AK220" s="56">
        <v>9</v>
      </c>
      <c r="AL220" s="56">
        <v>9</v>
      </c>
      <c r="AM220" s="56">
        <v>9</v>
      </c>
      <c r="AN220" s="58">
        <v>9</v>
      </c>
      <c r="AO220" s="56">
        <v>10</v>
      </c>
      <c r="AP220" s="56">
        <v>8</v>
      </c>
      <c r="AQ220" s="150">
        <v>4</v>
      </c>
      <c r="AR220" s="46">
        <v>12</v>
      </c>
      <c r="AS220" s="56">
        <v>9</v>
      </c>
      <c r="AT220" s="56">
        <v>5</v>
      </c>
      <c r="AU220" s="56">
        <v>14</v>
      </c>
      <c r="AV220" s="56">
        <v>6</v>
      </c>
      <c r="AW220" s="57">
        <v>12</v>
      </c>
      <c r="AX220" s="56">
        <v>6</v>
      </c>
      <c r="AY220" s="56">
        <v>4</v>
      </c>
      <c r="AZ220" s="56">
        <v>3</v>
      </c>
      <c r="BA220" s="58">
        <v>14</v>
      </c>
      <c r="BB220" s="56"/>
      <c r="BC220" s="56"/>
      <c r="BD220" s="56"/>
      <c r="BE220" s="58"/>
      <c r="BF220" s="57"/>
      <c r="BG220" s="56"/>
      <c r="BH220" s="56"/>
      <c r="BI220" s="56"/>
      <c r="BJ220" s="57"/>
      <c r="BK220" s="56"/>
      <c r="BL220" s="56"/>
      <c r="BM220" s="58"/>
      <c r="BN220" s="129">
        <f t="shared" si="3"/>
        <v>361</v>
      </c>
      <c r="BO220" s="55" t="s">
        <v>210</v>
      </c>
    </row>
    <row r="221" spans="2:67">
      <c r="B221" s="59" t="s">
        <v>239</v>
      </c>
      <c r="C221" s="60" t="s">
        <v>202</v>
      </c>
      <c r="D221" s="61">
        <v>0</v>
      </c>
      <c r="E221" s="62">
        <v>0</v>
      </c>
      <c r="F221" s="59">
        <v>0</v>
      </c>
      <c r="G221" s="61">
        <v>0</v>
      </c>
      <c r="H221" s="61">
        <v>0</v>
      </c>
      <c r="I221" s="61">
        <v>0</v>
      </c>
      <c r="J221" s="59">
        <v>0</v>
      </c>
      <c r="K221" s="61">
        <v>0</v>
      </c>
      <c r="L221" s="61">
        <v>0</v>
      </c>
      <c r="M221" s="62">
        <v>0</v>
      </c>
      <c r="N221" s="59">
        <v>0</v>
      </c>
      <c r="O221" s="61">
        <v>0</v>
      </c>
      <c r="P221" s="61">
        <v>0</v>
      </c>
      <c r="Q221" s="61">
        <v>1</v>
      </c>
      <c r="R221" s="61">
        <v>0</v>
      </c>
      <c r="S221" s="59">
        <v>0</v>
      </c>
      <c r="T221" s="61">
        <v>0</v>
      </c>
      <c r="U221" s="61">
        <v>0</v>
      </c>
      <c r="V221" s="62">
        <v>0</v>
      </c>
      <c r="W221" s="61">
        <v>0</v>
      </c>
      <c r="X221" s="61">
        <v>0</v>
      </c>
      <c r="Y221" s="61">
        <v>0</v>
      </c>
      <c r="Z221" s="61">
        <v>0</v>
      </c>
      <c r="AA221" s="62">
        <v>0</v>
      </c>
      <c r="AB221" s="61">
        <v>0</v>
      </c>
      <c r="AC221" s="61">
        <v>0</v>
      </c>
      <c r="AD221" s="61">
        <v>0</v>
      </c>
      <c r="AE221" s="62">
        <v>0</v>
      </c>
      <c r="AF221" s="61">
        <v>0</v>
      </c>
      <c r="AG221" s="61">
        <v>0</v>
      </c>
      <c r="AH221" s="61">
        <v>0</v>
      </c>
      <c r="AI221" s="61">
        <v>0</v>
      </c>
      <c r="AJ221" s="59">
        <v>0</v>
      </c>
      <c r="AK221" s="61">
        <v>0</v>
      </c>
      <c r="AL221" s="61">
        <v>0</v>
      </c>
      <c r="AM221" s="61">
        <v>0</v>
      </c>
      <c r="AN221" s="62">
        <v>0</v>
      </c>
      <c r="AO221" s="61">
        <v>0</v>
      </c>
      <c r="AP221" s="61">
        <v>0</v>
      </c>
      <c r="AQ221" s="151">
        <v>0</v>
      </c>
      <c r="AR221" s="62">
        <v>0</v>
      </c>
      <c r="AS221" s="61">
        <v>0</v>
      </c>
      <c r="AT221" s="61">
        <v>0</v>
      </c>
      <c r="AU221" s="61">
        <v>0</v>
      </c>
      <c r="AV221" s="61">
        <v>0</v>
      </c>
      <c r="AW221" s="59">
        <v>0</v>
      </c>
      <c r="AX221" s="61">
        <v>0</v>
      </c>
      <c r="AY221" s="61">
        <v>0</v>
      </c>
      <c r="AZ221" s="61">
        <v>0</v>
      </c>
      <c r="BA221" s="62">
        <v>0</v>
      </c>
      <c r="BB221" s="61"/>
      <c r="BC221" s="61"/>
      <c r="BD221" s="61"/>
      <c r="BE221" s="62"/>
      <c r="BF221" s="59"/>
      <c r="BG221" s="61"/>
      <c r="BH221" s="61"/>
      <c r="BI221" s="61"/>
      <c r="BJ221" s="59"/>
      <c r="BK221" s="61"/>
      <c r="BL221" s="61"/>
      <c r="BM221" s="62"/>
      <c r="BN221" s="60">
        <f t="shared" si="3"/>
        <v>1</v>
      </c>
      <c r="BO221" s="60" t="s">
        <v>202</v>
      </c>
    </row>
    <row r="222" spans="2:67">
      <c r="B222" s="59" t="s">
        <v>227</v>
      </c>
      <c r="C222" s="60" t="s">
        <v>204</v>
      </c>
      <c r="D222" s="61">
        <v>0</v>
      </c>
      <c r="E222" s="62">
        <v>0</v>
      </c>
      <c r="F222" s="59">
        <v>0</v>
      </c>
      <c r="G222" s="61">
        <v>0</v>
      </c>
      <c r="H222" s="61">
        <v>0</v>
      </c>
      <c r="I222" s="61">
        <v>0</v>
      </c>
      <c r="J222" s="59">
        <v>0</v>
      </c>
      <c r="K222" s="61">
        <v>0</v>
      </c>
      <c r="L222" s="61">
        <v>0</v>
      </c>
      <c r="M222" s="62">
        <v>0</v>
      </c>
      <c r="N222" s="59">
        <v>0</v>
      </c>
      <c r="O222" s="61">
        <v>0</v>
      </c>
      <c r="P222" s="61">
        <v>0</v>
      </c>
      <c r="Q222" s="61">
        <v>0</v>
      </c>
      <c r="R222" s="61">
        <v>0</v>
      </c>
      <c r="S222" s="59">
        <v>0</v>
      </c>
      <c r="T222" s="61">
        <v>0</v>
      </c>
      <c r="U222" s="61">
        <v>0</v>
      </c>
      <c r="V222" s="62">
        <v>0</v>
      </c>
      <c r="W222" s="61">
        <v>0</v>
      </c>
      <c r="X222" s="61">
        <v>0</v>
      </c>
      <c r="Y222" s="61">
        <v>0</v>
      </c>
      <c r="Z222" s="61">
        <v>0</v>
      </c>
      <c r="AA222" s="62">
        <v>0</v>
      </c>
      <c r="AB222" s="61">
        <v>0</v>
      </c>
      <c r="AC222" s="61">
        <v>0</v>
      </c>
      <c r="AD222" s="61">
        <v>0</v>
      </c>
      <c r="AE222" s="62">
        <v>0</v>
      </c>
      <c r="AF222" s="61">
        <v>0</v>
      </c>
      <c r="AG222" s="61">
        <v>0</v>
      </c>
      <c r="AH222" s="61">
        <v>0</v>
      </c>
      <c r="AI222" s="61">
        <v>0</v>
      </c>
      <c r="AJ222" s="59">
        <v>0</v>
      </c>
      <c r="AK222" s="61">
        <v>0</v>
      </c>
      <c r="AL222" s="61">
        <v>0</v>
      </c>
      <c r="AM222" s="61">
        <v>0</v>
      </c>
      <c r="AN222" s="62">
        <v>0</v>
      </c>
      <c r="AO222" s="61">
        <v>0</v>
      </c>
      <c r="AP222" s="61">
        <v>0</v>
      </c>
      <c r="AQ222" s="151">
        <v>0</v>
      </c>
      <c r="AR222" s="62">
        <v>0</v>
      </c>
      <c r="AS222" s="61">
        <v>0</v>
      </c>
      <c r="AT222" s="61">
        <v>0</v>
      </c>
      <c r="AU222" s="61">
        <v>0</v>
      </c>
      <c r="AV222" s="61">
        <v>0</v>
      </c>
      <c r="AW222" s="59">
        <v>0</v>
      </c>
      <c r="AX222" s="61">
        <v>0</v>
      </c>
      <c r="AY222" s="61">
        <v>0</v>
      </c>
      <c r="AZ222" s="61">
        <v>0</v>
      </c>
      <c r="BA222" s="62">
        <v>0</v>
      </c>
      <c r="BB222" s="61"/>
      <c r="BC222" s="61"/>
      <c r="BD222" s="61"/>
      <c r="BE222" s="62"/>
      <c r="BF222" s="59"/>
      <c r="BG222" s="61"/>
      <c r="BH222" s="61"/>
      <c r="BI222" s="61"/>
      <c r="BJ222" s="59"/>
      <c r="BK222" s="61"/>
      <c r="BL222" s="61"/>
      <c r="BM222" s="62"/>
      <c r="BN222" s="60">
        <f t="shared" si="3"/>
        <v>0</v>
      </c>
      <c r="BO222" s="60" t="s">
        <v>204</v>
      </c>
    </row>
    <row r="223" spans="2:67">
      <c r="B223" s="59"/>
      <c r="C223" s="60" t="s">
        <v>205</v>
      </c>
      <c r="D223" s="61">
        <v>0</v>
      </c>
      <c r="E223" s="62">
        <v>0</v>
      </c>
      <c r="F223" s="59">
        <v>0</v>
      </c>
      <c r="G223" s="61">
        <v>1</v>
      </c>
      <c r="H223" s="61">
        <v>0</v>
      </c>
      <c r="I223" s="61">
        <v>0</v>
      </c>
      <c r="J223" s="59">
        <v>0</v>
      </c>
      <c r="K223" s="61">
        <v>0</v>
      </c>
      <c r="L223" s="61">
        <v>0</v>
      </c>
      <c r="M223" s="62">
        <v>0</v>
      </c>
      <c r="N223" s="59">
        <v>0</v>
      </c>
      <c r="O223" s="61">
        <v>0</v>
      </c>
      <c r="P223" s="61">
        <v>0</v>
      </c>
      <c r="Q223" s="61">
        <v>0</v>
      </c>
      <c r="R223" s="61">
        <v>0</v>
      </c>
      <c r="S223" s="59">
        <v>0</v>
      </c>
      <c r="T223" s="61">
        <v>0</v>
      </c>
      <c r="U223" s="61">
        <v>0</v>
      </c>
      <c r="V223" s="62">
        <v>0</v>
      </c>
      <c r="W223" s="61">
        <v>0</v>
      </c>
      <c r="X223" s="61">
        <v>1</v>
      </c>
      <c r="Y223" s="61">
        <v>0</v>
      </c>
      <c r="Z223" s="61">
        <v>0</v>
      </c>
      <c r="AA223" s="62">
        <v>0</v>
      </c>
      <c r="AB223" s="61">
        <v>0</v>
      </c>
      <c r="AC223" s="61">
        <v>0</v>
      </c>
      <c r="AD223" s="61">
        <v>0</v>
      </c>
      <c r="AE223" s="62">
        <v>0</v>
      </c>
      <c r="AF223" s="61">
        <v>1</v>
      </c>
      <c r="AG223" s="61">
        <v>0</v>
      </c>
      <c r="AH223" s="61">
        <v>0</v>
      </c>
      <c r="AI223" s="61">
        <v>0</v>
      </c>
      <c r="AJ223" s="59">
        <v>0</v>
      </c>
      <c r="AK223" s="61">
        <v>0</v>
      </c>
      <c r="AL223" s="61">
        <v>0</v>
      </c>
      <c r="AM223" s="61">
        <v>0</v>
      </c>
      <c r="AN223" s="62">
        <v>0</v>
      </c>
      <c r="AO223" s="61">
        <v>0</v>
      </c>
      <c r="AP223" s="61">
        <v>0</v>
      </c>
      <c r="AQ223" s="151">
        <v>0</v>
      </c>
      <c r="AR223" s="62">
        <v>0</v>
      </c>
      <c r="AS223" s="61">
        <v>0</v>
      </c>
      <c r="AT223" s="61">
        <v>0</v>
      </c>
      <c r="AU223" s="61">
        <v>0</v>
      </c>
      <c r="AV223" s="61">
        <v>0</v>
      </c>
      <c r="AW223" s="59">
        <v>0</v>
      </c>
      <c r="AX223" s="61">
        <v>0</v>
      </c>
      <c r="AY223" s="61">
        <v>0</v>
      </c>
      <c r="AZ223" s="61">
        <v>0</v>
      </c>
      <c r="BA223" s="62">
        <v>0</v>
      </c>
      <c r="BB223" s="61"/>
      <c r="BC223" s="61"/>
      <c r="BD223" s="61"/>
      <c r="BE223" s="62"/>
      <c r="BF223" s="59"/>
      <c r="BG223" s="61"/>
      <c r="BH223" s="61"/>
      <c r="BI223" s="61"/>
      <c r="BJ223" s="59"/>
      <c r="BK223" s="61"/>
      <c r="BL223" s="61"/>
      <c r="BM223" s="62"/>
      <c r="BN223" s="60">
        <f t="shared" si="3"/>
        <v>2</v>
      </c>
      <c r="BO223" s="60" t="s">
        <v>205</v>
      </c>
    </row>
    <row r="224" spans="2:67">
      <c r="B224" s="59"/>
      <c r="C224" s="60" t="s">
        <v>206</v>
      </c>
      <c r="D224" s="61">
        <v>0</v>
      </c>
      <c r="E224" s="62">
        <v>0</v>
      </c>
      <c r="F224" s="59">
        <v>0</v>
      </c>
      <c r="G224" s="61">
        <v>0</v>
      </c>
      <c r="H224" s="61">
        <v>0</v>
      </c>
      <c r="I224" s="61">
        <v>0</v>
      </c>
      <c r="J224" s="59">
        <v>0</v>
      </c>
      <c r="K224" s="61">
        <v>0</v>
      </c>
      <c r="L224" s="61">
        <v>0</v>
      </c>
      <c r="M224" s="62">
        <v>0</v>
      </c>
      <c r="N224" s="59">
        <v>0</v>
      </c>
      <c r="O224" s="61">
        <v>0</v>
      </c>
      <c r="P224" s="61">
        <v>0</v>
      </c>
      <c r="Q224" s="61">
        <v>0</v>
      </c>
      <c r="R224" s="61">
        <v>0</v>
      </c>
      <c r="S224" s="59">
        <v>0</v>
      </c>
      <c r="T224" s="61">
        <v>0</v>
      </c>
      <c r="U224" s="61">
        <v>1</v>
      </c>
      <c r="V224" s="62">
        <v>0</v>
      </c>
      <c r="W224" s="61">
        <v>0</v>
      </c>
      <c r="X224" s="61">
        <v>0</v>
      </c>
      <c r="Y224" s="61">
        <v>0</v>
      </c>
      <c r="Z224" s="61">
        <v>0</v>
      </c>
      <c r="AA224" s="62">
        <v>0</v>
      </c>
      <c r="AB224" s="61">
        <v>0</v>
      </c>
      <c r="AC224" s="61">
        <v>0</v>
      </c>
      <c r="AD224" s="61">
        <v>0</v>
      </c>
      <c r="AE224" s="62">
        <v>0</v>
      </c>
      <c r="AF224" s="61">
        <v>0</v>
      </c>
      <c r="AG224" s="61">
        <v>0</v>
      </c>
      <c r="AH224" s="61">
        <v>0</v>
      </c>
      <c r="AI224" s="61">
        <v>0</v>
      </c>
      <c r="AJ224" s="59">
        <v>0</v>
      </c>
      <c r="AK224" s="61">
        <v>0</v>
      </c>
      <c r="AL224" s="61">
        <v>0</v>
      </c>
      <c r="AM224" s="61">
        <v>0</v>
      </c>
      <c r="AN224" s="62">
        <v>0</v>
      </c>
      <c r="AO224" s="61">
        <v>0</v>
      </c>
      <c r="AP224" s="61">
        <v>0</v>
      </c>
      <c r="AQ224" s="151">
        <v>0</v>
      </c>
      <c r="AR224" s="62">
        <v>0</v>
      </c>
      <c r="AS224" s="61">
        <v>0</v>
      </c>
      <c r="AT224" s="61">
        <v>0</v>
      </c>
      <c r="AU224" s="61">
        <v>0</v>
      </c>
      <c r="AV224" s="61">
        <v>0</v>
      </c>
      <c r="AW224" s="59">
        <v>0</v>
      </c>
      <c r="AX224" s="61">
        <v>0</v>
      </c>
      <c r="AY224" s="61">
        <v>0</v>
      </c>
      <c r="AZ224" s="61">
        <v>0</v>
      </c>
      <c r="BA224" s="62">
        <v>0</v>
      </c>
      <c r="BB224" s="61"/>
      <c r="BC224" s="61"/>
      <c r="BD224" s="61"/>
      <c r="BE224" s="62"/>
      <c r="BF224" s="59"/>
      <c r="BG224" s="61"/>
      <c r="BH224" s="61"/>
      <c r="BI224" s="61"/>
      <c r="BJ224" s="59"/>
      <c r="BK224" s="61"/>
      <c r="BL224" s="61"/>
      <c r="BM224" s="62"/>
      <c r="BN224" s="60">
        <f t="shared" si="3"/>
        <v>1</v>
      </c>
      <c r="BO224" s="60" t="s">
        <v>206</v>
      </c>
    </row>
    <row r="225" spans="2:67">
      <c r="B225" s="59"/>
      <c r="C225" s="60" t="s">
        <v>207</v>
      </c>
      <c r="D225" s="61">
        <v>0</v>
      </c>
      <c r="E225" s="62">
        <v>0</v>
      </c>
      <c r="F225" s="59">
        <v>0</v>
      </c>
      <c r="G225" s="61">
        <v>0</v>
      </c>
      <c r="H225" s="61">
        <v>0</v>
      </c>
      <c r="I225" s="61">
        <v>0</v>
      </c>
      <c r="J225" s="59">
        <v>0</v>
      </c>
      <c r="K225" s="61">
        <v>0</v>
      </c>
      <c r="L225" s="61">
        <v>0</v>
      </c>
      <c r="M225" s="62">
        <v>0</v>
      </c>
      <c r="N225" s="59">
        <v>0</v>
      </c>
      <c r="O225" s="61">
        <v>0</v>
      </c>
      <c r="P225" s="61">
        <v>0</v>
      </c>
      <c r="Q225" s="61">
        <v>0</v>
      </c>
      <c r="R225" s="61">
        <v>0</v>
      </c>
      <c r="S225" s="59">
        <v>0</v>
      </c>
      <c r="T225" s="61">
        <v>0</v>
      </c>
      <c r="U225" s="61">
        <v>0</v>
      </c>
      <c r="V225" s="62">
        <v>0</v>
      </c>
      <c r="W225" s="61">
        <v>0</v>
      </c>
      <c r="X225" s="61">
        <v>0</v>
      </c>
      <c r="Y225" s="61">
        <v>0</v>
      </c>
      <c r="Z225" s="61">
        <v>0</v>
      </c>
      <c r="AA225" s="62">
        <v>0</v>
      </c>
      <c r="AB225" s="61">
        <v>0</v>
      </c>
      <c r="AC225" s="61">
        <v>0</v>
      </c>
      <c r="AD225" s="61">
        <v>0</v>
      </c>
      <c r="AE225" s="62">
        <v>0</v>
      </c>
      <c r="AF225" s="61">
        <v>0</v>
      </c>
      <c r="AG225" s="61">
        <v>0</v>
      </c>
      <c r="AH225" s="61">
        <v>0</v>
      </c>
      <c r="AI225" s="61">
        <v>0</v>
      </c>
      <c r="AJ225" s="59">
        <v>0</v>
      </c>
      <c r="AK225" s="61">
        <v>0</v>
      </c>
      <c r="AL225" s="61">
        <v>0</v>
      </c>
      <c r="AM225" s="61">
        <v>0</v>
      </c>
      <c r="AN225" s="62">
        <v>0</v>
      </c>
      <c r="AO225" s="61">
        <v>0</v>
      </c>
      <c r="AP225" s="61">
        <v>0</v>
      </c>
      <c r="AQ225" s="151">
        <v>0</v>
      </c>
      <c r="AR225" s="62">
        <v>0</v>
      </c>
      <c r="AS225" s="61">
        <v>0</v>
      </c>
      <c r="AT225" s="61">
        <v>0</v>
      </c>
      <c r="AU225" s="61">
        <v>0</v>
      </c>
      <c r="AV225" s="61">
        <v>0</v>
      </c>
      <c r="AW225" s="59">
        <v>0</v>
      </c>
      <c r="AX225" s="61">
        <v>0</v>
      </c>
      <c r="AY225" s="61">
        <v>0</v>
      </c>
      <c r="AZ225" s="61">
        <v>0</v>
      </c>
      <c r="BA225" s="62">
        <v>0</v>
      </c>
      <c r="BB225" s="61"/>
      <c r="BC225" s="61"/>
      <c r="BD225" s="61"/>
      <c r="BE225" s="62"/>
      <c r="BF225" s="59"/>
      <c r="BG225" s="61"/>
      <c r="BH225" s="61"/>
      <c r="BI225" s="61"/>
      <c r="BJ225" s="59"/>
      <c r="BK225" s="61"/>
      <c r="BL225" s="61"/>
      <c r="BM225" s="62"/>
      <c r="BN225" s="60">
        <f t="shared" si="3"/>
        <v>0</v>
      </c>
      <c r="BO225" s="60" t="s">
        <v>207</v>
      </c>
    </row>
    <row r="226" spans="2:67">
      <c r="B226" s="59"/>
      <c r="C226" s="60" t="s">
        <v>208</v>
      </c>
      <c r="D226" s="61">
        <v>0</v>
      </c>
      <c r="E226" s="62">
        <v>0</v>
      </c>
      <c r="F226" s="59">
        <v>0</v>
      </c>
      <c r="G226" s="61">
        <v>0</v>
      </c>
      <c r="H226" s="61">
        <v>0</v>
      </c>
      <c r="I226" s="61">
        <v>0</v>
      </c>
      <c r="J226" s="59">
        <v>0</v>
      </c>
      <c r="K226" s="61">
        <v>0</v>
      </c>
      <c r="L226" s="61">
        <v>0</v>
      </c>
      <c r="M226" s="62">
        <v>0</v>
      </c>
      <c r="N226" s="59">
        <v>0</v>
      </c>
      <c r="O226" s="61">
        <v>0</v>
      </c>
      <c r="P226" s="61">
        <v>0</v>
      </c>
      <c r="Q226" s="61">
        <v>0</v>
      </c>
      <c r="R226" s="61">
        <v>0</v>
      </c>
      <c r="S226" s="59">
        <v>0</v>
      </c>
      <c r="T226" s="61">
        <v>0</v>
      </c>
      <c r="U226" s="61">
        <v>0</v>
      </c>
      <c r="V226" s="62">
        <v>0</v>
      </c>
      <c r="W226" s="61">
        <v>0</v>
      </c>
      <c r="X226" s="61">
        <v>0</v>
      </c>
      <c r="Y226" s="61">
        <v>0</v>
      </c>
      <c r="Z226" s="61">
        <v>0</v>
      </c>
      <c r="AA226" s="62">
        <v>0</v>
      </c>
      <c r="AB226" s="61">
        <v>0</v>
      </c>
      <c r="AC226" s="61">
        <v>0</v>
      </c>
      <c r="AD226" s="61">
        <v>0</v>
      </c>
      <c r="AE226" s="62">
        <v>0</v>
      </c>
      <c r="AF226" s="61">
        <v>0</v>
      </c>
      <c r="AG226" s="61">
        <v>0</v>
      </c>
      <c r="AH226" s="61">
        <v>0</v>
      </c>
      <c r="AI226" s="61">
        <v>0</v>
      </c>
      <c r="AJ226" s="59">
        <v>0</v>
      </c>
      <c r="AK226" s="61">
        <v>0</v>
      </c>
      <c r="AL226" s="61">
        <v>0</v>
      </c>
      <c r="AM226" s="61">
        <v>0</v>
      </c>
      <c r="AN226" s="62">
        <v>0</v>
      </c>
      <c r="AO226" s="61">
        <v>0</v>
      </c>
      <c r="AP226" s="61">
        <v>0</v>
      </c>
      <c r="AQ226" s="152">
        <v>0</v>
      </c>
      <c r="AR226" s="62">
        <v>0</v>
      </c>
      <c r="AS226" s="61">
        <v>0</v>
      </c>
      <c r="AT226" s="61">
        <v>0</v>
      </c>
      <c r="AU226" s="61">
        <v>0</v>
      </c>
      <c r="AV226" s="61">
        <v>0</v>
      </c>
      <c r="AW226" s="59">
        <v>0</v>
      </c>
      <c r="AX226" s="61">
        <v>0</v>
      </c>
      <c r="AY226" s="61">
        <v>0</v>
      </c>
      <c r="AZ226" s="61">
        <v>0</v>
      </c>
      <c r="BA226" s="62">
        <v>0</v>
      </c>
      <c r="BB226" s="61"/>
      <c r="BC226" s="61"/>
      <c r="BD226" s="61"/>
      <c r="BE226" s="62"/>
      <c r="BF226" s="59"/>
      <c r="BG226" s="61"/>
      <c r="BH226" s="61"/>
      <c r="BI226" s="61"/>
      <c r="BJ226" s="59"/>
      <c r="BK226" s="61"/>
      <c r="BL226" s="61"/>
      <c r="BM226" s="62"/>
      <c r="BN226" s="60">
        <f t="shared" si="3"/>
        <v>0</v>
      </c>
      <c r="BO226" s="60" t="s">
        <v>208</v>
      </c>
    </row>
    <row r="227" spans="2:67">
      <c r="B227" s="59"/>
      <c r="C227" s="80" t="s">
        <v>209</v>
      </c>
      <c r="D227" s="81">
        <v>0</v>
      </c>
      <c r="E227" s="82">
        <v>0</v>
      </c>
      <c r="F227" s="83">
        <v>0</v>
      </c>
      <c r="G227" s="81">
        <v>0.14000000000000001</v>
      </c>
      <c r="H227" s="81">
        <v>0</v>
      </c>
      <c r="I227" s="81">
        <v>0</v>
      </c>
      <c r="J227" s="83">
        <v>0</v>
      </c>
      <c r="K227" s="81">
        <v>0</v>
      </c>
      <c r="L227" s="81">
        <v>0</v>
      </c>
      <c r="M227" s="82">
        <v>0</v>
      </c>
      <c r="N227" s="83">
        <v>0</v>
      </c>
      <c r="O227" s="81">
        <v>0</v>
      </c>
      <c r="P227" s="81">
        <v>0</v>
      </c>
      <c r="Q227" s="81">
        <v>0.14000000000000001</v>
      </c>
      <c r="R227" s="81">
        <v>0</v>
      </c>
      <c r="S227" s="83">
        <v>0</v>
      </c>
      <c r="T227" s="81">
        <v>0</v>
      </c>
      <c r="U227" s="81">
        <v>0.14000000000000001</v>
      </c>
      <c r="V227" s="82">
        <v>0</v>
      </c>
      <c r="W227" s="81">
        <v>0</v>
      </c>
      <c r="X227" s="81">
        <v>0.14000000000000001</v>
      </c>
      <c r="Y227" s="81">
        <v>0</v>
      </c>
      <c r="Z227" s="81">
        <v>0</v>
      </c>
      <c r="AA227" s="82">
        <v>0</v>
      </c>
      <c r="AB227" s="81">
        <v>0</v>
      </c>
      <c r="AC227" s="81">
        <v>0</v>
      </c>
      <c r="AD227" s="81">
        <v>0</v>
      </c>
      <c r="AE227" s="82">
        <v>0</v>
      </c>
      <c r="AF227" s="81">
        <v>0.14000000000000001</v>
      </c>
      <c r="AG227" s="81">
        <v>0</v>
      </c>
      <c r="AH227" s="81">
        <v>0</v>
      </c>
      <c r="AI227" s="81">
        <v>0</v>
      </c>
      <c r="AJ227" s="83">
        <v>0</v>
      </c>
      <c r="AK227" s="81">
        <v>0</v>
      </c>
      <c r="AL227" s="81">
        <v>0</v>
      </c>
      <c r="AM227" s="81">
        <v>0</v>
      </c>
      <c r="AN227" s="82">
        <v>0</v>
      </c>
      <c r="AO227" s="81">
        <v>0</v>
      </c>
      <c r="AP227" s="81">
        <v>0</v>
      </c>
      <c r="AQ227" s="152">
        <v>0</v>
      </c>
      <c r="AR227" s="82">
        <v>0</v>
      </c>
      <c r="AS227" s="81">
        <v>0</v>
      </c>
      <c r="AT227" s="81">
        <v>0</v>
      </c>
      <c r="AU227" s="81">
        <v>0</v>
      </c>
      <c r="AV227" s="81">
        <v>0</v>
      </c>
      <c r="AW227" s="83">
        <v>0</v>
      </c>
      <c r="AX227" s="81">
        <v>0</v>
      </c>
      <c r="AY227" s="81">
        <v>0</v>
      </c>
      <c r="AZ227" s="81">
        <v>0</v>
      </c>
      <c r="BA227" s="82">
        <v>0</v>
      </c>
      <c r="BB227" s="81"/>
      <c r="BC227" s="81"/>
      <c r="BD227" s="81"/>
      <c r="BE227" s="82"/>
      <c r="BF227" s="83"/>
      <c r="BG227" s="81"/>
      <c r="BH227" s="81"/>
      <c r="BI227" s="81"/>
      <c r="BJ227" s="83"/>
      <c r="BK227" s="81"/>
      <c r="BL227" s="81"/>
      <c r="BM227" s="82"/>
      <c r="BN227" s="80">
        <f t="shared" si="3"/>
        <v>0.56000000000000005</v>
      </c>
      <c r="BO227" s="80" t="s">
        <v>209</v>
      </c>
    </row>
    <row r="228" spans="2:67">
      <c r="B228" s="65"/>
      <c r="C228" s="66" t="s">
        <v>210</v>
      </c>
      <c r="D228" s="67">
        <v>0.03</v>
      </c>
      <c r="E228" s="68">
        <v>0.02</v>
      </c>
      <c r="F228" s="65">
        <v>0.02</v>
      </c>
      <c r="G228" s="67">
        <v>0.03</v>
      </c>
      <c r="H228" s="67">
        <v>0.02</v>
      </c>
      <c r="I228" s="67">
        <v>0.03</v>
      </c>
      <c r="J228" s="65">
        <v>0.02</v>
      </c>
      <c r="K228" s="67">
        <v>0.03</v>
      </c>
      <c r="L228" s="67">
        <v>0.03</v>
      </c>
      <c r="M228" s="68">
        <v>0.03</v>
      </c>
      <c r="N228" s="65">
        <v>0.02</v>
      </c>
      <c r="O228" s="67">
        <v>0.02</v>
      </c>
      <c r="P228" s="67">
        <v>0.03</v>
      </c>
      <c r="Q228" s="67">
        <v>0.02</v>
      </c>
      <c r="R228" s="67">
        <v>0.02</v>
      </c>
      <c r="S228" s="65">
        <v>0.02</v>
      </c>
      <c r="T228" s="67">
        <v>0.01</v>
      </c>
      <c r="U228" s="67">
        <v>0.02</v>
      </c>
      <c r="V228" s="68">
        <v>0.03</v>
      </c>
      <c r="W228" s="67">
        <v>0.02</v>
      </c>
      <c r="X228" s="67">
        <v>0.01</v>
      </c>
      <c r="Y228" s="67">
        <v>0.02</v>
      </c>
      <c r="Z228" s="67">
        <v>0.03</v>
      </c>
      <c r="AA228" s="68">
        <v>0.02</v>
      </c>
      <c r="AB228" s="67">
        <v>0.02</v>
      </c>
      <c r="AC228" s="67">
        <v>0.01</v>
      </c>
      <c r="AD228" s="67">
        <v>0.01</v>
      </c>
      <c r="AE228" s="68">
        <v>0.02</v>
      </c>
      <c r="AF228" s="67">
        <v>0.02</v>
      </c>
      <c r="AG228" s="67">
        <v>0.02</v>
      </c>
      <c r="AH228" s="67">
        <v>0.02</v>
      </c>
      <c r="AI228" s="67">
        <v>0.02</v>
      </c>
      <c r="AJ228" s="65">
        <v>0.03</v>
      </c>
      <c r="AK228" s="67">
        <v>0.02</v>
      </c>
      <c r="AL228" s="67">
        <v>0.02</v>
      </c>
      <c r="AM228" s="67">
        <v>0.02</v>
      </c>
      <c r="AN228" s="68">
        <v>0.02</v>
      </c>
      <c r="AO228" s="67">
        <v>0.02</v>
      </c>
      <c r="AP228" s="67">
        <v>0.02</v>
      </c>
      <c r="AQ228" s="153">
        <v>0.01</v>
      </c>
      <c r="AR228" s="68">
        <v>0.02</v>
      </c>
      <c r="AS228" s="67">
        <v>0.02</v>
      </c>
      <c r="AT228" s="67">
        <v>0.01</v>
      </c>
      <c r="AU228" s="67">
        <v>0.03</v>
      </c>
      <c r="AV228" s="67">
        <v>0.01</v>
      </c>
      <c r="AW228" s="65">
        <v>0.02</v>
      </c>
      <c r="AX228" s="67">
        <v>0.01</v>
      </c>
      <c r="AY228" s="67">
        <v>0.01</v>
      </c>
      <c r="AZ228" s="67">
        <v>0.01</v>
      </c>
      <c r="BA228" s="68">
        <v>0.03</v>
      </c>
      <c r="BB228" s="67"/>
      <c r="BC228" s="67"/>
      <c r="BD228" s="67"/>
      <c r="BE228" s="68"/>
      <c r="BF228" s="65"/>
      <c r="BG228" s="67"/>
      <c r="BH228" s="67"/>
      <c r="BI228" s="67"/>
      <c r="BJ228" s="65"/>
      <c r="BK228" s="67"/>
      <c r="BL228" s="67"/>
      <c r="BM228" s="68"/>
      <c r="BN228" s="66">
        <f t="shared" si="3"/>
        <v>0.76000000000000045</v>
      </c>
      <c r="BO228" s="66" t="s">
        <v>210</v>
      </c>
    </row>
    <row r="229" spans="2:67">
      <c r="B229" s="47" t="s">
        <v>240</v>
      </c>
      <c r="C229" s="48" t="s">
        <v>202</v>
      </c>
      <c r="D229" s="50">
        <v>0</v>
      </c>
      <c r="E229" s="52">
        <v>0</v>
      </c>
      <c r="F229" s="53">
        <v>0</v>
      </c>
      <c r="G229" s="50">
        <v>0</v>
      </c>
      <c r="H229" s="50">
        <v>0</v>
      </c>
      <c r="I229" s="50">
        <v>0</v>
      </c>
      <c r="J229" s="53">
        <v>1</v>
      </c>
      <c r="K229" s="50">
        <v>0</v>
      </c>
      <c r="L229" s="50">
        <v>0</v>
      </c>
      <c r="M229" s="52">
        <v>0</v>
      </c>
      <c r="N229" s="53">
        <v>0</v>
      </c>
      <c r="O229" s="50">
        <v>0</v>
      </c>
      <c r="P229" s="50">
        <v>0</v>
      </c>
      <c r="Q229" s="50">
        <v>0</v>
      </c>
      <c r="R229" s="50">
        <v>0</v>
      </c>
      <c r="S229" s="53">
        <v>0</v>
      </c>
      <c r="T229" s="50">
        <v>0</v>
      </c>
      <c r="U229" s="50">
        <v>0</v>
      </c>
      <c r="V229" s="52">
        <v>0</v>
      </c>
      <c r="W229" s="50">
        <v>0</v>
      </c>
      <c r="X229" s="50">
        <v>0</v>
      </c>
      <c r="Y229" s="50">
        <v>1</v>
      </c>
      <c r="Z229" s="50">
        <v>0</v>
      </c>
      <c r="AA229" s="52">
        <v>0</v>
      </c>
      <c r="AB229" s="50">
        <v>0</v>
      </c>
      <c r="AC229" s="50">
        <v>0</v>
      </c>
      <c r="AD229" s="50">
        <v>0</v>
      </c>
      <c r="AE229" s="52">
        <v>0</v>
      </c>
      <c r="AF229" s="50">
        <v>0</v>
      </c>
      <c r="AG229" s="50">
        <v>0</v>
      </c>
      <c r="AH229" s="50">
        <v>0</v>
      </c>
      <c r="AI229" s="50">
        <v>0</v>
      </c>
      <c r="AJ229" s="53">
        <v>0</v>
      </c>
      <c r="AK229" s="50">
        <v>0</v>
      </c>
      <c r="AL229" s="50">
        <v>0</v>
      </c>
      <c r="AM229" s="50">
        <v>0</v>
      </c>
      <c r="AN229" s="52">
        <v>0</v>
      </c>
      <c r="AO229" s="50">
        <v>0</v>
      </c>
      <c r="AP229" s="50">
        <v>0</v>
      </c>
      <c r="AQ229" s="148">
        <v>0</v>
      </c>
      <c r="AR229" s="124">
        <v>0</v>
      </c>
      <c r="AS229" s="50">
        <v>0</v>
      </c>
      <c r="AT229" s="50">
        <v>0</v>
      </c>
      <c r="AU229" s="50">
        <v>0</v>
      </c>
      <c r="AV229" s="50">
        <v>0</v>
      </c>
      <c r="AW229" s="53">
        <v>0</v>
      </c>
      <c r="AX229" s="50">
        <v>0</v>
      </c>
      <c r="AY229" s="50">
        <v>0</v>
      </c>
      <c r="AZ229" s="50">
        <v>0</v>
      </c>
      <c r="BA229" s="52">
        <v>0</v>
      </c>
      <c r="BB229" s="50"/>
      <c r="BC229" s="50"/>
      <c r="BD229" s="50"/>
      <c r="BE229" s="52"/>
      <c r="BF229" s="53"/>
      <c r="BG229" s="50"/>
      <c r="BH229" s="50"/>
      <c r="BI229" s="50"/>
      <c r="BJ229" s="53"/>
      <c r="BK229" s="50"/>
      <c r="BL229" s="50"/>
      <c r="BM229" s="52"/>
      <c r="BN229" s="126">
        <f t="shared" si="3"/>
        <v>1</v>
      </c>
      <c r="BO229" s="48" t="s">
        <v>202</v>
      </c>
    </row>
    <row r="230" spans="2:67">
      <c r="B230" s="47" t="s">
        <v>229</v>
      </c>
      <c r="C230" s="48" t="s">
        <v>204</v>
      </c>
      <c r="D230" s="50">
        <v>0</v>
      </c>
      <c r="E230" s="52">
        <v>0</v>
      </c>
      <c r="F230" s="53">
        <v>0</v>
      </c>
      <c r="G230" s="50">
        <v>0</v>
      </c>
      <c r="H230" s="50">
        <v>0</v>
      </c>
      <c r="I230" s="50">
        <v>0</v>
      </c>
      <c r="J230" s="53">
        <v>0</v>
      </c>
      <c r="K230" s="50">
        <v>0</v>
      </c>
      <c r="L230" s="50">
        <v>0</v>
      </c>
      <c r="M230" s="52">
        <v>0</v>
      </c>
      <c r="N230" s="53">
        <v>0</v>
      </c>
      <c r="O230" s="50">
        <v>0</v>
      </c>
      <c r="P230" s="50">
        <v>0</v>
      </c>
      <c r="Q230" s="50">
        <v>0</v>
      </c>
      <c r="R230" s="50">
        <v>0</v>
      </c>
      <c r="S230" s="53">
        <v>1</v>
      </c>
      <c r="T230" s="50">
        <v>0</v>
      </c>
      <c r="U230" s="50">
        <v>1</v>
      </c>
      <c r="V230" s="52">
        <v>1</v>
      </c>
      <c r="W230" s="50">
        <v>0</v>
      </c>
      <c r="X230" s="50">
        <v>0</v>
      </c>
      <c r="Y230" s="50">
        <v>0</v>
      </c>
      <c r="Z230" s="50">
        <v>0</v>
      </c>
      <c r="AA230" s="52">
        <v>0</v>
      </c>
      <c r="AB230" s="50">
        <v>0</v>
      </c>
      <c r="AC230" s="50">
        <v>0</v>
      </c>
      <c r="AD230" s="50">
        <v>0</v>
      </c>
      <c r="AE230" s="52">
        <v>0</v>
      </c>
      <c r="AF230" s="50">
        <v>0</v>
      </c>
      <c r="AG230" s="50">
        <v>1</v>
      </c>
      <c r="AH230" s="50">
        <v>0</v>
      </c>
      <c r="AI230" s="50">
        <v>0</v>
      </c>
      <c r="AJ230" s="53">
        <v>0</v>
      </c>
      <c r="AK230" s="50">
        <v>1</v>
      </c>
      <c r="AL230" s="50">
        <v>1</v>
      </c>
      <c r="AM230" s="50">
        <v>0</v>
      </c>
      <c r="AN230" s="52">
        <v>0</v>
      </c>
      <c r="AO230" s="50">
        <v>0</v>
      </c>
      <c r="AP230" s="50">
        <v>0</v>
      </c>
      <c r="AQ230" s="148">
        <v>0</v>
      </c>
      <c r="AR230" s="124">
        <v>0</v>
      </c>
      <c r="AS230" s="50">
        <v>1</v>
      </c>
      <c r="AT230" s="50">
        <v>0</v>
      </c>
      <c r="AU230" s="50">
        <v>0</v>
      </c>
      <c r="AV230" s="50">
        <v>0</v>
      </c>
      <c r="AW230" s="53">
        <v>1</v>
      </c>
      <c r="AX230" s="50">
        <v>0</v>
      </c>
      <c r="AY230" s="50">
        <v>0</v>
      </c>
      <c r="AZ230" s="50">
        <v>1</v>
      </c>
      <c r="BA230" s="52">
        <v>0</v>
      </c>
      <c r="BB230" s="50"/>
      <c r="BC230" s="50"/>
      <c r="BD230" s="50"/>
      <c r="BE230" s="52"/>
      <c r="BF230" s="53"/>
      <c r="BG230" s="50"/>
      <c r="BH230" s="50"/>
      <c r="BI230" s="50"/>
      <c r="BJ230" s="53"/>
      <c r="BK230" s="50"/>
      <c r="BL230" s="50"/>
      <c r="BM230" s="52"/>
      <c r="BN230" s="126">
        <f t="shared" si="3"/>
        <v>9</v>
      </c>
      <c r="BO230" s="48" t="s">
        <v>204</v>
      </c>
    </row>
    <row r="231" spans="2:67">
      <c r="B231" s="47"/>
      <c r="C231" s="48" t="s">
        <v>205</v>
      </c>
      <c r="D231" s="50">
        <v>0</v>
      </c>
      <c r="E231" s="52">
        <v>0</v>
      </c>
      <c r="F231" s="53">
        <v>0</v>
      </c>
      <c r="G231" s="50">
        <v>0</v>
      </c>
      <c r="H231" s="50">
        <v>0</v>
      </c>
      <c r="I231" s="50">
        <v>0</v>
      </c>
      <c r="J231" s="53">
        <v>0</v>
      </c>
      <c r="K231" s="50">
        <v>0</v>
      </c>
      <c r="L231" s="50">
        <v>0</v>
      </c>
      <c r="M231" s="52">
        <v>0</v>
      </c>
      <c r="N231" s="53">
        <v>0</v>
      </c>
      <c r="O231" s="50">
        <v>0</v>
      </c>
      <c r="P231" s="50">
        <v>0</v>
      </c>
      <c r="Q231" s="50">
        <v>0</v>
      </c>
      <c r="R231" s="50">
        <v>0</v>
      </c>
      <c r="S231" s="53">
        <v>0</v>
      </c>
      <c r="T231" s="50">
        <v>0</v>
      </c>
      <c r="U231" s="50">
        <v>0</v>
      </c>
      <c r="V231" s="52">
        <v>0</v>
      </c>
      <c r="W231" s="50">
        <v>0</v>
      </c>
      <c r="X231" s="50">
        <v>1</v>
      </c>
      <c r="Y231" s="50">
        <v>1</v>
      </c>
      <c r="Z231" s="50">
        <v>0</v>
      </c>
      <c r="AA231" s="52">
        <v>0</v>
      </c>
      <c r="AB231" s="50">
        <v>0</v>
      </c>
      <c r="AC231" s="50">
        <v>0</v>
      </c>
      <c r="AD231" s="50">
        <v>0</v>
      </c>
      <c r="AE231" s="52">
        <v>0</v>
      </c>
      <c r="AF231" s="50">
        <v>0</v>
      </c>
      <c r="AG231" s="50">
        <v>0</v>
      </c>
      <c r="AH231" s="50">
        <v>1</v>
      </c>
      <c r="AI231" s="50">
        <v>0</v>
      </c>
      <c r="AJ231" s="53">
        <v>1</v>
      </c>
      <c r="AK231" s="50">
        <v>0</v>
      </c>
      <c r="AL231" s="50">
        <v>0</v>
      </c>
      <c r="AM231" s="50">
        <v>0</v>
      </c>
      <c r="AN231" s="52">
        <v>1</v>
      </c>
      <c r="AO231" s="50">
        <v>0</v>
      </c>
      <c r="AP231" s="50">
        <v>1</v>
      </c>
      <c r="AQ231" s="148">
        <v>0</v>
      </c>
      <c r="AR231" s="124">
        <v>1</v>
      </c>
      <c r="AS231" s="50">
        <v>0</v>
      </c>
      <c r="AT231" s="50">
        <v>0</v>
      </c>
      <c r="AU231" s="50">
        <v>0</v>
      </c>
      <c r="AV231" s="50">
        <v>1</v>
      </c>
      <c r="AW231" s="53">
        <v>0</v>
      </c>
      <c r="AX231" s="50">
        <v>0</v>
      </c>
      <c r="AY231" s="50">
        <v>0</v>
      </c>
      <c r="AZ231" s="50">
        <v>0</v>
      </c>
      <c r="BA231" s="52">
        <v>0</v>
      </c>
      <c r="BB231" s="50"/>
      <c r="BC231" s="50"/>
      <c r="BD231" s="50"/>
      <c r="BE231" s="52"/>
      <c r="BF231" s="53"/>
      <c r="BG231" s="50"/>
      <c r="BH231" s="50"/>
      <c r="BI231" s="50"/>
      <c r="BJ231" s="53"/>
      <c r="BK231" s="50"/>
      <c r="BL231" s="50"/>
      <c r="BM231" s="52"/>
      <c r="BN231" s="126">
        <f t="shared" si="3"/>
        <v>8</v>
      </c>
      <c r="BO231" s="48" t="s">
        <v>205</v>
      </c>
    </row>
    <row r="232" spans="2:67">
      <c r="B232" s="47"/>
      <c r="C232" s="48" t="s">
        <v>206</v>
      </c>
      <c r="D232" s="50">
        <v>0</v>
      </c>
      <c r="E232" s="52">
        <v>0</v>
      </c>
      <c r="F232" s="53">
        <v>0</v>
      </c>
      <c r="G232" s="50">
        <v>0</v>
      </c>
      <c r="H232" s="50">
        <v>0</v>
      </c>
      <c r="I232" s="50">
        <v>0</v>
      </c>
      <c r="J232" s="53">
        <v>0</v>
      </c>
      <c r="K232" s="50">
        <v>0</v>
      </c>
      <c r="L232" s="50">
        <v>0</v>
      </c>
      <c r="M232" s="52">
        <v>0</v>
      </c>
      <c r="N232" s="53">
        <v>0</v>
      </c>
      <c r="O232" s="50">
        <v>0</v>
      </c>
      <c r="P232" s="50">
        <v>0</v>
      </c>
      <c r="Q232" s="50">
        <v>0</v>
      </c>
      <c r="R232" s="50">
        <v>0</v>
      </c>
      <c r="S232" s="53">
        <v>0</v>
      </c>
      <c r="T232" s="50">
        <v>0</v>
      </c>
      <c r="U232" s="50">
        <v>1</v>
      </c>
      <c r="V232" s="52">
        <v>0</v>
      </c>
      <c r="W232" s="50">
        <v>0</v>
      </c>
      <c r="X232" s="50">
        <v>0</v>
      </c>
      <c r="Y232" s="50">
        <v>0</v>
      </c>
      <c r="Z232" s="50">
        <v>0</v>
      </c>
      <c r="AA232" s="52">
        <v>0</v>
      </c>
      <c r="AB232" s="50">
        <v>0</v>
      </c>
      <c r="AC232" s="50">
        <v>0</v>
      </c>
      <c r="AD232" s="50">
        <v>0</v>
      </c>
      <c r="AE232" s="52">
        <v>0</v>
      </c>
      <c r="AF232" s="50">
        <v>0</v>
      </c>
      <c r="AG232" s="50">
        <v>0</v>
      </c>
      <c r="AH232" s="50">
        <v>0</v>
      </c>
      <c r="AI232" s="50">
        <v>0</v>
      </c>
      <c r="AJ232" s="53">
        <v>0</v>
      </c>
      <c r="AK232" s="50">
        <v>0</v>
      </c>
      <c r="AL232" s="50">
        <v>0</v>
      </c>
      <c r="AM232" s="50">
        <v>0</v>
      </c>
      <c r="AN232" s="52">
        <v>0</v>
      </c>
      <c r="AO232" s="50">
        <v>0</v>
      </c>
      <c r="AP232" s="50">
        <v>0</v>
      </c>
      <c r="AQ232" s="148">
        <v>0</v>
      </c>
      <c r="AR232" s="124">
        <v>0</v>
      </c>
      <c r="AS232" s="50">
        <v>0</v>
      </c>
      <c r="AT232" s="50">
        <v>1</v>
      </c>
      <c r="AU232" s="50">
        <v>0</v>
      </c>
      <c r="AV232" s="50">
        <v>0</v>
      </c>
      <c r="AW232" s="53">
        <v>0</v>
      </c>
      <c r="AX232" s="50">
        <v>0</v>
      </c>
      <c r="AY232" s="50">
        <v>1</v>
      </c>
      <c r="AZ232" s="50">
        <v>1</v>
      </c>
      <c r="BA232" s="52">
        <v>0</v>
      </c>
      <c r="BB232" s="50"/>
      <c r="BC232" s="50"/>
      <c r="BD232" s="50"/>
      <c r="BE232" s="52"/>
      <c r="BF232" s="53"/>
      <c r="BG232" s="50"/>
      <c r="BH232" s="50"/>
      <c r="BI232" s="50"/>
      <c r="BJ232" s="53"/>
      <c r="BK232" s="50"/>
      <c r="BL232" s="50"/>
      <c r="BM232" s="52"/>
      <c r="BN232" s="126">
        <f t="shared" si="3"/>
        <v>4</v>
      </c>
      <c r="BO232" s="48" t="s">
        <v>206</v>
      </c>
    </row>
    <row r="233" spans="2:67">
      <c r="B233" s="47"/>
      <c r="C233" s="48" t="s">
        <v>207</v>
      </c>
      <c r="D233" s="50">
        <v>0</v>
      </c>
      <c r="E233" s="52">
        <v>0</v>
      </c>
      <c r="F233" s="53">
        <v>0</v>
      </c>
      <c r="G233" s="50">
        <v>0</v>
      </c>
      <c r="H233" s="50">
        <v>0</v>
      </c>
      <c r="I233" s="50">
        <v>0</v>
      </c>
      <c r="J233" s="53">
        <v>0</v>
      </c>
      <c r="K233" s="50">
        <v>0</v>
      </c>
      <c r="L233" s="50">
        <v>0</v>
      </c>
      <c r="M233" s="52">
        <v>0</v>
      </c>
      <c r="N233" s="53">
        <v>0</v>
      </c>
      <c r="O233" s="50">
        <v>0</v>
      </c>
      <c r="P233" s="50">
        <v>0</v>
      </c>
      <c r="Q233" s="50">
        <v>0</v>
      </c>
      <c r="R233" s="50">
        <v>0</v>
      </c>
      <c r="S233" s="53">
        <v>0</v>
      </c>
      <c r="T233" s="50">
        <v>0</v>
      </c>
      <c r="U233" s="50">
        <v>0</v>
      </c>
      <c r="V233" s="52">
        <v>0</v>
      </c>
      <c r="W233" s="50">
        <v>0</v>
      </c>
      <c r="X233" s="50">
        <v>0</v>
      </c>
      <c r="Y233" s="50">
        <v>0</v>
      </c>
      <c r="Z233" s="50">
        <v>0</v>
      </c>
      <c r="AA233" s="52">
        <v>0</v>
      </c>
      <c r="AB233" s="50">
        <v>0</v>
      </c>
      <c r="AC233" s="50">
        <v>0</v>
      </c>
      <c r="AD233" s="50">
        <v>0</v>
      </c>
      <c r="AE233" s="52">
        <v>0</v>
      </c>
      <c r="AF233" s="50">
        <v>0</v>
      </c>
      <c r="AG233" s="50">
        <v>0</v>
      </c>
      <c r="AH233" s="50">
        <v>0</v>
      </c>
      <c r="AI233" s="50">
        <v>0</v>
      </c>
      <c r="AJ233" s="53">
        <v>0</v>
      </c>
      <c r="AK233" s="50">
        <v>0</v>
      </c>
      <c r="AL233" s="50">
        <v>0</v>
      </c>
      <c r="AM233" s="50">
        <v>0</v>
      </c>
      <c r="AN233" s="52">
        <v>0</v>
      </c>
      <c r="AO233" s="50">
        <v>0</v>
      </c>
      <c r="AP233" s="50">
        <v>0</v>
      </c>
      <c r="AQ233" s="148">
        <v>0</v>
      </c>
      <c r="AR233" s="124">
        <v>0</v>
      </c>
      <c r="AS233" s="50">
        <v>0</v>
      </c>
      <c r="AT233" s="50">
        <v>0</v>
      </c>
      <c r="AU233" s="50">
        <v>0</v>
      </c>
      <c r="AV233" s="50">
        <v>0</v>
      </c>
      <c r="AW233" s="53">
        <v>0</v>
      </c>
      <c r="AX233" s="50">
        <v>0</v>
      </c>
      <c r="AY233" s="50">
        <v>0</v>
      </c>
      <c r="AZ233" s="50">
        <v>0</v>
      </c>
      <c r="BA233" s="52">
        <v>0</v>
      </c>
      <c r="BB233" s="50"/>
      <c r="BC233" s="50"/>
      <c r="BD233" s="50"/>
      <c r="BE233" s="52"/>
      <c r="BF233" s="53"/>
      <c r="BG233" s="50"/>
      <c r="BH233" s="50"/>
      <c r="BI233" s="50"/>
      <c r="BJ233" s="53"/>
      <c r="BK233" s="50"/>
      <c r="BL233" s="50"/>
      <c r="BM233" s="52"/>
      <c r="BN233" s="126">
        <f t="shared" si="3"/>
        <v>0</v>
      </c>
      <c r="BO233" s="48" t="s">
        <v>207</v>
      </c>
    </row>
    <row r="234" spans="2:67">
      <c r="B234" s="47"/>
      <c r="C234" s="48" t="s">
        <v>208</v>
      </c>
      <c r="D234" s="50">
        <v>0</v>
      </c>
      <c r="E234" s="52">
        <v>0</v>
      </c>
      <c r="F234" s="53">
        <v>0</v>
      </c>
      <c r="G234" s="50">
        <v>0</v>
      </c>
      <c r="H234" s="50">
        <v>0</v>
      </c>
      <c r="I234" s="50">
        <v>0</v>
      </c>
      <c r="J234" s="53">
        <v>0</v>
      </c>
      <c r="K234" s="50">
        <v>0</v>
      </c>
      <c r="L234" s="50">
        <v>0</v>
      </c>
      <c r="M234" s="52">
        <v>0</v>
      </c>
      <c r="N234" s="53">
        <v>0</v>
      </c>
      <c r="O234" s="50">
        <v>0</v>
      </c>
      <c r="P234" s="50">
        <v>0</v>
      </c>
      <c r="Q234" s="50">
        <v>0</v>
      </c>
      <c r="R234" s="50">
        <v>0</v>
      </c>
      <c r="S234" s="53">
        <v>0</v>
      </c>
      <c r="T234" s="50">
        <v>0</v>
      </c>
      <c r="U234" s="50">
        <v>0</v>
      </c>
      <c r="V234" s="52">
        <v>0</v>
      </c>
      <c r="W234" s="50">
        <v>0</v>
      </c>
      <c r="X234" s="50">
        <v>0</v>
      </c>
      <c r="Y234" s="50">
        <v>0</v>
      </c>
      <c r="Z234" s="50">
        <v>0</v>
      </c>
      <c r="AA234" s="52">
        <v>0</v>
      </c>
      <c r="AB234" s="50">
        <v>0</v>
      </c>
      <c r="AC234" s="50">
        <v>0</v>
      </c>
      <c r="AD234" s="50">
        <v>0</v>
      </c>
      <c r="AE234" s="52">
        <v>0</v>
      </c>
      <c r="AF234" s="50">
        <v>0</v>
      </c>
      <c r="AG234" s="50">
        <v>0</v>
      </c>
      <c r="AH234" s="50">
        <v>0</v>
      </c>
      <c r="AI234" s="50">
        <v>0</v>
      </c>
      <c r="AJ234" s="53">
        <v>0</v>
      </c>
      <c r="AK234" s="50">
        <v>0</v>
      </c>
      <c r="AL234" s="50">
        <v>0</v>
      </c>
      <c r="AM234" s="50">
        <v>0</v>
      </c>
      <c r="AN234" s="52">
        <v>0</v>
      </c>
      <c r="AO234" s="50">
        <v>0</v>
      </c>
      <c r="AP234" s="50">
        <v>0</v>
      </c>
      <c r="AQ234" s="149">
        <v>0</v>
      </c>
      <c r="AR234" s="124">
        <v>0</v>
      </c>
      <c r="AS234" s="50">
        <v>0</v>
      </c>
      <c r="AT234" s="50">
        <v>0</v>
      </c>
      <c r="AU234" s="50">
        <v>0</v>
      </c>
      <c r="AV234" s="50">
        <v>0</v>
      </c>
      <c r="AW234" s="53">
        <v>0</v>
      </c>
      <c r="AX234" s="50">
        <v>0</v>
      </c>
      <c r="AY234" s="50">
        <v>0</v>
      </c>
      <c r="AZ234" s="50">
        <v>0</v>
      </c>
      <c r="BA234" s="52">
        <v>0</v>
      </c>
      <c r="BB234" s="50"/>
      <c r="BC234" s="50"/>
      <c r="BD234" s="50"/>
      <c r="BE234" s="52"/>
      <c r="BF234" s="53"/>
      <c r="BG234" s="50"/>
      <c r="BH234" s="50"/>
      <c r="BI234" s="50"/>
      <c r="BJ234" s="53"/>
      <c r="BK234" s="50"/>
      <c r="BL234" s="50"/>
      <c r="BM234" s="52"/>
      <c r="BN234" s="126">
        <f t="shared" si="3"/>
        <v>0</v>
      </c>
      <c r="BO234" s="48" t="s">
        <v>208</v>
      </c>
    </row>
    <row r="235" spans="2:67">
      <c r="B235" s="47"/>
      <c r="C235" s="76" t="s">
        <v>209</v>
      </c>
      <c r="D235" s="77">
        <v>0</v>
      </c>
      <c r="E235" s="78">
        <v>0</v>
      </c>
      <c r="F235" s="79">
        <v>0</v>
      </c>
      <c r="G235" s="77">
        <v>0</v>
      </c>
      <c r="H235" s="77">
        <v>0</v>
      </c>
      <c r="I235" s="77">
        <v>0</v>
      </c>
      <c r="J235" s="79">
        <v>1</v>
      </c>
      <c r="K235" s="77">
        <v>0</v>
      </c>
      <c r="L235" s="77">
        <v>0</v>
      </c>
      <c r="M235" s="78">
        <v>0</v>
      </c>
      <c r="N235" s="79">
        <v>0</v>
      </c>
      <c r="O235" s="77">
        <v>0</v>
      </c>
      <c r="P235" s="77">
        <v>0</v>
      </c>
      <c r="Q235" s="77">
        <v>0</v>
      </c>
      <c r="R235" s="77">
        <v>0</v>
      </c>
      <c r="S235" s="79">
        <v>1</v>
      </c>
      <c r="T235" s="77">
        <v>0</v>
      </c>
      <c r="U235" s="77">
        <v>2</v>
      </c>
      <c r="V235" s="78">
        <v>1</v>
      </c>
      <c r="W235" s="77">
        <v>0</v>
      </c>
      <c r="X235" s="77">
        <v>1</v>
      </c>
      <c r="Y235" s="77">
        <v>2</v>
      </c>
      <c r="Z235" s="77">
        <v>0</v>
      </c>
      <c r="AA235" s="78">
        <v>0</v>
      </c>
      <c r="AB235" s="77">
        <v>0</v>
      </c>
      <c r="AC235" s="77">
        <v>0</v>
      </c>
      <c r="AD235" s="77">
        <v>0</v>
      </c>
      <c r="AE235" s="78">
        <v>0</v>
      </c>
      <c r="AF235" s="77">
        <v>0</v>
      </c>
      <c r="AG235" s="77">
        <v>1</v>
      </c>
      <c r="AH235" s="77">
        <v>1</v>
      </c>
      <c r="AI235" s="77">
        <v>0</v>
      </c>
      <c r="AJ235" s="79">
        <v>1</v>
      </c>
      <c r="AK235" s="77">
        <v>1</v>
      </c>
      <c r="AL235" s="77">
        <v>1</v>
      </c>
      <c r="AM235" s="77">
        <v>0</v>
      </c>
      <c r="AN235" s="78">
        <v>1</v>
      </c>
      <c r="AO235" s="77">
        <v>0</v>
      </c>
      <c r="AP235" s="77">
        <v>1</v>
      </c>
      <c r="AQ235" s="149">
        <v>0</v>
      </c>
      <c r="AR235" s="127">
        <v>1</v>
      </c>
      <c r="AS235" s="77">
        <v>1</v>
      </c>
      <c r="AT235" s="77">
        <v>1</v>
      </c>
      <c r="AU235" s="77">
        <v>0</v>
      </c>
      <c r="AV235" s="77">
        <v>1</v>
      </c>
      <c r="AW235" s="79">
        <v>1</v>
      </c>
      <c r="AX235" s="77">
        <v>0</v>
      </c>
      <c r="AY235" s="77">
        <v>1</v>
      </c>
      <c r="AZ235" s="77">
        <v>2</v>
      </c>
      <c r="BA235" s="78">
        <v>0</v>
      </c>
      <c r="BB235" s="77"/>
      <c r="BC235" s="77"/>
      <c r="BD235" s="77"/>
      <c r="BE235" s="78"/>
      <c r="BF235" s="79"/>
      <c r="BG235" s="77"/>
      <c r="BH235" s="77"/>
      <c r="BI235" s="77"/>
      <c r="BJ235" s="79"/>
      <c r="BK235" s="77"/>
      <c r="BL235" s="77"/>
      <c r="BM235" s="78"/>
      <c r="BN235" s="128">
        <f t="shared" si="3"/>
        <v>22</v>
      </c>
      <c r="BO235" s="76" t="s">
        <v>209</v>
      </c>
    </row>
    <row r="236" spans="2:67">
      <c r="B236" s="54"/>
      <c r="C236" s="55" t="s">
        <v>210</v>
      </c>
      <c r="D236" s="56">
        <v>19</v>
      </c>
      <c r="E236" s="58">
        <v>20</v>
      </c>
      <c r="F236" s="57">
        <v>21</v>
      </c>
      <c r="G236" s="56">
        <v>19</v>
      </c>
      <c r="H236" s="56">
        <v>13</v>
      </c>
      <c r="I236" s="56">
        <v>16</v>
      </c>
      <c r="J236" s="57">
        <v>19</v>
      </c>
      <c r="K236" s="56">
        <v>13</v>
      </c>
      <c r="L236" s="56">
        <v>8</v>
      </c>
      <c r="M236" s="58">
        <v>14</v>
      </c>
      <c r="N236" s="57">
        <v>7</v>
      </c>
      <c r="O236" s="56">
        <v>16</v>
      </c>
      <c r="P236" s="56">
        <v>10</v>
      </c>
      <c r="Q236" s="56">
        <v>15</v>
      </c>
      <c r="R236" s="56">
        <v>7</v>
      </c>
      <c r="S236" s="57">
        <v>12</v>
      </c>
      <c r="T236" s="56">
        <v>4</v>
      </c>
      <c r="U236" s="56">
        <v>15</v>
      </c>
      <c r="V236" s="58">
        <v>10</v>
      </c>
      <c r="W236" s="56">
        <v>12</v>
      </c>
      <c r="X236" s="56">
        <v>13</v>
      </c>
      <c r="Y236" s="56">
        <v>14</v>
      </c>
      <c r="Z236" s="56">
        <v>12</v>
      </c>
      <c r="AA236" s="58">
        <v>6</v>
      </c>
      <c r="AB236" s="56">
        <v>10</v>
      </c>
      <c r="AC236" s="56">
        <v>9</v>
      </c>
      <c r="AD236" s="56">
        <v>17</v>
      </c>
      <c r="AE236" s="58">
        <v>17</v>
      </c>
      <c r="AF236" s="56">
        <v>9</v>
      </c>
      <c r="AG236" s="56">
        <v>13</v>
      </c>
      <c r="AH236" s="56">
        <v>14</v>
      </c>
      <c r="AI236" s="56">
        <v>21</v>
      </c>
      <c r="AJ236" s="57">
        <v>22</v>
      </c>
      <c r="AK236" s="56">
        <v>32</v>
      </c>
      <c r="AL236" s="56">
        <v>19</v>
      </c>
      <c r="AM236" s="56">
        <v>23</v>
      </c>
      <c r="AN236" s="58">
        <v>32</v>
      </c>
      <c r="AO236" s="56">
        <v>28</v>
      </c>
      <c r="AP236" s="56">
        <v>26</v>
      </c>
      <c r="AQ236" s="150">
        <v>32</v>
      </c>
      <c r="AR236" s="46">
        <v>41</v>
      </c>
      <c r="AS236" s="56">
        <v>26</v>
      </c>
      <c r="AT236" s="56">
        <v>30</v>
      </c>
      <c r="AU236" s="56">
        <v>33</v>
      </c>
      <c r="AV236" s="56">
        <v>32</v>
      </c>
      <c r="AW236" s="57">
        <v>29</v>
      </c>
      <c r="AX236" s="56">
        <v>16</v>
      </c>
      <c r="AY236" s="56">
        <v>25</v>
      </c>
      <c r="AZ236" s="56">
        <v>26</v>
      </c>
      <c r="BA236" s="58">
        <v>24</v>
      </c>
      <c r="BB236" s="56"/>
      <c r="BC236" s="56"/>
      <c r="BD236" s="56"/>
      <c r="BE236" s="58"/>
      <c r="BF236" s="57"/>
      <c r="BG236" s="56"/>
      <c r="BH236" s="56"/>
      <c r="BI236" s="56"/>
      <c r="BJ236" s="57"/>
      <c r="BK236" s="56"/>
      <c r="BL236" s="56"/>
      <c r="BM236" s="58"/>
      <c r="BN236" s="129">
        <f t="shared" si="3"/>
        <v>759</v>
      </c>
      <c r="BO236" s="55" t="s">
        <v>210</v>
      </c>
    </row>
    <row r="237" spans="2:67">
      <c r="B237" s="59" t="s">
        <v>240</v>
      </c>
      <c r="C237" s="60" t="s">
        <v>202</v>
      </c>
      <c r="D237" s="61">
        <v>0</v>
      </c>
      <c r="E237" s="62">
        <v>0</v>
      </c>
      <c r="F237" s="59">
        <v>0</v>
      </c>
      <c r="G237" s="61">
        <v>0</v>
      </c>
      <c r="H237" s="61">
        <v>0</v>
      </c>
      <c r="I237" s="61">
        <v>0</v>
      </c>
      <c r="J237" s="59">
        <v>1</v>
      </c>
      <c r="K237" s="61">
        <v>0</v>
      </c>
      <c r="L237" s="61">
        <v>0</v>
      </c>
      <c r="M237" s="62">
        <v>0</v>
      </c>
      <c r="N237" s="59">
        <v>0</v>
      </c>
      <c r="O237" s="61">
        <v>0</v>
      </c>
      <c r="P237" s="61">
        <v>0</v>
      </c>
      <c r="Q237" s="61">
        <v>0</v>
      </c>
      <c r="R237" s="61">
        <v>0</v>
      </c>
      <c r="S237" s="59">
        <v>0</v>
      </c>
      <c r="T237" s="61">
        <v>0</v>
      </c>
      <c r="U237" s="61">
        <v>0</v>
      </c>
      <c r="V237" s="62">
        <v>0</v>
      </c>
      <c r="W237" s="61">
        <v>0</v>
      </c>
      <c r="X237" s="61">
        <v>0</v>
      </c>
      <c r="Y237" s="61">
        <v>1</v>
      </c>
      <c r="Z237" s="61">
        <v>0</v>
      </c>
      <c r="AA237" s="62">
        <v>0</v>
      </c>
      <c r="AB237" s="61">
        <v>0</v>
      </c>
      <c r="AC237" s="61">
        <v>0</v>
      </c>
      <c r="AD237" s="61">
        <v>0</v>
      </c>
      <c r="AE237" s="62">
        <v>0</v>
      </c>
      <c r="AF237" s="61">
        <v>0</v>
      </c>
      <c r="AG237" s="61">
        <v>0</v>
      </c>
      <c r="AH237" s="61">
        <v>0</v>
      </c>
      <c r="AI237" s="61">
        <v>0</v>
      </c>
      <c r="AJ237" s="59">
        <v>0</v>
      </c>
      <c r="AK237" s="61">
        <v>0</v>
      </c>
      <c r="AL237" s="61">
        <v>0</v>
      </c>
      <c r="AM237" s="61">
        <v>0</v>
      </c>
      <c r="AN237" s="62">
        <v>0</v>
      </c>
      <c r="AO237" s="61">
        <v>0</v>
      </c>
      <c r="AP237" s="61">
        <v>0</v>
      </c>
      <c r="AQ237" s="151">
        <v>0</v>
      </c>
      <c r="AR237" s="62">
        <v>0</v>
      </c>
      <c r="AS237" s="61">
        <v>0</v>
      </c>
      <c r="AT237" s="61">
        <v>0</v>
      </c>
      <c r="AU237" s="61">
        <v>0</v>
      </c>
      <c r="AV237" s="61">
        <v>0</v>
      </c>
      <c r="AW237" s="59">
        <v>0</v>
      </c>
      <c r="AX237" s="61">
        <v>0</v>
      </c>
      <c r="AY237" s="61">
        <v>0</v>
      </c>
      <c r="AZ237" s="61">
        <v>0</v>
      </c>
      <c r="BA237" s="62">
        <v>0</v>
      </c>
      <c r="BB237" s="61"/>
      <c r="BC237" s="61"/>
      <c r="BD237" s="61"/>
      <c r="BE237" s="62"/>
      <c r="BF237" s="59"/>
      <c r="BG237" s="61"/>
      <c r="BH237" s="61"/>
      <c r="BI237" s="61"/>
      <c r="BJ237" s="59"/>
      <c r="BK237" s="61"/>
      <c r="BL237" s="61"/>
      <c r="BM237" s="62"/>
      <c r="BN237" s="60">
        <f t="shared" si="3"/>
        <v>1</v>
      </c>
      <c r="BO237" s="60" t="s">
        <v>202</v>
      </c>
    </row>
    <row r="238" spans="2:67">
      <c r="B238" s="59" t="s">
        <v>227</v>
      </c>
      <c r="C238" s="60" t="s">
        <v>204</v>
      </c>
      <c r="D238" s="61">
        <v>0</v>
      </c>
      <c r="E238" s="62">
        <v>0</v>
      </c>
      <c r="F238" s="59">
        <v>0</v>
      </c>
      <c r="G238" s="61">
        <v>0</v>
      </c>
      <c r="H238" s="61">
        <v>0</v>
      </c>
      <c r="I238" s="61">
        <v>0</v>
      </c>
      <c r="J238" s="59">
        <v>0</v>
      </c>
      <c r="K238" s="61">
        <v>0</v>
      </c>
      <c r="L238" s="61">
        <v>0</v>
      </c>
      <c r="M238" s="62">
        <v>0</v>
      </c>
      <c r="N238" s="59">
        <v>0</v>
      </c>
      <c r="O238" s="61">
        <v>0</v>
      </c>
      <c r="P238" s="61">
        <v>0</v>
      </c>
      <c r="Q238" s="61">
        <v>0</v>
      </c>
      <c r="R238" s="61">
        <v>0</v>
      </c>
      <c r="S238" s="59">
        <v>0.5</v>
      </c>
      <c r="T238" s="61">
        <v>0</v>
      </c>
      <c r="U238" s="61">
        <v>0.5</v>
      </c>
      <c r="V238" s="62">
        <v>0.5</v>
      </c>
      <c r="W238" s="61">
        <v>0</v>
      </c>
      <c r="X238" s="61">
        <v>0</v>
      </c>
      <c r="Y238" s="61">
        <v>0</v>
      </c>
      <c r="Z238" s="61">
        <v>0</v>
      </c>
      <c r="AA238" s="62">
        <v>0</v>
      </c>
      <c r="AB238" s="61">
        <v>0</v>
      </c>
      <c r="AC238" s="61">
        <v>0</v>
      </c>
      <c r="AD238" s="61">
        <v>0</v>
      </c>
      <c r="AE238" s="62">
        <v>0</v>
      </c>
      <c r="AF238" s="61">
        <v>0</v>
      </c>
      <c r="AG238" s="61">
        <v>0.5</v>
      </c>
      <c r="AH238" s="61">
        <v>0</v>
      </c>
      <c r="AI238" s="61">
        <v>0</v>
      </c>
      <c r="AJ238" s="59">
        <v>0</v>
      </c>
      <c r="AK238" s="61">
        <v>0.5</v>
      </c>
      <c r="AL238" s="61">
        <v>0.5</v>
      </c>
      <c r="AM238" s="61">
        <v>0</v>
      </c>
      <c r="AN238" s="62">
        <v>0</v>
      </c>
      <c r="AO238" s="61">
        <v>0</v>
      </c>
      <c r="AP238" s="61">
        <v>0</v>
      </c>
      <c r="AQ238" s="151">
        <v>0</v>
      </c>
      <c r="AR238" s="62">
        <v>0</v>
      </c>
      <c r="AS238" s="61">
        <v>0.5</v>
      </c>
      <c r="AT238" s="61">
        <v>0</v>
      </c>
      <c r="AU238" s="61">
        <v>0</v>
      </c>
      <c r="AV238" s="61">
        <v>0</v>
      </c>
      <c r="AW238" s="59">
        <v>0.5</v>
      </c>
      <c r="AX238" s="61">
        <v>0</v>
      </c>
      <c r="AY238" s="61">
        <v>0</v>
      </c>
      <c r="AZ238" s="61">
        <v>0.5</v>
      </c>
      <c r="BA238" s="62">
        <v>0</v>
      </c>
      <c r="BB238" s="61"/>
      <c r="BC238" s="61"/>
      <c r="BD238" s="61"/>
      <c r="BE238" s="62"/>
      <c r="BF238" s="59"/>
      <c r="BG238" s="61"/>
      <c r="BH238" s="61"/>
      <c r="BI238" s="61"/>
      <c r="BJ238" s="59"/>
      <c r="BK238" s="61"/>
      <c r="BL238" s="61"/>
      <c r="BM238" s="62"/>
      <c r="BN238" s="60">
        <f t="shared" si="3"/>
        <v>4.5</v>
      </c>
      <c r="BO238" s="60" t="s">
        <v>204</v>
      </c>
    </row>
    <row r="239" spans="2:67">
      <c r="B239" s="59"/>
      <c r="C239" s="60" t="s">
        <v>205</v>
      </c>
      <c r="D239" s="61">
        <v>0</v>
      </c>
      <c r="E239" s="62">
        <v>0</v>
      </c>
      <c r="F239" s="59">
        <v>0</v>
      </c>
      <c r="G239" s="61">
        <v>0</v>
      </c>
      <c r="H239" s="61">
        <v>0</v>
      </c>
      <c r="I239" s="61">
        <v>0</v>
      </c>
      <c r="J239" s="59">
        <v>0</v>
      </c>
      <c r="K239" s="61">
        <v>0</v>
      </c>
      <c r="L239" s="61">
        <v>0</v>
      </c>
      <c r="M239" s="62">
        <v>0</v>
      </c>
      <c r="N239" s="59">
        <v>0</v>
      </c>
      <c r="O239" s="61">
        <v>0</v>
      </c>
      <c r="P239" s="61">
        <v>0</v>
      </c>
      <c r="Q239" s="61">
        <v>0</v>
      </c>
      <c r="R239" s="61">
        <v>0</v>
      </c>
      <c r="S239" s="59">
        <v>0</v>
      </c>
      <c r="T239" s="61">
        <v>0</v>
      </c>
      <c r="U239" s="61">
        <v>0</v>
      </c>
      <c r="V239" s="62">
        <v>0</v>
      </c>
      <c r="W239" s="61">
        <v>0</v>
      </c>
      <c r="X239" s="61">
        <v>1</v>
      </c>
      <c r="Y239" s="61">
        <v>1</v>
      </c>
      <c r="Z239" s="61">
        <v>0</v>
      </c>
      <c r="AA239" s="62">
        <v>0</v>
      </c>
      <c r="AB239" s="61">
        <v>0</v>
      </c>
      <c r="AC239" s="61">
        <v>0</v>
      </c>
      <c r="AD239" s="61">
        <v>0</v>
      </c>
      <c r="AE239" s="62">
        <v>0</v>
      </c>
      <c r="AF239" s="61">
        <v>0</v>
      </c>
      <c r="AG239" s="61">
        <v>0</v>
      </c>
      <c r="AH239" s="61">
        <v>1</v>
      </c>
      <c r="AI239" s="61">
        <v>0</v>
      </c>
      <c r="AJ239" s="59">
        <v>1</v>
      </c>
      <c r="AK239" s="61">
        <v>0</v>
      </c>
      <c r="AL239" s="61">
        <v>0</v>
      </c>
      <c r="AM239" s="61">
        <v>0</v>
      </c>
      <c r="AN239" s="62">
        <v>1</v>
      </c>
      <c r="AO239" s="61">
        <v>0</v>
      </c>
      <c r="AP239" s="61">
        <v>1</v>
      </c>
      <c r="AQ239" s="151">
        <v>0</v>
      </c>
      <c r="AR239" s="62">
        <v>1</v>
      </c>
      <c r="AS239" s="61">
        <v>0</v>
      </c>
      <c r="AT239" s="61">
        <v>0</v>
      </c>
      <c r="AU239" s="61">
        <v>0</v>
      </c>
      <c r="AV239" s="61">
        <v>1</v>
      </c>
      <c r="AW239" s="59">
        <v>0</v>
      </c>
      <c r="AX239" s="61">
        <v>0</v>
      </c>
      <c r="AY239" s="61">
        <v>0</v>
      </c>
      <c r="AZ239" s="61">
        <v>0</v>
      </c>
      <c r="BA239" s="62">
        <v>0</v>
      </c>
      <c r="BB239" s="61"/>
      <c r="BC239" s="61"/>
      <c r="BD239" s="61"/>
      <c r="BE239" s="62"/>
      <c r="BF239" s="59"/>
      <c r="BG239" s="61"/>
      <c r="BH239" s="61"/>
      <c r="BI239" s="61"/>
      <c r="BJ239" s="59"/>
      <c r="BK239" s="61"/>
      <c r="BL239" s="61"/>
      <c r="BM239" s="62"/>
      <c r="BN239" s="60">
        <f t="shared" si="3"/>
        <v>8</v>
      </c>
      <c r="BO239" s="60" t="s">
        <v>205</v>
      </c>
    </row>
    <row r="240" spans="2:67">
      <c r="B240" s="59"/>
      <c r="C240" s="60" t="s">
        <v>206</v>
      </c>
      <c r="D240" s="61">
        <v>0</v>
      </c>
      <c r="E240" s="62">
        <v>0</v>
      </c>
      <c r="F240" s="59">
        <v>0</v>
      </c>
      <c r="G240" s="61">
        <v>0</v>
      </c>
      <c r="H240" s="61">
        <v>0</v>
      </c>
      <c r="I240" s="61">
        <v>0</v>
      </c>
      <c r="J240" s="59">
        <v>0</v>
      </c>
      <c r="K240" s="61">
        <v>0</v>
      </c>
      <c r="L240" s="61">
        <v>0</v>
      </c>
      <c r="M240" s="62">
        <v>0</v>
      </c>
      <c r="N240" s="59">
        <v>0</v>
      </c>
      <c r="O240" s="61">
        <v>0</v>
      </c>
      <c r="P240" s="61">
        <v>0</v>
      </c>
      <c r="Q240" s="61">
        <v>0</v>
      </c>
      <c r="R240" s="61">
        <v>0</v>
      </c>
      <c r="S240" s="59">
        <v>0</v>
      </c>
      <c r="T240" s="61">
        <v>0</v>
      </c>
      <c r="U240" s="61">
        <v>1</v>
      </c>
      <c r="V240" s="62">
        <v>0</v>
      </c>
      <c r="W240" s="61">
        <v>0</v>
      </c>
      <c r="X240" s="61">
        <v>0</v>
      </c>
      <c r="Y240" s="61">
        <v>0</v>
      </c>
      <c r="Z240" s="61">
        <v>0</v>
      </c>
      <c r="AA240" s="62">
        <v>0</v>
      </c>
      <c r="AB240" s="61">
        <v>0</v>
      </c>
      <c r="AC240" s="61">
        <v>0</v>
      </c>
      <c r="AD240" s="61">
        <v>0</v>
      </c>
      <c r="AE240" s="62">
        <v>0</v>
      </c>
      <c r="AF240" s="61">
        <v>0</v>
      </c>
      <c r="AG240" s="61">
        <v>0</v>
      </c>
      <c r="AH240" s="61">
        <v>0</v>
      </c>
      <c r="AI240" s="61">
        <v>0</v>
      </c>
      <c r="AJ240" s="59">
        <v>0</v>
      </c>
      <c r="AK240" s="61">
        <v>0</v>
      </c>
      <c r="AL240" s="61">
        <v>0</v>
      </c>
      <c r="AM240" s="61">
        <v>0</v>
      </c>
      <c r="AN240" s="62">
        <v>0</v>
      </c>
      <c r="AO240" s="61">
        <v>0</v>
      </c>
      <c r="AP240" s="61">
        <v>0</v>
      </c>
      <c r="AQ240" s="151">
        <v>0</v>
      </c>
      <c r="AR240" s="62">
        <v>0</v>
      </c>
      <c r="AS240" s="61">
        <v>0</v>
      </c>
      <c r="AT240" s="61">
        <v>1</v>
      </c>
      <c r="AU240" s="61">
        <v>0</v>
      </c>
      <c r="AV240" s="61">
        <v>0</v>
      </c>
      <c r="AW240" s="59">
        <v>0</v>
      </c>
      <c r="AX240" s="61">
        <v>0</v>
      </c>
      <c r="AY240" s="61">
        <v>1</v>
      </c>
      <c r="AZ240" s="61">
        <v>1</v>
      </c>
      <c r="BA240" s="62">
        <v>0</v>
      </c>
      <c r="BB240" s="61"/>
      <c r="BC240" s="61"/>
      <c r="BD240" s="61"/>
      <c r="BE240" s="62"/>
      <c r="BF240" s="59"/>
      <c r="BG240" s="61"/>
      <c r="BH240" s="61"/>
      <c r="BI240" s="61"/>
      <c r="BJ240" s="59"/>
      <c r="BK240" s="61"/>
      <c r="BL240" s="61"/>
      <c r="BM240" s="62"/>
      <c r="BN240" s="60">
        <f t="shared" si="3"/>
        <v>4</v>
      </c>
      <c r="BO240" s="60" t="s">
        <v>206</v>
      </c>
    </row>
    <row r="241" spans="2:67">
      <c r="B241" s="59"/>
      <c r="C241" s="60" t="s">
        <v>207</v>
      </c>
      <c r="D241" s="61">
        <v>0</v>
      </c>
      <c r="E241" s="62">
        <v>0</v>
      </c>
      <c r="F241" s="59">
        <v>0</v>
      </c>
      <c r="G241" s="61">
        <v>0</v>
      </c>
      <c r="H241" s="61">
        <v>0</v>
      </c>
      <c r="I241" s="61">
        <v>0</v>
      </c>
      <c r="J241" s="59">
        <v>0</v>
      </c>
      <c r="K241" s="61">
        <v>0</v>
      </c>
      <c r="L241" s="61">
        <v>0</v>
      </c>
      <c r="M241" s="62">
        <v>0</v>
      </c>
      <c r="N241" s="59">
        <v>0</v>
      </c>
      <c r="O241" s="61">
        <v>0</v>
      </c>
      <c r="P241" s="61">
        <v>0</v>
      </c>
      <c r="Q241" s="61">
        <v>0</v>
      </c>
      <c r="R241" s="61">
        <v>0</v>
      </c>
      <c r="S241" s="59">
        <v>0</v>
      </c>
      <c r="T241" s="61">
        <v>0</v>
      </c>
      <c r="U241" s="61">
        <v>0</v>
      </c>
      <c r="V241" s="62">
        <v>0</v>
      </c>
      <c r="W241" s="61">
        <v>0</v>
      </c>
      <c r="X241" s="61">
        <v>0</v>
      </c>
      <c r="Y241" s="61">
        <v>0</v>
      </c>
      <c r="Z241" s="61">
        <v>0</v>
      </c>
      <c r="AA241" s="62">
        <v>0</v>
      </c>
      <c r="AB241" s="61">
        <v>0</v>
      </c>
      <c r="AC241" s="61">
        <v>0</v>
      </c>
      <c r="AD241" s="61">
        <v>0</v>
      </c>
      <c r="AE241" s="62">
        <v>0</v>
      </c>
      <c r="AF241" s="61">
        <v>0</v>
      </c>
      <c r="AG241" s="61">
        <v>0</v>
      </c>
      <c r="AH241" s="61">
        <v>0</v>
      </c>
      <c r="AI241" s="61">
        <v>0</v>
      </c>
      <c r="AJ241" s="59">
        <v>0</v>
      </c>
      <c r="AK241" s="61">
        <v>0</v>
      </c>
      <c r="AL241" s="61">
        <v>0</v>
      </c>
      <c r="AM241" s="61">
        <v>0</v>
      </c>
      <c r="AN241" s="62">
        <v>0</v>
      </c>
      <c r="AO241" s="61">
        <v>0</v>
      </c>
      <c r="AP241" s="61">
        <v>0</v>
      </c>
      <c r="AQ241" s="151">
        <v>0</v>
      </c>
      <c r="AR241" s="62">
        <v>0</v>
      </c>
      <c r="AS241" s="61">
        <v>0</v>
      </c>
      <c r="AT241" s="61">
        <v>0</v>
      </c>
      <c r="AU241" s="61">
        <v>0</v>
      </c>
      <c r="AV241" s="61">
        <v>0</v>
      </c>
      <c r="AW241" s="59">
        <v>0</v>
      </c>
      <c r="AX241" s="61">
        <v>0</v>
      </c>
      <c r="AY241" s="61">
        <v>0</v>
      </c>
      <c r="AZ241" s="61">
        <v>0</v>
      </c>
      <c r="BA241" s="62">
        <v>0</v>
      </c>
      <c r="BB241" s="61"/>
      <c r="BC241" s="61"/>
      <c r="BD241" s="61"/>
      <c r="BE241" s="62"/>
      <c r="BF241" s="59"/>
      <c r="BG241" s="61"/>
      <c r="BH241" s="61"/>
      <c r="BI241" s="61"/>
      <c r="BJ241" s="59"/>
      <c r="BK241" s="61"/>
      <c r="BL241" s="61"/>
      <c r="BM241" s="62"/>
      <c r="BN241" s="60">
        <f t="shared" si="3"/>
        <v>0</v>
      </c>
      <c r="BO241" s="60" t="s">
        <v>207</v>
      </c>
    </row>
    <row r="242" spans="2:67">
      <c r="B242" s="59"/>
      <c r="C242" s="60" t="s">
        <v>208</v>
      </c>
      <c r="D242" s="61">
        <v>0</v>
      </c>
      <c r="E242" s="62">
        <v>0</v>
      </c>
      <c r="F242" s="59">
        <v>0</v>
      </c>
      <c r="G242" s="61">
        <v>0</v>
      </c>
      <c r="H242" s="61">
        <v>0</v>
      </c>
      <c r="I242" s="61">
        <v>0</v>
      </c>
      <c r="J242" s="59">
        <v>0</v>
      </c>
      <c r="K242" s="61">
        <v>0</v>
      </c>
      <c r="L242" s="61">
        <v>0</v>
      </c>
      <c r="M242" s="62">
        <v>0</v>
      </c>
      <c r="N242" s="59">
        <v>0</v>
      </c>
      <c r="O242" s="61">
        <v>0</v>
      </c>
      <c r="P242" s="61">
        <v>0</v>
      </c>
      <c r="Q242" s="61">
        <v>0</v>
      </c>
      <c r="R242" s="61">
        <v>0</v>
      </c>
      <c r="S242" s="59">
        <v>0</v>
      </c>
      <c r="T242" s="61">
        <v>0</v>
      </c>
      <c r="U242" s="61">
        <v>0</v>
      </c>
      <c r="V242" s="62">
        <v>0</v>
      </c>
      <c r="W242" s="61">
        <v>0</v>
      </c>
      <c r="X242" s="61">
        <v>0</v>
      </c>
      <c r="Y242" s="61">
        <v>0</v>
      </c>
      <c r="Z242" s="61">
        <v>0</v>
      </c>
      <c r="AA242" s="62">
        <v>0</v>
      </c>
      <c r="AB242" s="61">
        <v>0</v>
      </c>
      <c r="AC242" s="61">
        <v>0</v>
      </c>
      <c r="AD242" s="61">
        <v>0</v>
      </c>
      <c r="AE242" s="62">
        <v>0</v>
      </c>
      <c r="AF242" s="61">
        <v>0</v>
      </c>
      <c r="AG242" s="61">
        <v>0</v>
      </c>
      <c r="AH242" s="61">
        <v>0</v>
      </c>
      <c r="AI242" s="61">
        <v>0</v>
      </c>
      <c r="AJ242" s="59">
        <v>0</v>
      </c>
      <c r="AK242" s="61">
        <v>0</v>
      </c>
      <c r="AL242" s="61">
        <v>0</v>
      </c>
      <c r="AM242" s="61">
        <v>0</v>
      </c>
      <c r="AN242" s="62">
        <v>0</v>
      </c>
      <c r="AO242" s="61">
        <v>0</v>
      </c>
      <c r="AP242" s="61">
        <v>0</v>
      </c>
      <c r="AQ242" s="152">
        <v>0</v>
      </c>
      <c r="AR242" s="62">
        <v>0</v>
      </c>
      <c r="AS242" s="61">
        <v>0</v>
      </c>
      <c r="AT242" s="61">
        <v>0</v>
      </c>
      <c r="AU242" s="61">
        <v>0</v>
      </c>
      <c r="AV242" s="61">
        <v>0</v>
      </c>
      <c r="AW242" s="59">
        <v>0</v>
      </c>
      <c r="AX242" s="61">
        <v>0</v>
      </c>
      <c r="AY242" s="61">
        <v>0</v>
      </c>
      <c r="AZ242" s="61">
        <v>0</v>
      </c>
      <c r="BA242" s="62">
        <v>0</v>
      </c>
      <c r="BB242" s="61"/>
      <c r="BC242" s="61"/>
      <c r="BD242" s="61"/>
      <c r="BE242" s="62"/>
      <c r="BF242" s="59"/>
      <c r="BG242" s="61"/>
      <c r="BH242" s="61"/>
      <c r="BI242" s="61"/>
      <c r="BJ242" s="59"/>
      <c r="BK242" s="61"/>
      <c r="BL242" s="61"/>
      <c r="BM242" s="62"/>
      <c r="BN242" s="60">
        <f t="shared" si="3"/>
        <v>0</v>
      </c>
      <c r="BO242" s="60" t="s">
        <v>208</v>
      </c>
    </row>
    <row r="243" spans="2:67">
      <c r="B243" s="59"/>
      <c r="C243" s="80" t="s">
        <v>209</v>
      </c>
      <c r="D243" s="81">
        <v>0</v>
      </c>
      <c r="E243" s="82">
        <v>0</v>
      </c>
      <c r="F243" s="83">
        <v>0</v>
      </c>
      <c r="G243" s="81">
        <v>0</v>
      </c>
      <c r="H243" s="81">
        <v>0</v>
      </c>
      <c r="I243" s="81">
        <v>0</v>
      </c>
      <c r="J243" s="83">
        <v>0.14000000000000001</v>
      </c>
      <c r="K243" s="81">
        <v>0</v>
      </c>
      <c r="L243" s="81">
        <v>0</v>
      </c>
      <c r="M243" s="82">
        <v>0</v>
      </c>
      <c r="N243" s="83">
        <v>0</v>
      </c>
      <c r="O243" s="81">
        <v>0</v>
      </c>
      <c r="P243" s="81">
        <v>0</v>
      </c>
      <c r="Q243" s="81">
        <v>0</v>
      </c>
      <c r="R243" s="81">
        <v>0</v>
      </c>
      <c r="S243" s="83">
        <v>0.14000000000000001</v>
      </c>
      <c r="T243" s="81">
        <v>0</v>
      </c>
      <c r="U243" s="81">
        <v>0.28999999999999998</v>
      </c>
      <c r="V243" s="82">
        <v>0.14000000000000001</v>
      </c>
      <c r="W243" s="81">
        <v>0</v>
      </c>
      <c r="X243" s="81">
        <v>0.14000000000000001</v>
      </c>
      <c r="Y243" s="81">
        <v>0.28999999999999998</v>
      </c>
      <c r="Z243" s="81">
        <v>0</v>
      </c>
      <c r="AA243" s="82">
        <v>0</v>
      </c>
      <c r="AB243" s="81">
        <v>0</v>
      </c>
      <c r="AC243" s="81">
        <v>0</v>
      </c>
      <c r="AD243" s="81">
        <v>0</v>
      </c>
      <c r="AE243" s="82">
        <v>0</v>
      </c>
      <c r="AF243" s="81">
        <v>0</v>
      </c>
      <c r="AG243" s="81">
        <v>0.14000000000000001</v>
      </c>
      <c r="AH243" s="81">
        <v>0.14000000000000001</v>
      </c>
      <c r="AI243" s="81">
        <v>0</v>
      </c>
      <c r="AJ243" s="83">
        <v>0.14000000000000001</v>
      </c>
      <c r="AK243" s="81">
        <v>0.14000000000000001</v>
      </c>
      <c r="AL243" s="81">
        <v>0.14000000000000001</v>
      </c>
      <c r="AM243" s="81">
        <v>0</v>
      </c>
      <c r="AN243" s="82">
        <v>0.14000000000000001</v>
      </c>
      <c r="AO243" s="81">
        <v>0</v>
      </c>
      <c r="AP243" s="81">
        <v>0.14000000000000001</v>
      </c>
      <c r="AQ243" s="152">
        <v>0</v>
      </c>
      <c r="AR243" s="82">
        <v>0.14000000000000001</v>
      </c>
      <c r="AS243" s="81">
        <v>0.14000000000000001</v>
      </c>
      <c r="AT243" s="81">
        <v>0.14000000000000001</v>
      </c>
      <c r="AU243" s="81">
        <v>0</v>
      </c>
      <c r="AV243" s="81">
        <v>0.14000000000000001</v>
      </c>
      <c r="AW243" s="83">
        <v>0.14000000000000001</v>
      </c>
      <c r="AX243" s="81">
        <v>0</v>
      </c>
      <c r="AY243" s="81">
        <v>0.14000000000000001</v>
      </c>
      <c r="AZ243" s="81">
        <v>0.28999999999999998</v>
      </c>
      <c r="BA243" s="82">
        <v>0</v>
      </c>
      <c r="BB243" s="81"/>
      <c r="BC243" s="81"/>
      <c r="BD243" s="81"/>
      <c r="BE243" s="82"/>
      <c r="BF243" s="83"/>
      <c r="BG243" s="81"/>
      <c r="BH243" s="81"/>
      <c r="BI243" s="81"/>
      <c r="BJ243" s="83"/>
      <c r="BK243" s="81"/>
      <c r="BL243" s="81"/>
      <c r="BM243" s="82"/>
      <c r="BN243" s="80">
        <f t="shared" si="3"/>
        <v>3.1100000000000017</v>
      </c>
      <c r="BO243" s="80" t="s">
        <v>209</v>
      </c>
    </row>
    <row r="244" spans="2:67">
      <c r="B244" s="65"/>
      <c r="C244" s="66" t="s">
        <v>210</v>
      </c>
      <c r="D244" s="67">
        <v>0.04</v>
      </c>
      <c r="E244" s="68">
        <v>0.04</v>
      </c>
      <c r="F244" s="65">
        <v>0.04</v>
      </c>
      <c r="G244" s="67">
        <v>0.04</v>
      </c>
      <c r="H244" s="67">
        <v>0.03</v>
      </c>
      <c r="I244" s="67">
        <v>0.03</v>
      </c>
      <c r="J244" s="65">
        <v>0.04</v>
      </c>
      <c r="K244" s="67">
        <v>0.03</v>
      </c>
      <c r="L244" s="67">
        <v>0.02</v>
      </c>
      <c r="M244" s="68">
        <v>0.03</v>
      </c>
      <c r="N244" s="65">
        <v>0.01</v>
      </c>
      <c r="O244" s="67">
        <v>0.03</v>
      </c>
      <c r="P244" s="67">
        <v>0.02</v>
      </c>
      <c r="Q244" s="67">
        <v>0.03</v>
      </c>
      <c r="R244" s="67">
        <v>0.01</v>
      </c>
      <c r="S244" s="65">
        <v>0.02</v>
      </c>
      <c r="T244" s="67">
        <v>0.01</v>
      </c>
      <c r="U244" s="67">
        <v>0.03</v>
      </c>
      <c r="V244" s="68">
        <v>0.02</v>
      </c>
      <c r="W244" s="67">
        <v>0.02</v>
      </c>
      <c r="X244" s="67">
        <v>0.03</v>
      </c>
      <c r="Y244" s="67">
        <v>0.03</v>
      </c>
      <c r="Z244" s="67">
        <v>0.03</v>
      </c>
      <c r="AA244" s="139">
        <v>0.01</v>
      </c>
      <c r="AB244" s="67">
        <v>0.02</v>
      </c>
      <c r="AC244" s="67">
        <v>0.02</v>
      </c>
      <c r="AD244" s="67">
        <v>0.04</v>
      </c>
      <c r="AE244" s="68">
        <v>0.04</v>
      </c>
      <c r="AF244" s="67">
        <v>0.02</v>
      </c>
      <c r="AG244" s="67">
        <v>0.03</v>
      </c>
      <c r="AH244" s="67">
        <v>0.03</v>
      </c>
      <c r="AI244" s="67">
        <v>0.04</v>
      </c>
      <c r="AJ244" s="65">
        <v>0.05</v>
      </c>
      <c r="AK244" s="67">
        <v>7.0000000000000007E-2</v>
      </c>
      <c r="AL244" s="67">
        <v>0.04</v>
      </c>
      <c r="AM244" s="67">
        <v>0.05</v>
      </c>
      <c r="AN244" s="68">
        <v>7.0000000000000007E-2</v>
      </c>
      <c r="AO244" s="67">
        <v>0.06</v>
      </c>
      <c r="AP244" s="67">
        <v>0.05</v>
      </c>
      <c r="AQ244" s="153">
        <v>7.0000000000000007E-2</v>
      </c>
      <c r="AR244" s="68">
        <v>0.09</v>
      </c>
      <c r="AS244" s="67">
        <v>0.05</v>
      </c>
      <c r="AT244" s="67">
        <v>0.06</v>
      </c>
      <c r="AU244" s="67">
        <v>7.0000000000000007E-2</v>
      </c>
      <c r="AV244" s="67">
        <v>7.0000000000000007E-2</v>
      </c>
      <c r="AW244" s="65">
        <v>0.06</v>
      </c>
      <c r="AX244" s="67">
        <v>0.03</v>
      </c>
      <c r="AY244" s="67">
        <v>0.05</v>
      </c>
      <c r="AZ244" s="67">
        <v>0.05</v>
      </c>
      <c r="BA244" s="68">
        <v>0.05</v>
      </c>
      <c r="BB244" s="67"/>
      <c r="BC244" s="67"/>
      <c r="BD244" s="67"/>
      <c r="BE244" s="68"/>
      <c r="BF244" s="65"/>
      <c r="BG244" s="67"/>
      <c r="BH244" s="67"/>
      <c r="BI244" s="67"/>
      <c r="BJ244" s="65"/>
      <c r="BK244" s="67"/>
      <c r="BL244" s="67"/>
      <c r="BM244" s="68"/>
      <c r="BN244" s="66">
        <f t="shared" si="3"/>
        <v>1.580000000000001</v>
      </c>
      <c r="BO244" s="66" t="s">
        <v>210</v>
      </c>
    </row>
    <row r="245" spans="2:67">
      <c r="B245" s="47" t="s">
        <v>241</v>
      </c>
      <c r="C245" s="48" t="s">
        <v>202</v>
      </c>
      <c r="D245" s="50">
        <v>3</v>
      </c>
      <c r="E245" s="52">
        <v>7</v>
      </c>
      <c r="F245" s="53">
        <v>5</v>
      </c>
      <c r="G245" s="50">
        <v>0</v>
      </c>
      <c r="H245" s="50">
        <v>4</v>
      </c>
      <c r="I245" s="50">
        <v>0</v>
      </c>
      <c r="J245" s="53">
        <v>2</v>
      </c>
      <c r="K245" s="50">
        <v>0</v>
      </c>
      <c r="L245" s="50">
        <v>0</v>
      </c>
      <c r="M245" s="52">
        <v>0</v>
      </c>
      <c r="N245" s="53">
        <v>1</v>
      </c>
      <c r="O245" s="50">
        <v>1</v>
      </c>
      <c r="P245" s="50">
        <v>0</v>
      </c>
      <c r="Q245" s="50">
        <v>1</v>
      </c>
      <c r="R245" s="49">
        <v>2</v>
      </c>
      <c r="S245" s="53">
        <v>0</v>
      </c>
      <c r="T245" s="50">
        <v>1</v>
      </c>
      <c r="U245" s="50">
        <v>0</v>
      </c>
      <c r="V245" s="52">
        <v>0</v>
      </c>
      <c r="W245" s="50">
        <v>0</v>
      </c>
      <c r="X245" s="50">
        <v>0</v>
      </c>
      <c r="Y245" s="50">
        <v>0</v>
      </c>
      <c r="Z245" s="50">
        <v>0</v>
      </c>
      <c r="AA245" s="52">
        <v>0</v>
      </c>
      <c r="AB245" s="50">
        <v>0</v>
      </c>
      <c r="AC245" s="50">
        <v>0</v>
      </c>
      <c r="AD245" s="50">
        <v>1</v>
      </c>
      <c r="AE245" s="52">
        <v>0</v>
      </c>
      <c r="AF245" s="50">
        <v>0</v>
      </c>
      <c r="AG245" s="50">
        <v>1</v>
      </c>
      <c r="AH245" s="50">
        <v>0</v>
      </c>
      <c r="AI245" s="50">
        <v>0</v>
      </c>
      <c r="AJ245" s="53">
        <v>0</v>
      </c>
      <c r="AK245" s="50">
        <v>0</v>
      </c>
      <c r="AL245" s="49">
        <v>0</v>
      </c>
      <c r="AM245" s="50">
        <v>0</v>
      </c>
      <c r="AN245" s="52">
        <v>0</v>
      </c>
      <c r="AO245" s="50">
        <v>0</v>
      </c>
      <c r="AP245" s="50">
        <v>0</v>
      </c>
      <c r="AQ245" s="148">
        <v>0</v>
      </c>
      <c r="AR245" s="124">
        <v>0</v>
      </c>
      <c r="AS245" s="50">
        <v>0</v>
      </c>
      <c r="AT245" s="50">
        <v>0</v>
      </c>
      <c r="AU245" s="50">
        <v>0</v>
      </c>
      <c r="AV245" s="50">
        <v>0</v>
      </c>
      <c r="AW245" s="53">
        <v>0</v>
      </c>
      <c r="AX245" s="50">
        <v>0</v>
      </c>
      <c r="AY245" s="50">
        <v>0</v>
      </c>
      <c r="AZ245" s="50">
        <v>0</v>
      </c>
      <c r="BA245" s="52">
        <v>0</v>
      </c>
      <c r="BB245" s="50"/>
      <c r="BC245" s="50"/>
      <c r="BD245" s="50"/>
      <c r="BE245" s="52"/>
      <c r="BF245" s="53"/>
      <c r="BG245" s="50"/>
      <c r="BH245" s="50"/>
      <c r="BI245" s="50"/>
      <c r="BJ245" s="53"/>
      <c r="BK245" s="50"/>
      <c r="BL245" s="50"/>
      <c r="BM245" s="52"/>
      <c r="BN245" s="126">
        <f t="shared" si="3"/>
        <v>8</v>
      </c>
      <c r="BO245" s="48" t="s">
        <v>202</v>
      </c>
    </row>
    <row r="246" spans="2:67">
      <c r="B246" s="47" t="s">
        <v>229</v>
      </c>
      <c r="C246" s="48" t="s">
        <v>204</v>
      </c>
      <c r="D246" s="50">
        <v>0</v>
      </c>
      <c r="E246" s="52">
        <v>0</v>
      </c>
      <c r="F246" s="53">
        <v>0</v>
      </c>
      <c r="G246" s="50">
        <v>0</v>
      </c>
      <c r="H246" s="50">
        <v>0</v>
      </c>
      <c r="I246" s="50">
        <v>0</v>
      </c>
      <c r="J246" s="53">
        <v>0</v>
      </c>
      <c r="K246" s="50">
        <v>0</v>
      </c>
      <c r="L246" s="50">
        <v>0</v>
      </c>
      <c r="M246" s="52">
        <v>0</v>
      </c>
      <c r="N246" s="53">
        <v>1</v>
      </c>
      <c r="O246" s="50">
        <v>0</v>
      </c>
      <c r="P246" s="50">
        <v>0</v>
      </c>
      <c r="Q246" s="50">
        <v>0</v>
      </c>
      <c r="R246" s="50">
        <v>0</v>
      </c>
      <c r="S246" s="53">
        <v>0</v>
      </c>
      <c r="T246" s="50">
        <v>0</v>
      </c>
      <c r="U246" s="50">
        <v>0</v>
      </c>
      <c r="V246" s="52">
        <v>0</v>
      </c>
      <c r="W246" s="50">
        <v>0</v>
      </c>
      <c r="X246" s="50">
        <v>0</v>
      </c>
      <c r="Y246" s="50">
        <v>1</v>
      </c>
      <c r="Z246" s="50">
        <v>2</v>
      </c>
      <c r="AA246" s="52">
        <v>0</v>
      </c>
      <c r="AB246" s="50">
        <v>0</v>
      </c>
      <c r="AC246" s="50">
        <v>0</v>
      </c>
      <c r="AD246" s="50">
        <v>0</v>
      </c>
      <c r="AE246" s="52">
        <v>0</v>
      </c>
      <c r="AF246" s="50">
        <v>0</v>
      </c>
      <c r="AG246" s="50">
        <v>0</v>
      </c>
      <c r="AH246" s="50">
        <v>0</v>
      </c>
      <c r="AI246" s="50">
        <v>0</v>
      </c>
      <c r="AJ246" s="53">
        <v>0</v>
      </c>
      <c r="AK246" s="50">
        <v>0</v>
      </c>
      <c r="AL246" s="50">
        <v>0</v>
      </c>
      <c r="AM246" s="50">
        <v>0</v>
      </c>
      <c r="AN246" s="52">
        <v>0</v>
      </c>
      <c r="AO246" s="50">
        <v>0</v>
      </c>
      <c r="AP246" s="50">
        <v>0</v>
      </c>
      <c r="AQ246" s="148">
        <v>0</v>
      </c>
      <c r="AR246" s="124">
        <v>0</v>
      </c>
      <c r="AS246" s="50">
        <v>0</v>
      </c>
      <c r="AT246" s="50">
        <v>0</v>
      </c>
      <c r="AU246" s="50">
        <v>0</v>
      </c>
      <c r="AV246" s="50">
        <v>0</v>
      </c>
      <c r="AW246" s="53">
        <v>0</v>
      </c>
      <c r="AX246" s="50">
        <v>0</v>
      </c>
      <c r="AY246" s="50">
        <v>0</v>
      </c>
      <c r="AZ246" s="50">
        <v>0</v>
      </c>
      <c r="BA246" s="52">
        <v>0</v>
      </c>
      <c r="BB246" s="50"/>
      <c r="BC246" s="50"/>
      <c r="BD246" s="50"/>
      <c r="BE246" s="52"/>
      <c r="BF246" s="53"/>
      <c r="BG246" s="50"/>
      <c r="BH246" s="50"/>
      <c r="BI246" s="50"/>
      <c r="BJ246" s="53"/>
      <c r="BK246" s="50"/>
      <c r="BL246" s="50"/>
      <c r="BM246" s="52"/>
      <c r="BN246" s="126">
        <f t="shared" si="3"/>
        <v>4</v>
      </c>
      <c r="BO246" s="48" t="s">
        <v>204</v>
      </c>
    </row>
    <row r="247" spans="2:67">
      <c r="B247" s="47"/>
      <c r="C247" s="48" t="s">
        <v>205</v>
      </c>
      <c r="D247" s="50">
        <v>0</v>
      </c>
      <c r="E247" s="52">
        <v>1</v>
      </c>
      <c r="F247" s="53">
        <v>0</v>
      </c>
      <c r="G247" s="50">
        <v>2</v>
      </c>
      <c r="H247" s="50">
        <v>2</v>
      </c>
      <c r="I247" s="50">
        <v>1</v>
      </c>
      <c r="J247" s="53">
        <v>1</v>
      </c>
      <c r="K247" s="50">
        <v>1</v>
      </c>
      <c r="L247" s="50">
        <v>1</v>
      </c>
      <c r="M247" s="52">
        <v>0</v>
      </c>
      <c r="N247" s="53">
        <v>1</v>
      </c>
      <c r="O247" s="50">
        <v>1</v>
      </c>
      <c r="P247" s="50">
        <v>0</v>
      </c>
      <c r="Q247" s="50">
        <v>1</v>
      </c>
      <c r="R247" s="50">
        <v>0</v>
      </c>
      <c r="S247" s="53">
        <v>0</v>
      </c>
      <c r="T247" s="50">
        <v>0</v>
      </c>
      <c r="U247" s="50">
        <v>0</v>
      </c>
      <c r="V247" s="52">
        <v>0</v>
      </c>
      <c r="W247" s="50">
        <v>0</v>
      </c>
      <c r="X247" s="50">
        <v>0</v>
      </c>
      <c r="Y247" s="50">
        <v>0</v>
      </c>
      <c r="Z247" s="50">
        <v>1</v>
      </c>
      <c r="AA247" s="52">
        <v>0</v>
      </c>
      <c r="AB247" s="50">
        <v>0</v>
      </c>
      <c r="AC247" s="50">
        <v>1</v>
      </c>
      <c r="AD247" s="50">
        <v>0</v>
      </c>
      <c r="AE247" s="52">
        <v>0</v>
      </c>
      <c r="AF247" s="50">
        <v>0</v>
      </c>
      <c r="AG247" s="50">
        <v>0</v>
      </c>
      <c r="AH247" s="50">
        <v>1</v>
      </c>
      <c r="AI247" s="50">
        <v>0</v>
      </c>
      <c r="AJ247" s="53">
        <v>0</v>
      </c>
      <c r="AK247" s="50">
        <v>0</v>
      </c>
      <c r="AL247" s="50">
        <v>0</v>
      </c>
      <c r="AM247" s="50">
        <v>0</v>
      </c>
      <c r="AN247" s="52">
        <v>0</v>
      </c>
      <c r="AO247" s="50">
        <v>0</v>
      </c>
      <c r="AP247" s="50">
        <v>0</v>
      </c>
      <c r="AQ247" s="148">
        <v>0</v>
      </c>
      <c r="AR247" s="124">
        <v>0</v>
      </c>
      <c r="AS247" s="50">
        <v>0</v>
      </c>
      <c r="AT247" s="50">
        <v>0</v>
      </c>
      <c r="AU247" s="50">
        <v>0</v>
      </c>
      <c r="AV247" s="50">
        <v>0</v>
      </c>
      <c r="AW247" s="53">
        <v>1</v>
      </c>
      <c r="AX247" s="50">
        <v>0</v>
      </c>
      <c r="AY247" s="50">
        <v>0</v>
      </c>
      <c r="AZ247" s="50">
        <v>0</v>
      </c>
      <c r="BA247" s="52">
        <v>0</v>
      </c>
      <c r="BB247" s="50"/>
      <c r="BC247" s="50"/>
      <c r="BD247" s="50"/>
      <c r="BE247" s="52"/>
      <c r="BF247" s="53"/>
      <c r="BG247" s="50"/>
      <c r="BH247" s="50"/>
      <c r="BI247" s="50"/>
      <c r="BJ247" s="53"/>
      <c r="BK247" s="50"/>
      <c r="BL247" s="50"/>
      <c r="BM247" s="52"/>
      <c r="BN247" s="126">
        <f t="shared" si="3"/>
        <v>7</v>
      </c>
      <c r="BO247" s="48" t="s">
        <v>205</v>
      </c>
    </row>
    <row r="248" spans="2:67">
      <c r="B248" s="47"/>
      <c r="C248" s="48" t="s">
        <v>206</v>
      </c>
      <c r="D248" s="50">
        <v>0</v>
      </c>
      <c r="E248" s="52">
        <v>0</v>
      </c>
      <c r="F248" s="53">
        <v>0</v>
      </c>
      <c r="G248" s="50">
        <v>0</v>
      </c>
      <c r="H248" s="50">
        <v>0</v>
      </c>
      <c r="I248" s="50">
        <v>0</v>
      </c>
      <c r="J248" s="53">
        <v>0</v>
      </c>
      <c r="K248" s="50">
        <v>0</v>
      </c>
      <c r="L248" s="50">
        <v>0</v>
      </c>
      <c r="M248" s="52">
        <v>0</v>
      </c>
      <c r="N248" s="53">
        <v>0</v>
      </c>
      <c r="O248" s="50">
        <v>0</v>
      </c>
      <c r="P248" s="50">
        <v>0</v>
      </c>
      <c r="Q248" s="50">
        <v>0</v>
      </c>
      <c r="R248" s="50">
        <v>0</v>
      </c>
      <c r="S248" s="53">
        <v>0</v>
      </c>
      <c r="T248" s="50">
        <v>0</v>
      </c>
      <c r="U248" s="50">
        <v>0</v>
      </c>
      <c r="V248" s="52">
        <v>0</v>
      </c>
      <c r="W248" s="50">
        <v>0</v>
      </c>
      <c r="X248" s="50">
        <v>0</v>
      </c>
      <c r="Y248" s="50">
        <v>0</v>
      </c>
      <c r="Z248" s="50">
        <v>0</v>
      </c>
      <c r="AA248" s="52">
        <v>0</v>
      </c>
      <c r="AB248" s="50">
        <v>0</v>
      </c>
      <c r="AC248" s="50">
        <v>0</v>
      </c>
      <c r="AD248" s="50">
        <v>0</v>
      </c>
      <c r="AE248" s="52">
        <v>0</v>
      </c>
      <c r="AF248" s="50">
        <v>0</v>
      </c>
      <c r="AG248" s="50">
        <v>0</v>
      </c>
      <c r="AH248" s="50">
        <v>0</v>
      </c>
      <c r="AI248" s="50">
        <v>0</v>
      </c>
      <c r="AJ248" s="53">
        <v>0</v>
      </c>
      <c r="AK248" s="50">
        <v>0</v>
      </c>
      <c r="AL248" s="50">
        <v>0</v>
      </c>
      <c r="AM248" s="50">
        <v>0</v>
      </c>
      <c r="AN248" s="52">
        <v>0</v>
      </c>
      <c r="AO248" s="50">
        <v>0</v>
      </c>
      <c r="AP248" s="50">
        <v>0</v>
      </c>
      <c r="AQ248" s="148">
        <v>0</v>
      </c>
      <c r="AR248" s="124">
        <v>0</v>
      </c>
      <c r="AS248" s="50">
        <v>0</v>
      </c>
      <c r="AT248" s="50">
        <v>0</v>
      </c>
      <c r="AU248" s="50">
        <v>0</v>
      </c>
      <c r="AV248" s="50">
        <v>0</v>
      </c>
      <c r="AW248" s="53">
        <v>0</v>
      </c>
      <c r="AX248" s="50">
        <v>0</v>
      </c>
      <c r="AY248" s="50">
        <v>0</v>
      </c>
      <c r="AZ248" s="50">
        <v>0</v>
      </c>
      <c r="BA248" s="52">
        <v>0</v>
      </c>
      <c r="BB248" s="50"/>
      <c r="BC248" s="50"/>
      <c r="BD248" s="50"/>
      <c r="BE248" s="52"/>
      <c r="BF248" s="53"/>
      <c r="BG248" s="50"/>
      <c r="BH248" s="50"/>
      <c r="BI248" s="50"/>
      <c r="BJ248" s="53"/>
      <c r="BK248" s="50"/>
      <c r="BL248" s="50"/>
      <c r="BM248" s="52"/>
      <c r="BN248" s="126">
        <f t="shared" si="3"/>
        <v>0</v>
      </c>
      <c r="BO248" s="48" t="s">
        <v>206</v>
      </c>
    </row>
    <row r="249" spans="2:67">
      <c r="B249" s="47"/>
      <c r="C249" s="48" t="s">
        <v>207</v>
      </c>
      <c r="D249" s="50">
        <v>0</v>
      </c>
      <c r="E249" s="52">
        <v>0</v>
      </c>
      <c r="F249" s="53">
        <v>0</v>
      </c>
      <c r="G249" s="50">
        <v>0</v>
      </c>
      <c r="H249" s="50">
        <v>0</v>
      </c>
      <c r="I249" s="50">
        <v>0</v>
      </c>
      <c r="J249" s="53">
        <v>0</v>
      </c>
      <c r="K249" s="50">
        <v>0</v>
      </c>
      <c r="L249" s="50">
        <v>0</v>
      </c>
      <c r="M249" s="52">
        <v>0</v>
      </c>
      <c r="N249" s="53">
        <v>0</v>
      </c>
      <c r="O249" s="50">
        <v>0</v>
      </c>
      <c r="P249" s="50">
        <v>0</v>
      </c>
      <c r="Q249" s="50">
        <v>0</v>
      </c>
      <c r="R249" s="50">
        <v>0</v>
      </c>
      <c r="S249" s="53">
        <v>0</v>
      </c>
      <c r="T249" s="50">
        <v>0</v>
      </c>
      <c r="U249" s="50">
        <v>0</v>
      </c>
      <c r="V249" s="52">
        <v>0</v>
      </c>
      <c r="W249" s="50">
        <v>0</v>
      </c>
      <c r="X249" s="50">
        <v>0</v>
      </c>
      <c r="Y249" s="50">
        <v>0</v>
      </c>
      <c r="Z249" s="50">
        <v>0</v>
      </c>
      <c r="AA249" s="52">
        <v>0</v>
      </c>
      <c r="AB249" s="50">
        <v>0</v>
      </c>
      <c r="AC249" s="50">
        <v>0</v>
      </c>
      <c r="AD249" s="50">
        <v>0</v>
      </c>
      <c r="AE249" s="52">
        <v>0</v>
      </c>
      <c r="AF249" s="50">
        <v>0</v>
      </c>
      <c r="AG249" s="50">
        <v>0</v>
      </c>
      <c r="AH249" s="50">
        <v>0</v>
      </c>
      <c r="AI249" s="50">
        <v>0</v>
      </c>
      <c r="AJ249" s="53">
        <v>0</v>
      </c>
      <c r="AK249" s="50">
        <v>0</v>
      </c>
      <c r="AL249" s="50">
        <v>0</v>
      </c>
      <c r="AM249" s="50">
        <v>0</v>
      </c>
      <c r="AN249" s="52">
        <v>0</v>
      </c>
      <c r="AO249" s="50">
        <v>0</v>
      </c>
      <c r="AP249" s="50">
        <v>0</v>
      </c>
      <c r="AQ249" s="148">
        <v>1</v>
      </c>
      <c r="AR249" s="124">
        <v>0</v>
      </c>
      <c r="AS249" s="50">
        <v>0</v>
      </c>
      <c r="AT249" s="50">
        <v>0</v>
      </c>
      <c r="AU249" s="50">
        <v>0</v>
      </c>
      <c r="AV249" s="50">
        <v>0</v>
      </c>
      <c r="AW249" s="53">
        <v>0</v>
      </c>
      <c r="AX249" s="50">
        <v>0</v>
      </c>
      <c r="AY249" s="50">
        <v>0</v>
      </c>
      <c r="AZ249" s="50">
        <v>0</v>
      </c>
      <c r="BA249" s="52">
        <v>0</v>
      </c>
      <c r="BB249" s="50"/>
      <c r="BC249" s="50"/>
      <c r="BD249" s="50"/>
      <c r="BE249" s="52"/>
      <c r="BF249" s="53"/>
      <c r="BG249" s="50"/>
      <c r="BH249" s="50"/>
      <c r="BI249" s="50"/>
      <c r="BJ249" s="53"/>
      <c r="BK249" s="50"/>
      <c r="BL249" s="50"/>
      <c r="BM249" s="52"/>
      <c r="BN249" s="126">
        <f t="shared" si="3"/>
        <v>1</v>
      </c>
      <c r="BO249" s="48" t="s">
        <v>207</v>
      </c>
    </row>
    <row r="250" spans="2:67">
      <c r="B250" s="47"/>
      <c r="C250" s="48" t="s">
        <v>208</v>
      </c>
      <c r="D250" s="50">
        <v>0</v>
      </c>
      <c r="E250" s="52">
        <v>1</v>
      </c>
      <c r="F250" s="53">
        <v>0</v>
      </c>
      <c r="G250" s="50">
        <v>1</v>
      </c>
      <c r="H250" s="50">
        <v>0</v>
      </c>
      <c r="I250" s="50">
        <v>0</v>
      </c>
      <c r="J250" s="53">
        <v>0</v>
      </c>
      <c r="K250" s="50">
        <v>2</v>
      </c>
      <c r="L250" s="50">
        <v>1</v>
      </c>
      <c r="M250" s="52">
        <v>1</v>
      </c>
      <c r="N250" s="53">
        <v>0</v>
      </c>
      <c r="O250" s="50">
        <v>0</v>
      </c>
      <c r="P250" s="50">
        <v>0</v>
      </c>
      <c r="Q250" s="50">
        <v>0</v>
      </c>
      <c r="R250" s="50">
        <v>0</v>
      </c>
      <c r="S250" s="53">
        <v>0</v>
      </c>
      <c r="T250" s="50">
        <v>1</v>
      </c>
      <c r="U250" s="50">
        <v>1</v>
      </c>
      <c r="V250" s="52">
        <v>0</v>
      </c>
      <c r="W250" s="50">
        <v>0</v>
      </c>
      <c r="X250" s="50">
        <v>0</v>
      </c>
      <c r="Y250" s="50">
        <v>0</v>
      </c>
      <c r="Z250" s="50">
        <v>0</v>
      </c>
      <c r="AA250" s="52">
        <v>0</v>
      </c>
      <c r="AB250" s="50">
        <v>0</v>
      </c>
      <c r="AC250" s="50">
        <v>0</v>
      </c>
      <c r="AD250" s="50">
        <v>0</v>
      </c>
      <c r="AE250" s="52">
        <v>1</v>
      </c>
      <c r="AF250" s="50">
        <v>0</v>
      </c>
      <c r="AG250" s="50">
        <v>0</v>
      </c>
      <c r="AH250" s="50">
        <v>0</v>
      </c>
      <c r="AI250" s="50">
        <v>0</v>
      </c>
      <c r="AJ250" s="53">
        <v>0</v>
      </c>
      <c r="AK250" s="50">
        <v>0</v>
      </c>
      <c r="AL250" s="50">
        <v>0</v>
      </c>
      <c r="AM250" s="50">
        <v>1</v>
      </c>
      <c r="AN250" s="52">
        <v>0</v>
      </c>
      <c r="AO250" s="50">
        <v>0</v>
      </c>
      <c r="AP250" s="50">
        <v>0</v>
      </c>
      <c r="AQ250" s="149">
        <v>0</v>
      </c>
      <c r="AR250" s="124">
        <v>0</v>
      </c>
      <c r="AS250" s="50">
        <v>0</v>
      </c>
      <c r="AT250" s="50">
        <v>0</v>
      </c>
      <c r="AU250" s="50">
        <v>0</v>
      </c>
      <c r="AV250" s="50">
        <v>0</v>
      </c>
      <c r="AW250" s="53">
        <v>0</v>
      </c>
      <c r="AX250" s="50">
        <v>0</v>
      </c>
      <c r="AY250" s="50">
        <v>0</v>
      </c>
      <c r="AZ250" s="50">
        <v>0</v>
      </c>
      <c r="BA250" s="52">
        <v>0</v>
      </c>
      <c r="BB250" s="50"/>
      <c r="BC250" s="50"/>
      <c r="BD250" s="50"/>
      <c r="BE250" s="52"/>
      <c r="BF250" s="53"/>
      <c r="BG250" s="50"/>
      <c r="BH250" s="50"/>
      <c r="BI250" s="50"/>
      <c r="BJ250" s="53"/>
      <c r="BK250" s="50"/>
      <c r="BL250" s="50"/>
      <c r="BM250" s="52"/>
      <c r="BN250" s="126">
        <f t="shared" si="3"/>
        <v>4</v>
      </c>
      <c r="BO250" s="48" t="s">
        <v>208</v>
      </c>
    </row>
    <row r="251" spans="2:67">
      <c r="B251" s="47"/>
      <c r="C251" s="76" t="s">
        <v>209</v>
      </c>
      <c r="D251" s="77">
        <v>3</v>
      </c>
      <c r="E251" s="78">
        <v>9</v>
      </c>
      <c r="F251" s="79">
        <v>5</v>
      </c>
      <c r="G251" s="77">
        <v>3</v>
      </c>
      <c r="H251" s="77">
        <v>6</v>
      </c>
      <c r="I251" s="77">
        <v>1</v>
      </c>
      <c r="J251" s="79">
        <v>3</v>
      </c>
      <c r="K251" s="77">
        <v>3</v>
      </c>
      <c r="L251" s="77">
        <v>2</v>
      </c>
      <c r="M251" s="78">
        <v>1</v>
      </c>
      <c r="N251" s="79">
        <v>3</v>
      </c>
      <c r="O251" s="77">
        <v>2</v>
      </c>
      <c r="P251" s="77">
        <v>0</v>
      </c>
      <c r="Q251" s="77">
        <v>2</v>
      </c>
      <c r="R251" s="77">
        <v>2</v>
      </c>
      <c r="S251" s="79">
        <v>0</v>
      </c>
      <c r="T251" s="77">
        <v>2</v>
      </c>
      <c r="U251" s="77">
        <v>1</v>
      </c>
      <c r="V251" s="78">
        <v>0</v>
      </c>
      <c r="W251" s="77">
        <v>0</v>
      </c>
      <c r="X251" s="77">
        <v>0</v>
      </c>
      <c r="Y251" s="77">
        <v>1</v>
      </c>
      <c r="Z251" s="77">
        <v>3</v>
      </c>
      <c r="AA251" s="78">
        <v>0</v>
      </c>
      <c r="AB251" s="77">
        <v>0</v>
      </c>
      <c r="AC251" s="77">
        <v>1</v>
      </c>
      <c r="AD251" s="77">
        <v>1</v>
      </c>
      <c r="AE251" s="78">
        <v>1</v>
      </c>
      <c r="AF251" s="77">
        <v>0</v>
      </c>
      <c r="AG251" s="77">
        <v>1</v>
      </c>
      <c r="AH251" s="77">
        <v>1</v>
      </c>
      <c r="AI251" s="77">
        <v>0</v>
      </c>
      <c r="AJ251" s="79">
        <v>0</v>
      </c>
      <c r="AK251" s="77">
        <v>0</v>
      </c>
      <c r="AL251" s="77">
        <v>0</v>
      </c>
      <c r="AM251" s="77">
        <v>1</v>
      </c>
      <c r="AN251" s="78">
        <v>0</v>
      </c>
      <c r="AO251" s="77">
        <v>0</v>
      </c>
      <c r="AP251" s="77">
        <v>0</v>
      </c>
      <c r="AQ251" s="149">
        <v>1</v>
      </c>
      <c r="AR251" s="127">
        <v>0</v>
      </c>
      <c r="AS251" s="77">
        <v>0</v>
      </c>
      <c r="AT251" s="77">
        <v>0</v>
      </c>
      <c r="AU251" s="77">
        <v>0</v>
      </c>
      <c r="AV251" s="77">
        <v>0</v>
      </c>
      <c r="AW251" s="79">
        <v>1</v>
      </c>
      <c r="AX251" s="77">
        <v>0</v>
      </c>
      <c r="AY251" s="77">
        <v>0</v>
      </c>
      <c r="AZ251" s="77">
        <v>0</v>
      </c>
      <c r="BA251" s="78">
        <v>0</v>
      </c>
      <c r="BB251" s="77"/>
      <c r="BC251" s="77"/>
      <c r="BD251" s="77"/>
      <c r="BE251" s="78"/>
      <c r="BF251" s="79"/>
      <c r="BG251" s="77"/>
      <c r="BH251" s="77"/>
      <c r="BI251" s="77"/>
      <c r="BJ251" s="79"/>
      <c r="BK251" s="77"/>
      <c r="BL251" s="77"/>
      <c r="BM251" s="78"/>
      <c r="BN251" s="128">
        <f t="shared" si="3"/>
        <v>24</v>
      </c>
      <c r="BO251" s="76" t="s">
        <v>209</v>
      </c>
    </row>
    <row r="252" spans="2:67">
      <c r="B252" s="54"/>
      <c r="C252" s="55" t="s">
        <v>210</v>
      </c>
      <c r="D252" s="56">
        <v>1195</v>
      </c>
      <c r="E252" s="58">
        <v>1183</v>
      </c>
      <c r="F252" s="57">
        <v>1165</v>
      </c>
      <c r="G252" s="56">
        <v>1363</v>
      </c>
      <c r="H252" s="56">
        <v>1233</v>
      </c>
      <c r="I252" s="56">
        <v>1090</v>
      </c>
      <c r="J252" s="57">
        <v>1097</v>
      </c>
      <c r="K252" s="56">
        <v>869</v>
      </c>
      <c r="L252" s="56">
        <v>729</v>
      </c>
      <c r="M252" s="58">
        <v>647</v>
      </c>
      <c r="N252" s="57">
        <v>368</v>
      </c>
      <c r="O252" s="56">
        <v>531</v>
      </c>
      <c r="P252" s="56">
        <v>410</v>
      </c>
      <c r="Q252" s="56">
        <v>302</v>
      </c>
      <c r="R252" s="56">
        <v>296</v>
      </c>
      <c r="S252" s="57">
        <v>225</v>
      </c>
      <c r="T252" s="56">
        <v>201</v>
      </c>
      <c r="U252" s="56">
        <v>178</v>
      </c>
      <c r="V252" s="58">
        <v>175</v>
      </c>
      <c r="W252" s="56">
        <v>137</v>
      </c>
      <c r="X252" s="56">
        <v>138</v>
      </c>
      <c r="Y252" s="56">
        <v>129</v>
      </c>
      <c r="Z252" s="56">
        <v>136</v>
      </c>
      <c r="AA252" s="58">
        <v>107</v>
      </c>
      <c r="AB252" s="56">
        <v>114</v>
      </c>
      <c r="AC252" s="56">
        <v>144</v>
      </c>
      <c r="AD252" s="56">
        <v>133</v>
      </c>
      <c r="AE252" s="58">
        <v>152</v>
      </c>
      <c r="AF252" s="56">
        <v>158</v>
      </c>
      <c r="AG252" s="56">
        <v>157</v>
      </c>
      <c r="AH252" s="56">
        <v>181</v>
      </c>
      <c r="AI252" s="56">
        <v>172</v>
      </c>
      <c r="AJ252" s="57">
        <v>243</v>
      </c>
      <c r="AK252" s="56">
        <v>252</v>
      </c>
      <c r="AL252" s="56">
        <v>240</v>
      </c>
      <c r="AM252" s="56">
        <v>281</v>
      </c>
      <c r="AN252" s="58">
        <v>360</v>
      </c>
      <c r="AO252" s="56">
        <v>438</v>
      </c>
      <c r="AP252" s="56">
        <v>474</v>
      </c>
      <c r="AQ252" s="150">
        <v>401</v>
      </c>
      <c r="AR252" s="46">
        <v>478</v>
      </c>
      <c r="AS252" s="56">
        <v>590</v>
      </c>
      <c r="AT252" s="56">
        <v>558</v>
      </c>
      <c r="AU252" s="56">
        <v>472</v>
      </c>
      <c r="AV252" s="56">
        <v>504</v>
      </c>
      <c r="AW252" s="57">
        <v>467</v>
      </c>
      <c r="AX252" s="56">
        <v>523</v>
      </c>
      <c r="AY252" s="56">
        <v>533</v>
      </c>
      <c r="AZ252" s="56">
        <v>616</v>
      </c>
      <c r="BA252" s="58">
        <v>653</v>
      </c>
      <c r="BB252" s="56"/>
      <c r="BC252" s="56"/>
      <c r="BD252" s="56"/>
      <c r="BE252" s="58"/>
      <c r="BF252" s="57"/>
      <c r="BG252" s="56"/>
      <c r="BH252" s="56"/>
      <c r="BI252" s="56"/>
      <c r="BJ252" s="57"/>
      <c r="BK252" s="56"/>
      <c r="BL252" s="56"/>
      <c r="BM252" s="58"/>
      <c r="BN252" s="129">
        <f t="shared" si="3"/>
        <v>12627</v>
      </c>
      <c r="BO252" s="55" t="s">
        <v>210</v>
      </c>
    </row>
    <row r="253" spans="2:67">
      <c r="B253" s="59" t="s">
        <v>241</v>
      </c>
      <c r="C253" s="60" t="s">
        <v>202</v>
      </c>
      <c r="D253" s="61">
        <v>3</v>
      </c>
      <c r="E253" s="62">
        <v>7</v>
      </c>
      <c r="F253" s="59">
        <v>5</v>
      </c>
      <c r="G253" s="61">
        <v>0</v>
      </c>
      <c r="H253" s="61">
        <v>4</v>
      </c>
      <c r="I253" s="61">
        <v>0</v>
      </c>
      <c r="J253" s="59">
        <v>2</v>
      </c>
      <c r="K253" s="61">
        <v>0</v>
      </c>
      <c r="L253" s="61">
        <v>0</v>
      </c>
      <c r="M253" s="62">
        <v>0</v>
      </c>
      <c r="N253" s="59">
        <v>1</v>
      </c>
      <c r="O253" s="61">
        <v>1</v>
      </c>
      <c r="P253" s="61">
        <v>0</v>
      </c>
      <c r="Q253" s="61">
        <v>1</v>
      </c>
      <c r="R253" s="61">
        <v>2</v>
      </c>
      <c r="S253" s="59">
        <v>0</v>
      </c>
      <c r="T253" s="61">
        <v>1</v>
      </c>
      <c r="U253" s="61">
        <v>0</v>
      </c>
      <c r="V253" s="62">
        <v>0</v>
      </c>
      <c r="W253" s="61">
        <v>0</v>
      </c>
      <c r="X253" s="61">
        <v>0</v>
      </c>
      <c r="Y253" s="61">
        <v>0</v>
      </c>
      <c r="Z253" s="61">
        <v>0</v>
      </c>
      <c r="AA253" s="62">
        <v>0</v>
      </c>
      <c r="AB253" s="61">
        <v>0</v>
      </c>
      <c r="AC253" s="61">
        <v>0</v>
      </c>
      <c r="AD253" s="61">
        <v>1</v>
      </c>
      <c r="AE253" s="62">
        <v>0</v>
      </c>
      <c r="AF253" s="61">
        <v>0</v>
      </c>
      <c r="AG253" s="61">
        <v>1</v>
      </c>
      <c r="AH253" s="61">
        <v>0</v>
      </c>
      <c r="AI253" s="61">
        <v>0</v>
      </c>
      <c r="AJ253" s="59">
        <v>0</v>
      </c>
      <c r="AK253" s="61">
        <v>0</v>
      </c>
      <c r="AL253" s="61">
        <v>0</v>
      </c>
      <c r="AM253" s="61">
        <v>0</v>
      </c>
      <c r="AN253" s="62">
        <v>0</v>
      </c>
      <c r="AO253" s="61">
        <v>0</v>
      </c>
      <c r="AP253" s="61">
        <v>0</v>
      </c>
      <c r="AQ253" s="151">
        <v>0</v>
      </c>
      <c r="AR253" s="62">
        <v>0</v>
      </c>
      <c r="AS253" s="61">
        <v>0</v>
      </c>
      <c r="AT253" s="61">
        <v>0</v>
      </c>
      <c r="AU253" s="61">
        <v>0</v>
      </c>
      <c r="AV253" s="61">
        <v>0</v>
      </c>
      <c r="AW253" s="59">
        <v>0</v>
      </c>
      <c r="AX253" s="61">
        <v>0</v>
      </c>
      <c r="AY253" s="61">
        <v>0</v>
      </c>
      <c r="AZ253" s="61">
        <v>0</v>
      </c>
      <c r="BA253" s="62">
        <v>0</v>
      </c>
      <c r="BB253" s="61"/>
      <c r="BC253" s="61"/>
      <c r="BD253" s="61"/>
      <c r="BE253" s="62"/>
      <c r="BF253" s="59"/>
      <c r="BG253" s="61"/>
      <c r="BH253" s="61"/>
      <c r="BI253" s="61"/>
      <c r="BJ253" s="59"/>
      <c r="BK253" s="61"/>
      <c r="BL253" s="61"/>
      <c r="BM253" s="62"/>
      <c r="BN253" s="60">
        <f t="shared" si="3"/>
        <v>8</v>
      </c>
      <c r="BO253" s="60" t="s">
        <v>202</v>
      </c>
    </row>
    <row r="254" spans="2:67">
      <c r="B254" s="59" t="s">
        <v>227</v>
      </c>
      <c r="C254" s="60" t="s">
        <v>204</v>
      </c>
      <c r="D254" s="61">
        <v>0</v>
      </c>
      <c r="E254" s="62">
        <v>0</v>
      </c>
      <c r="F254" s="59">
        <v>0</v>
      </c>
      <c r="G254" s="61">
        <v>0</v>
      </c>
      <c r="H254" s="61">
        <v>0</v>
      </c>
      <c r="I254" s="61">
        <v>0</v>
      </c>
      <c r="J254" s="59">
        <v>0</v>
      </c>
      <c r="K254" s="61">
        <v>0</v>
      </c>
      <c r="L254" s="61">
        <v>0</v>
      </c>
      <c r="M254" s="62">
        <v>0</v>
      </c>
      <c r="N254" s="59">
        <v>0.5</v>
      </c>
      <c r="O254" s="61">
        <v>0</v>
      </c>
      <c r="P254" s="61">
        <v>0</v>
      </c>
      <c r="Q254" s="61">
        <v>0</v>
      </c>
      <c r="R254" s="61">
        <v>0</v>
      </c>
      <c r="S254" s="59">
        <v>0</v>
      </c>
      <c r="T254" s="61">
        <v>0</v>
      </c>
      <c r="U254" s="61">
        <v>0</v>
      </c>
      <c r="V254" s="62">
        <v>0</v>
      </c>
      <c r="W254" s="61">
        <v>0</v>
      </c>
      <c r="X254" s="61">
        <v>0</v>
      </c>
      <c r="Y254" s="61">
        <v>0.5</v>
      </c>
      <c r="Z254" s="61">
        <v>1</v>
      </c>
      <c r="AA254" s="62">
        <v>0</v>
      </c>
      <c r="AB254" s="61">
        <v>0</v>
      </c>
      <c r="AC254" s="61">
        <v>0</v>
      </c>
      <c r="AD254" s="61">
        <v>0</v>
      </c>
      <c r="AE254" s="62">
        <v>0</v>
      </c>
      <c r="AF254" s="61">
        <v>0</v>
      </c>
      <c r="AG254" s="61">
        <v>0</v>
      </c>
      <c r="AH254" s="61">
        <v>0</v>
      </c>
      <c r="AI254" s="61">
        <v>0</v>
      </c>
      <c r="AJ254" s="59">
        <v>0</v>
      </c>
      <c r="AK254" s="61">
        <v>0</v>
      </c>
      <c r="AL254" s="61">
        <v>0</v>
      </c>
      <c r="AM254" s="61">
        <v>0</v>
      </c>
      <c r="AN254" s="62">
        <v>0</v>
      </c>
      <c r="AO254" s="61">
        <v>0</v>
      </c>
      <c r="AP254" s="61">
        <v>0</v>
      </c>
      <c r="AQ254" s="151">
        <v>0</v>
      </c>
      <c r="AR254" s="62">
        <v>0</v>
      </c>
      <c r="AS254" s="61">
        <v>0</v>
      </c>
      <c r="AT254" s="61">
        <v>0</v>
      </c>
      <c r="AU254" s="61">
        <v>0</v>
      </c>
      <c r="AV254" s="61">
        <v>0</v>
      </c>
      <c r="AW254" s="59">
        <v>0</v>
      </c>
      <c r="AX254" s="61">
        <v>0</v>
      </c>
      <c r="AY254" s="61">
        <v>0</v>
      </c>
      <c r="AZ254" s="61">
        <v>0</v>
      </c>
      <c r="BA254" s="62">
        <v>0</v>
      </c>
      <c r="BB254" s="61"/>
      <c r="BC254" s="61"/>
      <c r="BD254" s="61"/>
      <c r="BE254" s="62"/>
      <c r="BF254" s="59"/>
      <c r="BG254" s="61"/>
      <c r="BH254" s="61"/>
      <c r="BI254" s="61"/>
      <c r="BJ254" s="59"/>
      <c r="BK254" s="61"/>
      <c r="BL254" s="61"/>
      <c r="BM254" s="62"/>
      <c r="BN254" s="60">
        <f t="shared" si="3"/>
        <v>2</v>
      </c>
      <c r="BO254" s="60" t="s">
        <v>204</v>
      </c>
    </row>
    <row r="255" spans="2:67">
      <c r="B255" s="59"/>
      <c r="C255" s="60" t="s">
        <v>205</v>
      </c>
      <c r="D255" s="61">
        <v>0</v>
      </c>
      <c r="E255" s="62">
        <v>1</v>
      </c>
      <c r="F255" s="59">
        <v>0</v>
      </c>
      <c r="G255" s="61">
        <v>2</v>
      </c>
      <c r="H255" s="61">
        <v>2</v>
      </c>
      <c r="I255" s="61">
        <v>1</v>
      </c>
      <c r="J255" s="59">
        <v>1</v>
      </c>
      <c r="K255" s="61">
        <v>1</v>
      </c>
      <c r="L255" s="61">
        <v>1</v>
      </c>
      <c r="M255" s="62">
        <v>0</v>
      </c>
      <c r="N255" s="59">
        <v>1</v>
      </c>
      <c r="O255" s="61">
        <v>1</v>
      </c>
      <c r="P255" s="61">
        <v>0</v>
      </c>
      <c r="Q255" s="61">
        <v>1</v>
      </c>
      <c r="R255" s="61">
        <v>0</v>
      </c>
      <c r="S255" s="59">
        <v>0</v>
      </c>
      <c r="T255" s="61">
        <v>0</v>
      </c>
      <c r="U255" s="61">
        <v>0</v>
      </c>
      <c r="V255" s="62">
        <v>0</v>
      </c>
      <c r="W255" s="61">
        <v>0</v>
      </c>
      <c r="X255" s="61">
        <v>0</v>
      </c>
      <c r="Y255" s="61">
        <v>0</v>
      </c>
      <c r="Z255" s="61">
        <v>1</v>
      </c>
      <c r="AA255" s="62">
        <v>0</v>
      </c>
      <c r="AB255" s="61">
        <v>0</v>
      </c>
      <c r="AC255" s="61">
        <v>1</v>
      </c>
      <c r="AD255" s="61">
        <v>0</v>
      </c>
      <c r="AE255" s="62">
        <v>0</v>
      </c>
      <c r="AF255" s="61">
        <v>0</v>
      </c>
      <c r="AG255" s="61">
        <v>0</v>
      </c>
      <c r="AH255" s="61">
        <v>1</v>
      </c>
      <c r="AI255" s="61">
        <v>0</v>
      </c>
      <c r="AJ255" s="59">
        <v>0</v>
      </c>
      <c r="AK255" s="61">
        <v>0</v>
      </c>
      <c r="AL255" s="61">
        <v>0</v>
      </c>
      <c r="AM255" s="61">
        <v>0</v>
      </c>
      <c r="AN255" s="62">
        <v>0</v>
      </c>
      <c r="AO255" s="61">
        <v>0</v>
      </c>
      <c r="AP255" s="61">
        <v>0</v>
      </c>
      <c r="AQ255" s="151">
        <v>0</v>
      </c>
      <c r="AR255" s="62">
        <v>0</v>
      </c>
      <c r="AS255" s="61">
        <v>0</v>
      </c>
      <c r="AT255" s="61">
        <v>0</v>
      </c>
      <c r="AU255" s="61">
        <v>0</v>
      </c>
      <c r="AV255" s="61">
        <v>0</v>
      </c>
      <c r="AW255" s="59">
        <v>1</v>
      </c>
      <c r="AX255" s="61">
        <v>0</v>
      </c>
      <c r="AY255" s="61">
        <v>0</v>
      </c>
      <c r="AZ255" s="61">
        <v>0</v>
      </c>
      <c r="BA255" s="62">
        <v>0</v>
      </c>
      <c r="BB255" s="61"/>
      <c r="BC255" s="61"/>
      <c r="BD255" s="61"/>
      <c r="BE255" s="62"/>
      <c r="BF255" s="59"/>
      <c r="BG255" s="61"/>
      <c r="BH255" s="61"/>
      <c r="BI255" s="61"/>
      <c r="BJ255" s="59"/>
      <c r="BK255" s="61"/>
      <c r="BL255" s="61"/>
      <c r="BM255" s="62"/>
      <c r="BN255" s="60">
        <f t="shared" si="3"/>
        <v>7</v>
      </c>
      <c r="BO255" s="60" t="s">
        <v>205</v>
      </c>
    </row>
    <row r="256" spans="2:67">
      <c r="B256" s="59"/>
      <c r="C256" s="60" t="s">
        <v>206</v>
      </c>
      <c r="D256" s="61">
        <v>0</v>
      </c>
      <c r="E256" s="62">
        <v>0</v>
      </c>
      <c r="F256" s="59">
        <v>0</v>
      </c>
      <c r="G256" s="61">
        <v>0</v>
      </c>
      <c r="H256" s="61">
        <v>0</v>
      </c>
      <c r="I256" s="61">
        <v>0</v>
      </c>
      <c r="J256" s="59">
        <v>0</v>
      </c>
      <c r="K256" s="61">
        <v>0</v>
      </c>
      <c r="L256" s="61">
        <v>0</v>
      </c>
      <c r="M256" s="62">
        <v>0</v>
      </c>
      <c r="N256" s="59">
        <v>0</v>
      </c>
      <c r="O256" s="61">
        <v>0</v>
      </c>
      <c r="P256" s="61">
        <v>0</v>
      </c>
      <c r="Q256" s="61">
        <v>0</v>
      </c>
      <c r="R256" s="61">
        <v>0</v>
      </c>
      <c r="S256" s="59">
        <v>0</v>
      </c>
      <c r="T256" s="61">
        <v>0</v>
      </c>
      <c r="U256" s="61">
        <v>0</v>
      </c>
      <c r="V256" s="62">
        <v>0</v>
      </c>
      <c r="W256" s="61">
        <v>0</v>
      </c>
      <c r="X256" s="61">
        <v>0</v>
      </c>
      <c r="Y256" s="61">
        <v>0</v>
      </c>
      <c r="Z256" s="61">
        <v>0</v>
      </c>
      <c r="AA256" s="62">
        <v>0</v>
      </c>
      <c r="AB256" s="61">
        <v>0</v>
      </c>
      <c r="AC256" s="61">
        <v>0</v>
      </c>
      <c r="AD256" s="61">
        <v>0</v>
      </c>
      <c r="AE256" s="62">
        <v>0</v>
      </c>
      <c r="AF256" s="61">
        <v>0</v>
      </c>
      <c r="AG256" s="61">
        <v>0</v>
      </c>
      <c r="AH256" s="61">
        <v>0</v>
      </c>
      <c r="AI256" s="61">
        <v>0</v>
      </c>
      <c r="AJ256" s="59">
        <v>0</v>
      </c>
      <c r="AK256" s="61">
        <v>0</v>
      </c>
      <c r="AL256" s="61">
        <v>0</v>
      </c>
      <c r="AM256" s="61">
        <v>0</v>
      </c>
      <c r="AN256" s="62">
        <v>0</v>
      </c>
      <c r="AO256" s="61">
        <v>0</v>
      </c>
      <c r="AP256" s="61">
        <v>0</v>
      </c>
      <c r="AQ256" s="151">
        <v>0</v>
      </c>
      <c r="AR256" s="62">
        <v>0</v>
      </c>
      <c r="AS256" s="61">
        <v>0</v>
      </c>
      <c r="AT256" s="61">
        <v>0</v>
      </c>
      <c r="AU256" s="61">
        <v>0</v>
      </c>
      <c r="AV256" s="61">
        <v>0</v>
      </c>
      <c r="AW256" s="59">
        <v>0</v>
      </c>
      <c r="AX256" s="61">
        <v>0</v>
      </c>
      <c r="AY256" s="61">
        <v>0</v>
      </c>
      <c r="AZ256" s="61">
        <v>0</v>
      </c>
      <c r="BA256" s="62">
        <v>0</v>
      </c>
      <c r="BB256" s="61"/>
      <c r="BC256" s="61"/>
      <c r="BD256" s="61"/>
      <c r="BE256" s="62"/>
      <c r="BF256" s="59"/>
      <c r="BG256" s="61"/>
      <c r="BH256" s="61"/>
      <c r="BI256" s="61"/>
      <c r="BJ256" s="59"/>
      <c r="BK256" s="61"/>
      <c r="BL256" s="61"/>
      <c r="BM256" s="62"/>
      <c r="BN256" s="60">
        <f t="shared" si="3"/>
        <v>0</v>
      </c>
      <c r="BO256" s="60" t="s">
        <v>206</v>
      </c>
    </row>
    <row r="257" spans="2:67">
      <c r="B257" s="59"/>
      <c r="C257" s="60" t="s">
        <v>207</v>
      </c>
      <c r="D257" s="61">
        <v>0</v>
      </c>
      <c r="E257" s="62">
        <v>0</v>
      </c>
      <c r="F257" s="59">
        <v>0</v>
      </c>
      <c r="G257" s="61">
        <v>0</v>
      </c>
      <c r="H257" s="61">
        <v>0</v>
      </c>
      <c r="I257" s="61">
        <v>0</v>
      </c>
      <c r="J257" s="59">
        <v>0</v>
      </c>
      <c r="K257" s="61">
        <v>0</v>
      </c>
      <c r="L257" s="61">
        <v>0</v>
      </c>
      <c r="M257" s="62">
        <v>0</v>
      </c>
      <c r="N257" s="59">
        <v>0</v>
      </c>
      <c r="O257" s="61">
        <v>0</v>
      </c>
      <c r="P257" s="61">
        <v>0</v>
      </c>
      <c r="Q257" s="61">
        <v>0</v>
      </c>
      <c r="R257" s="61">
        <v>0</v>
      </c>
      <c r="S257" s="59">
        <v>0</v>
      </c>
      <c r="T257" s="61">
        <v>0</v>
      </c>
      <c r="U257" s="61">
        <v>0</v>
      </c>
      <c r="V257" s="62">
        <v>0</v>
      </c>
      <c r="W257" s="61">
        <v>0</v>
      </c>
      <c r="X257" s="61">
        <v>0</v>
      </c>
      <c r="Y257" s="61">
        <v>0</v>
      </c>
      <c r="Z257" s="61">
        <v>0</v>
      </c>
      <c r="AA257" s="62">
        <v>0</v>
      </c>
      <c r="AB257" s="61">
        <v>0</v>
      </c>
      <c r="AC257" s="61">
        <v>0</v>
      </c>
      <c r="AD257" s="61">
        <v>0</v>
      </c>
      <c r="AE257" s="62">
        <v>0</v>
      </c>
      <c r="AF257" s="61">
        <v>0</v>
      </c>
      <c r="AG257" s="61">
        <v>0</v>
      </c>
      <c r="AH257" s="61">
        <v>0</v>
      </c>
      <c r="AI257" s="61">
        <v>0</v>
      </c>
      <c r="AJ257" s="59">
        <v>0</v>
      </c>
      <c r="AK257" s="61">
        <v>0</v>
      </c>
      <c r="AL257" s="61">
        <v>0</v>
      </c>
      <c r="AM257" s="61">
        <v>0</v>
      </c>
      <c r="AN257" s="62">
        <v>0</v>
      </c>
      <c r="AO257" s="61">
        <v>0</v>
      </c>
      <c r="AP257" s="61">
        <v>0</v>
      </c>
      <c r="AQ257" s="151">
        <v>1</v>
      </c>
      <c r="AR257" s="62">
        <v>0</v>
      </c>
      <c r="AS257" s="61">
        <v>0</v>
      </c>
      <c r="AT257" s="61">
        <v>0</v>
      </c>
      <c r="AU257" s="61">
        <v>0</v>
      </c>
      <c r="AV257" s="61">
        <v>0</v>
      </c>
      <c r="AW257" s="59">
        <v>0</v>
      </c>
      <c r="AX257" s="61">
        <v>0</v>
      </c>
      <c r="AY257" s="61">
        <v>0</v>
      </c>
      <c r="AZ257" s="61">
        <v>0</v>
      </c>
      <c r="BA257" s="62">
        <v>0</v>
      </c>
      <c r="BB257" s="61"/>
      <c r="BC257" s="61"/>
      <c r="BD257" s="61"/>
      <c r="BE257" s="62"/>
      <c r="BF257" s="59"/>
      <c r="BG257" s="61"/>
      <c r="BH257" s="61"/>
      <c r="BI257" s="61"/>
      <c r="BJ257" s="59"/>
      <c r="BK257" s="61"/>
      <c r="BL257" s="61"/>
      <c r="BM257" s="62"/>
      <c r="BN257" s="60">
        <f t="shared" si="3"/>
        <v>1</v>
      </c>
      <c r="BO257" s="60" t="s">
        <v>207</v>
      </c>
    </row>
    <row r="258" spans="2:67">
      <c r="B258" s="59"/>
      <c r="C258" s="60" t="s">
        <v>208</v>
      </c>
      <c r="D258" s="61">
        <v>0</v>
      </c>
      <c r="E258" s="62">
        <v>1</v>
      </c>
      <c r="F258" s="59">
        <v>0</v>
      </c>
      <c r="G258" s="61">
        <v>1</v>
      </c>
      <c r="H258" s="61">
        <v>0</v>
      </c>
      <c r="I258" s="61">
        <v>0</v>
      </c>
      <c r="J258" s="59">
        <v>0</v>
      </c>
      <c r="K258" s="61">
        <v>2</v>
      </c>
      <c r="L258" s="61">
        <v>1</v>
      </c>
      <c r="M258" s="62">
        <v>1</v>
      </c>
      <c r="N258" s="59">
        <v>0</v>
      </c>
      <c r="O258" s="61">
        <v>0</v>
      </c>
      <c r="P258" s="61">
        <v>0</v>
      </c>
      <c r="Q258" s="61">
        <v>0</v>
      </c>
      <c r="R258" s="61">
        <v>0</v>
      </c>
      <c r="S258" s="59">
        <v>0</v>
      </c>
      <c r="T258" s="61">
        <v>1</v>
      </c>
      <c r="U258" s="61">
        <v>1</v>
      </c>
      <c r="V258" s="62">
        <v>0</v>
      </c>
      <c r="W258" s="61">
        <v>0</v>
      </c>
      <c r="X258" s="61">
        <v>0</v>
      </c>
      <c r="Y258" s="61">
        <v>0</v>
      </c>
      <c r="Z258" s="61">
        <v>0</v>
      </c>
      <c r="AA258" s="62">
        <v>0</v>
      </c>
      <c r="AB258" s="61">
        <v>0</v>
      </c>
      <c r="AC258" s="61">
        <v>0</v>
      </c>
      <c r="AD258" s="61">
        <v>0</v>
      </c>
      <c r="AE258" s="62">
        <v>1</v>
      </c>
      <c r="AF258" s="61">
        <v>0</v>
      </c>
      <c r="AG258" s="61">
        <v>0</v>
      </c>
      <c r="AH258" s="61">
        <v>0</v>
      </c>
      <c r="AI258" s="61">
        <v>0</v>
      </c>
      <c r="AJ258" s="59">
        <v>0</v>
      </c>
      <c r="AK258" s="61">
        <v>0</v>
      </c>
      <c r="AL258" s="61">
        <v>0</v>
      </c>
      <c r="AM258" s="61">
        <v>1</v>
      </c>
      <c r="AN258" s="62">
        <v>0</v>
      </c>
      <c r="AO258" s="61">
        <v>0</v>
      </c>
      <c r="AP258" s="61">
        <v>0</v>
      </c>
      <c r="AQ258" s="152">
        <v>0</v>
      </c>
      <c r="AR258" s="62">
        <v>0</v>
      </c>
      <c r="AS258" s="61">
        <v>0</v>
      </c>
      <c r="AT258" s="61">
        <v>0</v>
      </c>
      <c r="AU258" s="61">
        <v>0</v>
      </c>
      <c r="AV258" s="61">
        <v>0</v>
      </c>
      <c r="AW258" s="59">
        <v>0</v>
      </c>
      <c r="AX258" s="61">
        <v>0</v>
      </c>
      <c r="AY258" s="61">
        <v>0</v>
      </c>
      <c r="AZ258" s="61">
        <v>0</v>
      </c>
      <c r="BA258" s="62">
        <v>0</v>
      </c>
      <c r="BB258" s="61"/>
      <c r="BC258" s="61"/>
      <c r="BD258" s="61"/>
      <c r="BE258" s="62"/>
      <c r="BF258" s="59"/>
      <c r="BG258" s="61"/>
      <c r="BH258" s="61"/>
      <c r="BI258" s="61"/>
      <c r="BJ258" s="59"/>
      <c r="BK258" s="61"/>
      <c r="BL258" s="61"/>
      <c r="BM258" s="62"/>
      <c r="BN258" s="60">
        <f t="shared" si="3"/>
        <v>4</v>
      </c>
      <c r="BO258" s="60" t="s">
        <v>208</v>
      </c>
    </row>
    <row r="259" spans="2:67">
      <c r="B259" s="59"/>
      <c r="C259" s="80" t="s">
        <v>209</v>
      </c>
      <c r="D259" s="81">
        <v>0.43</v>
      </c>
      <c r="E259" s="82">
        <v>1.29</v>
      </c>
      <c r="F259" s="83">
        <v>0.71</v>
      </c>
      <c r="G259" s="81">
        <v>0.43</v>
      </c>
      <c r="H259" s="81">
        <v>0.86</v>
      </c>
      <c r="I259" s="81">
        <v>0.14000000000000001</v>
      </c>
      <c r="J259" s="83">
        <v>0.43</v>
      </c>
      <c r="K259" s="81">
        <v>0.43</v>
      </c>
      <c r="L259" s="81">
        <v>0.28999999999999998</v>
      </c>
      <c r="M259" s="82">
        <v>0.14000000000000001</v>
      </c>
      <c r="N259" s="83">
        <v>0.43</v>
      </c>
      <c r="O259" s="81">
        <v>0.28999999999999998</v>
      </c>
      <c r="P259" s="81">
        <v>0</v>
      </c>
      <c r="Q259" s="81">
        <v>0.28999999999999998</v>
      </c>
      <c r="R259" s="81">
        <v>0.28999999999999998</v>
      </c>
      <c r="S259" s="83">
        <v>0</v>
      </c>
      <c r="T259" s="81">
        <v>0.28999999999999998</v>
      </c>
      <c r="U259" s="81">
        <v>0.14000000000000001</v>
      </c>
      <c r="V259" s="82">
        <v>0</v>
      </c>
      <c r="W259" s="81">
        <v>0</v>
      </c>
      <c r="X259" s="81">
        <v>0</v>
      </c>
      <c r="Y259" s="81">
        <v>0.14000000000000001</v>
      </c>
      <c r="Z259" s="81">
        <v>0.43</v>
      </c>
      <c r="AA259" s="82">
        <v>0</v>
      </c>
      <c r="AB259" s="81">
        <v>0</v>
      </c>
      <c r="AC259" s="81">
        <v>0.14000000000000001</v>
      </c>
      <c r="AD259" s="81">
        <v>0.14000000000000001</v>
      </c>
      <c r="AE259" s="82">
        <v>0.14000000000000001</v>
      </c>
      <c r="AF259" s="81">
        <v>0</v>
      </c>
      <c r="AG259" s="81">
        <v>0.14000000000000001</v>
      </c>
      <c r="AH259" s="81">
        <v>0.14000000000000001</v>
      </c>
      <c r="AI259" s="81">
        <v>0</v>
      </c>
      <c r="AJ259" s="83">
        <v>0</v>
      </c>
      <c r="AK259" s="81">
        <v>0</v>
      </c>
      <c r="AL259" s="81">
        <v>0</v>
      </c>
      <c r="AM259" s="81">
        <v>0.14000000000000001</v>
      </c>
      <c r="AN259" s="82">
        <v>0</v>
      </c>
      <c r="AO259" s="81">
        <v>0</v>
      </c>
      <c r="AP259" s="81">
        <v>0</v>
      </c>
      <c r="AQ259" s="152">
        <v>0.14000000000000001</v>
      </c>
      <c r="AR259" s="82">
        <v>0</v>
      </c>
      <c r="AS259" s="81">
        <v>0</v>
      </c>
      <c r="AT259" s="81">
        <v>0</v>
      </c>
      <c r="AU259" s="81">
        <v>0</v>
      </c>
      <c r="AV259" s="81">
        <v>0</v>
      </c>
      <c r="AW259" s="83">
        <v>0.14000000000000001</v>
      </c>
      <c r="AX259" s="81">
        <v>0</v>
      </c>
      <c r="AY259" s="81">
        <v>0</v>
      </c>
      <c r="AZ259" s="81">
        <v>0</v>
      </c>
      <c r="BA259" s="82">
        <v>0</v>
      </c>
      <c r="BB259" s="81"/>
      <c r="BC259" s="81"/>
      <c r="BD259" s="81"/>
      <c r="BE259" s="82"/>
      <c r="BF259" s="83"/>
      <c r="BG259" s="81"/>
      <c r="BH259" s="81"/>
      <c r="BI259" s="81"/>
      <c r="BJ259" s="83"/>
      <c r="BK259" s="81"/>
      <c r="BL259" s="81"/>
      <c r="BM259" s="82"/>
      <c r="BN259" s="80">
        <f t="shared" si="3"/>
        <v>3.4200000000000013</v>
      </c>
      <c r="BO259" s="80" t="s">
        <v>209</v>
      </c>
    </row>
    <row r="260" spans="2:67">
      <c r="B260" s="65"/>
      <c r="C260" s="66" t="s">
        <v>210</v>
      </c>
      <c r="D260" s="67">
        <v>2.4900000000000002</v>
      </c>
      <c r="E260" s="68">
        <v>2.46</v>
      </c>
      <c r="F260" s="65">
        <v>2.4300000000000002</v>
      </c>
      <c r="G260" s="67">
        <v>2.84</v>
      </c>
      <c r="H260" s="67">
        <v>2.57</v>
      </c>
      <c r="I260" s="67">
        <v>2.27</v>
      </c>
      <c r="J260" s="65">
        <v>2.29</v>
      </c>
      <c r="K260" s="67">
        <v>1.81</v>
      </c>
      <c r="L260" s="67">
        <v>1.52</v>
      </c>
      <c r="M260" s="68">
        <v>1.35</v>
      </c>
      <c r="N260" s="65">
        <v>0.77</v>
      </c>
      <c r="O260" s="67">
        <v>1.1100000000000001</v>
      </c>
      <c r="P260" s="67">
        <v>0.85</v>
      </c>
      <c r="Q260" s="67">
        <v>0.63</v>
      </c>
      <c r="R260" s="67">
        <v>0.62</v>
      </c>
      <c r="S260" s="65">
        <v>0.47</v>
      </c>
      <c r="T260" s="67">
        <v>0.42</v>
      </c>
      <c r="U260" s="67">
        <v>0.37</v>
      </c>
      <c r="V260" s="68">
        <v>0.36</v>
      </c>
      <c r="W260" s="67">
        <v>0.28000000000000003</v>
      </c>
      <c r="X260" s="67">
        <v>0.28999999999999998</v>
      </c>
      <c r="Y260" s="67">
        <v>0.27</v>
      </c>
      <c r="Z260" s="67">
        <v>0.28000000000000003</v>
      </c>
      <c r="AA260" s="139">
        <v>0.22</v>
      </c>
      <c r="AB260" s="67">
        <v>0.24</v>
      </c>
      <c r="AC260" s="67">
        <v>0.3</v>
      </c>
      <c r="AD260" s="67">
        <v>0.28000000000000003</v>
      </c>
      <c r="AE260" s="68">
        <v>0.32</v>
      </c>
      <c r="AF260" s="67">
        <v>0.33</v>
      </c>
      <c r="AG260" s="67">
        <v>0.33</v>
      </c>
      <c r="AH260" s="133">
        <v>0.38</v>
      </c>
      <c r="AI260" s="67">
        <v>0.36</v>
      </c>
      <c r="AJ260" s="65">
        <v>0.51</v>
      </c>
      <c r="AK260" s="67">
        <v>0.52</v>
      </c>
      <c r="AL260" s="67">
        <v>0.5</v>
      </c>
      <c r="AM260" s="67">
        <v>0.57999999999999996</v>
      </c>
      <c r="AN260" s="68">
        <v>0.75</v>
      </c>
      <c r="AO260" s="67">
        <v>0.91</v>
      </c>
      <c r="AP260" s="67">
        <v>0.99</v>
      </c>
      <c r="AQ260" s="153">
        <v>0.83</v>
      </c>
      <c r="AR260" s="68">
        <v>0.99</v>
      </c>
      <c r="AS260" s="67">
        <v>1.23</v>
      </c>
      <c r="AT260" s="67">
        <v>1.1599999999999999</v>
      </c>
      <c r="AU260" s="67">
        <v>0.98</v>
      </c>
      <c r="AV260" s="67">
        <v>1.05</v>
      </c>
      <c r="AW260" s="65">
        <v>0.97</v>
      </c>
      <c r="AX260" s="67">
        <v>1.1000000000000001</v>
      </c>
      <c r="AY260" s="67">
        <v>1.1100000000000001</v>
      </c>
      <c r="AZ260" s="67">
        <v>1.28</v>
      </c>
      <c r="BA260" s="68">
        <v>1.36</v>
      </c>
      <c r="BB260" s="67"/>
      <c r="BC260" s="67"/>
      <c r="BD260" s="67"/>
      <c r="BE260" s="68"/>
      <c r="BF260" s="65"/>
      <c r="BG260" s="67"/>
      <c r="BH260" s="67"/>
      <c r="BI260" s="67"/>
      <c r="BJ260" s="65"/>
      <c r="BK260" s="67"/>
      <c r="BL260" s="67"/>
      <c r="BM260" s="68"/>
      <c r="BN260" s="66">
        <f t="shared" si="3"/>
        <v>26.300000000000004</v>
      </c>
      <c r="BO260" s="66" t="s">
        <v>210</v>
      </c>
    </row>
    <row r="261" spans="2:67">
      <c r="B261" s="47" t="s">
        <v>242</v>
      </c>
      <c r="C261" s="48" t="s">
        <v>202</v>
      </c>
      <c r="D261" s="50">
        <v>0</v>
      </c>
      <c r="E261" s="52">
        <v>0</v>
      </c>
      <c r="F261" s="53">
        <v>0</v>
      </c>
      <c r="G261" s="50">
        <v>0</v>
      </c>
      <c r="H261" s="50">
        <v>0</v>
      </c>
      <c r="I261" s="50">
        <v>0</v>
      </c>
      <c r="J261" s="53">
        <v>0</v>
      </c>
      <c r="K261" s="50">
        <v>0</v>
      </c>
      <c r="L261" s="50">
        <v>0</v>
      </c>
      <c r="M261" s="52">
        <v>0</v>
      </c>
      <c r="N261" s="53">
        <v>0</v>
      </c>
      <c r="O261" s="50">
        <v>0</v>
      </c>
      <c r="P261" s="50">
        <v>0</v>
      </c>
      <c r="Q261" s="50">
        <v>0</v>
      </c>
      <c r="R261" s="50">
        <v>0</v>
      </c>
      <c r="S261" s="53">
        <v>0</v>
      </c>
      <c r="T261" s="50">
        <v>0</v>
      </c>
      <c r="U261" s="50">
        <v>0</v>
      </c>
      <c r="V261" s="52">
        <v>0</v>
      </c>
      <c r="W261" s="50">
        <v>0</v>
      </c>
      <c r="X261" s="50">
        <v>0</v>
      </c>
      <c r="Y261" s="50">
        <v>0</v>
      </c>
      <c r="Z261" s="50">
        <v>0</v>
      </c>
      <c r="AA261" s="52">
        <v>0</v>
      </c>
      <c r="AB261" s="50">
        <v>0</v>
      </c>
      <c r="AC261" s="50">
        <v>0</v>
      </c>
      <c r="AD261" s="50">
        <v>0</v>
      </c>
      <c r="AE261" s="52">
        <v>0</v>
      </c>
      <c r="AF261" s="50">
        <v>0</v>
      </c>
      <c r="AG261" s="50">
        <v>0</v>
      </c>
      <c r="AH261" s="50">
        <v>0</v>
      </c>
      <c r="AI261" s="50">
        <v>0</v>
      </c>
      <c r="AJ261" s="53">
        <v>0</v>
      </c>
      <c r="AK261" s="50">
        <v>0</v>
      </c>
      <c r="AL261" s="50">
        <v>0</v>
      </c>
      <c r="AM261" s="50">
        <v>0</v>
      </c>
      <c r="AN261" s="52">
        <v>0</v>
      </c>
      <c r="AO261" s="50">
        <v>0</v>
      </c>
      <c r="AP261" s="50">
        <v>0</v>
      </c>
      <c r="AQ261" s="148">
        <v>0</v>
      </c>
      <c r="AR261" s="124">
        <v>0</v>
      </c>
      <c r="AS261" s="50">
        <v>0</v>
      </c>
      <c r="AT261" s="50">
        <v>0</v>
      </c>
      <c r="AU261" s="50">
        <v>0</v>
      </c>
      <c r="AV261" s="50">
        <v>0</v>
      </c>
      <c r="AW261" s="53">
        <v>0</v>
      </c>
      <c r="AX261" s="50">
        <v>0</v>
      </c>
      <c r="AY261" s="50">
        <v>0</v>
      </c>
      <c r="AZ261" s="50">
        <v>0</v>
      </c>
      <c r="BA261" s="52">
        <v>0</v>
      </c>
      <c r="BB261" s="50"/>
      <c r="BC261" s="50"/>
      <c r="BD261" s="50"/>
      <c r="BE261" s="52"/>
      <c r="BF261" s="53"/>
      <c r="BG261" s="50"/>
      <c r="BH261" s="50"/>
      <c r="BI261" s="50"/>
      <c r="BJ261" s="53"/>
      <c r="BK261" s="50"/>
      <c r="BL261" s="50"/>
      <c r="BM261" s="52"/>
      <c r="BN261" s="126">
        <f t="shared" ref="BN261:BN292" si="4">SUM(N261:BM261)</f>
        <v>0</v>
      </c>
      <c r="BO261" s="48" t="s">
        <v>202</v>
      </c>
    </row>
    <row r="262" spans="2:67">
      <c r="B262" s="47" t="s">
        <v>229</v>
      </c>
      <c r="C262" s="48" t="s">
        <v>204</v>
      </c>
      <c r="D262" s="50">
        <v>0</v>
      </c>
      <c r="E262" s="52">
        <v>0</v>
      </c>
      <c r="F262" s="53">
        <v>0</v>
      </c>
      <c r="G262" s="50">
        <v>0</v>
      </c>
      <c r="H262" s="50">
        <v>0</v>
      </c>
      <c r="I262" s="50">
        <v>0</v>
      </c>
      <c r="J262" s="53">
        <v>0</v>
      </c>
      <c r="K262" s="50">
        <v>0</v>
      </c>
      <c r="L262" s="50">
        <v>0</v>
      </c>
      <c r="M262" s="52">
        <v>0</v>
      </c>
      <c r="N262" s="53">
        <v>0</v>
      </c>
      <c r="O262" s="50">
        <v>0</v>
      </c>
      <c r="P262" s="50">
        <v>0</v>
      </c>
      <c r="Q262" s="50">
        <v>0</v>
      </c>
      <c r="R262" s="50">
        <v>0</v>
      </c>
      <c r="S262" s="53">
        <v>0</v>
      </c>
      <c r="T262" s="50">
        <v>0</v>
      </c>
      <c r="U262" s="50">
        <v>0</v>
      </c>
      <c r="V262" s="52">
        <v>0</v>
      </c>
      <c r="W262" s="50">
        <v>0</v>
      </c>
      <c r="X262" s="50">
        <v>0</v>
      </c>
      <c r="Y262" s="50">
        <v>0</v>
      </c>
      <c r="Z262" s="50">
        <v>0</v>
      </c>
      <c r="AA262" s="52">
        <v>0</v>
      </c>
      <c r="AB262" s="50">
        <v>0</v>
      </c>
      <c r="AC262" s="50">
        <v>0</v>
      </c>
      <c r="AD262" s="50">
        <v>0</v>
      </c>
      <c r="AE262" s="52">
        <v>0</v>
      </c>
      <c r="AF262" s="50">
        <v>0</v>
      </c>
      <c r="AG262" s="50">
        <v>0</v>
      </c>
      <c r="AH262" s="50">
        <v>0</v>
      </c>
      <c r="AI262" s="50">
        <v>0</v>
      </c>
      <c r="AJ262" s="53">
        <v>0</v>
      </c>
      <c r="AK262" s="50">
        <v>0</v>
      </c>
      <c r="AL262" s="50">
        <v>0</v>
      </c>
      <c r="AM262" s="50">
        <v>0</v>
      </c>
      <c r="AN262" s="52">
        <v>0</v>
      </c>
      <c r="AO262" s="50">
        <v>0</v>
      </c>
      <c r="AP262" s="50">
        <v>0</v>
      </c>
      <c r="AQ262" s="148">
        <v>0</v>
      </c>
      <c r="AR262" s="124">
        <v>0</v>
      </c>
      <c r="AS262" s="50">
        <v>0</v>
      </c>
      <c r="AT262" s="50">
        <v>0</v>
      </c>
      <c r="AU262" s="50">
        <v>0</v>
      </c>
      <c r="AV262" s="50">
        <v>0</v>
      </c>
      <c r="AW262" s="53">
        <v>0</v>
      </c>
      <c r="AX262" s="50">
        <v>0</v>
      </c>
      <c r="AY262" s="50">
        <v>0</v>
      </c>
      <c r="AZ262" s="50">
        <v>0</v>
      </c>
      <c r="BA262" s="52">
        <v>0</v>
      </c>
      <c r="BB262" s="50"/>
      <c r="BC262" s="50"/>
      <c r="BD262" s="50"/>
      <c r="BE262" s="52"/>
      <c r="BF262" s="53"/>
      <c r="BG262" s="50"/>
      <c r="BH262" s="50"/>
      <c r="BI262" s="50"/>
      <c r="BJ262" s="53"/>
      <c r="BK262" s="50"/>
      <c r="BL262" s="50"/>
      <c r="BM262" s="52"/>
      <c r="BN262" s="126">
        <f t="shared" si="4"/>
        <v>0</v>
      </c>
      <c r="BO262" s="48" t="s">
        <v>204</v>
      </c>
    </row>
    <row r="263" spans="2:67">
      <c r="B263" s="47"/>
      <c r="C263" s="48" t="s">
        <v>205</v>
      </c>
      <c r="D263" s="50">
        <v>0</v>
      </c>
      <c r="E263" s="52">
        <v>0</v>
      </c>
      <c r="F263" s="53">
        <v>0</v>
      </c>
      <c r="G263" s="50">
        <v>0</v>
      </c>
      <c r="H263" s="50">
        <v>0</v>
      </c>
      <c r="I263" s="50">
        <v>0</v>
      </c>
      <c r="J263" s="53">
        <v>0</v>
      </c>
      <c r="K263" s="50">
        <v>0</v>
      </c>
      <c r="L263" s="50">
        <v>0</v>
      </c>
      <c r="M263" s="52">
        <v>0</v>
      </c>
      <c r="N263" s="53">
        <v>0</v>
      </c>
      <c r="O263" s="50">
        <v>0</v>
      </c>
      <c r="P263" s="50">
        <v>0</v>
      </c>
      <c r="Q263" s="50">
        <v>0</v>
      </c>
      <c r="R263" s="50">
        <v>0</v>
      </c>
      <c r="S263" s="53">
        <v>0</v>
      </c>
      <c r="T263" s="50">
        <v>0</v>
      </c>
      <c r="U263" s="50">
        <v>0</v>
      </c>
      <c r="V263" s="52">
        <v>0</v>
      </c>
      <c r="W263" s="50">
        <v>0</v>
      </c>
      <c r="X263" s="50">
        <v>0</v>
      </c>
      <c r="Y263" s="50">
        <v>0</v>
      </c>
      <c r="Z263" s="50">
        <v>0</v>
      </c>
      <c r="AA263" s="52">
        <v>0</v>
      </c>
      <c r="AB263" s="50">
        <v>0</v>
      </c>
      <c r="AC263" s="50">
        <v>0</v>
      </c>
      <c r="AD263" s="50">
        <v>0</v>
      </c>
      <c r="AE263" s="52">
        <v>0</v>
      </c>
      <c r="AF263" s="50">
        <v>0</v>
      </c>
      <c r="AG263" s="50">
        <v>0</v>
      </c>
      <c r="AH263" s="50">
        <v>0</v>
      </c>
      <c r="AI263" s="50">
        <v>0</v>
      </c>
      <c r="AJ263" s="53">
        <v>0</v>
      </c>
      <c r="AK263" s="50">
        <v>0</v>
      </c>
      <c r="AL263" s="50">
        <v>0</v>
      </c>
      <c r="AM263" s="50">
        <v>0</v>
      </c>
      <c r="AN263" s="52">
        <v>0</v>
      </c>
      <c r="AO263" s="50">
        <v>0</v>
      </c>
      <c r="AP263" s="50">
        <v>0</v>
      </c>
      <c r="AQ263" s="148">
        <v>0</v>
      </c>
      <c r="AR263" s="124">
        <v>0</v>
      </c>
      <c r="AS263" s="50">
        <v>0</v>
      </c>
      <c r="AT263" s="50">
        <v>0</v>
      </c>
      <c r="AU263" s="50">
        <v>0</v>
      </c>
      <c r="AV263" s="50">
        <v>0</v>
      </c>
      <c r="AW263" s="53">
        <v>0</v>
      </c>
      <c r="AX263" s="50">
        <v>0</v>
      </c>
      <c r="AY263" s="50">
        <v>0</v>
      </c>
      <c r="AZ263" s="50">
        <v>0</v>
      </c>
      <c r="BA263" s="52">
        <v>0</v>
      </c>
      <c r="BB263" s="50"/>
      <c r="BC263" s="50"/>
      <c r="BD263" s="50"/>
      <c r="BE263" s="52"/>
      <c r="BF263" s="53"/>
      <c r="BG263" s="50"/>
      <c r="BH263" s="50"/>
      <c r="BI263" s="50"/>
      <c r="BJ263" s="53"/>
      <c r="BK263" s="50"/>
      <c r="BL263" s="50"/>
      <c r="BM263" s="52"/>
      <c r="BN263" s="126">
        <f t="shared" si="4"/>
        <v>0</v>
      </c>
      <c r="BO263" s="48" t="s">
        <v>205</v>
      </c>
    </row>
    <row r="264" spans="2:67">
      <c r="B264" s="47"/>
      <c r="C264" s="48" t="s">
        <v>206</v>
      </c>
      <c r="D264" s="50">
        <v>0</v>
      </c>
      <c r="E264" s="52">
        <v>0</v>
      </c>
      <c r="F264" s="53">
        <v>0</v>
      </c>
      <c r="G264" s="50">
        <v>0</v>
      </c>
      <c r="H264" s="50">
        <v>0</v>
      </c>
      <c r="I264" s="50">
        <v>0</v>
      </c>
      <c r="J264" s="53">
        <v>0</v>
      </c>
      <c r="K264" s="50">
        <v>0</v>
      </c>
      <c r="L264" s="50">
        <v>0</v>
      </c>
      <c r="M264" s="52">
        <v>0</v>
      </c>
      <c r="N264" s="53">
        <v>0</v>
      </c>
      <c r="O264" s="50">
        <v>0</v>
      </c>
      <c r="P264" s="50">
        <v>0</v>
      </c>
      <c r="Q264" s="50">
        <v>0</v>
      </c>
      <c r="R264" s="50">
        <v>0</v>
      </c>
      <c r="S264" s="53">
        <v>0</v>
      </c>
      <c r="T264" s="50">
        <v>0</v>
      </c>
      <c r="U264" s="50">
        <v>0</v>
      </c>
      <c r="V264" s="52">
        <v>0</v>
      </c>
      <c r="W264" s="50">
        <v>0</v>
      </c>
      <c r="X264" s="50">
        <v>0</v>
      </c>
      <c r="Y264" s="50">
        <v>0</v>
      </c>
      <c r="Z264" s="50">
        <v>0</v>
      </c>
      <c r="AA264" s="52">
        <v>0</v>
      </c>
      <c r="AB264" s="50">
        <v>0</v>
      </c>
      <c r="AC264" s="50">
        <v>0</v>
      </c>
      <c r="AD264" s="50">
        <v>0</v>
      </c>
      <c r="AE264" s="52">
        <v>0</v>
      </c>
      <c r="AF264" s="50">
        <v>0</v>
      </c>
      <c r="AG264" s="50">
        <v>0</v>
      </c>
      <c r="AH264" s="50">
        <v>0</v>
      </c>
      <c r="AI264" s="50">
        <v>0</v>
      </c>
      <c r="AJ264" s="53">
        <v>0</v>
      </c>
      <c r="AK264" s="50">
        <v>0</v>
      </c>
      <c r="AL264" s="50">
        <v>0</v>
      </c>
      <c r="AM264" s="50">
        <v>0</v>
      </c>
      <c r="AN264" s="52">
        <v>0</v>
      </c>
      <c r="AO264" s="50">
        <v>0</v>
      </c>
      <c r="AP264" s="50">
        <v>0</v>
      </c>
      <c r="AQ264" s="148">
        <v>0</v>
      </c>
      <c r="AR264" s="124">
        <v>0</v>
      </c>
      <c r="AS264" s="50">
        <v>0</v>
      </c>
      <c r="AT264" s="50">
        <v>0</v>
      </c>
      <c r="AU264" s="50">
        <v>0</v>
      </c>
      <c r="AV264" s="50">
        <v>0</v>
      </c>
      <c r="AW264" s="53">
        <v>0</v>
      </c>
      <c r="AX264" s="50">
        <v>0</v>
      </c>
      <c r="AY264" s="50">
        <v>0</v>
      </c>
      <c r="AZ264" s="50">
        <v>0</v>
      </c>
      <c r="BA264" s="52">
        <v>0</v>
      </c>
      <c r="BB264" s="50"/>
      <c r="BC264" s="50"/>
      <c r="BD264" s="50"/>
      <c r="BE264" s="52"/>
      <c r="BF264" s="53"/>
      <c r="BG264" s="50"/>
      <c r="BH264" s="50"/>
      <c r="BI264" s="50"/>
      <c r="BJ264" s="53"/>
      <c r="BK264" s="50"/>
      <c r="BL264" s="50"/>
      <c r="BM264" s="52"/>
      <c r="BN264" s="126">
        <f t="shared" si="4"/>
        <v>0</v>
      </c>
      <c r="BO264" s="48" t="s">
        <v>206</v>
      </c>
    </row>
    <row r="265" spans="2:67">
      <c r="B265" s="47"/>
      <c r="C265" s="48" t="s">
        <v>207</v>
      </c>
      <c r="D265" s="50">
        <v>0</v>
      </c>
      <c r="E265" s="52">
        <v>0</v>
      </c>
      <c r="F265" s="53">
        <v>0</v>
      </c>
      <c r="G265" s="50">
        <v>0</v>
      </c>
      <c r="H265" s="50">
        <v>0</v>
      </c>
      <c r="I265" s="50">
        <v>0</v>
      </c>
      <c r="J265" s="53">
        <v>0</v>
      </c>
      <c r="K265" s="50">
        <v>0</v>
      </c>
      <c r="L265" s="50">
        <v>0</v>
      </c>
      <c r="M265" s="52">
        <v>0</v>
      </c>
      <c r="N265" s="53">
        <v>0</v>
      </c>
      <c r="O265" s="50">
        <v>0</v>
      </c>
      <c r="P265" s="50">
        <v>0</v>
      </c>
      <c r="Q265" s="50">
        <v>0</v>
      </c>
      <c r="R265" s="50">
        <v>0</v>
      </c>
      <c r="S265" s="53">
        <v>0</v>
      </c>
      <c r="T265" s="50">
        <v>0</v>
      </c>
      <c r="U265" s="50">
        <v>0</v>
      </c>
      <c r="V265" s="52">
        <v>0</v>
      </c>
      <c r="W265" s="50">
        <v>0</v>
      </c>
      <c r="X265" s="50">
        <v>0</v>
      </c>
      <c r="Y265" s="50">
        <v>0</v>
      </c>
      <c r="Z265" s="50">
        <v>0</v>
      </c>
      <c r="AA265" s="52">
        <v>0</v>
      </c>
      <c r="AB265" s="50">
        <v>0</v>
      </c>
      <c r="AC265" s="50">
        <v>0</v>
      </c>
      <c r="AD265" s="50">
        <v>0</v>
      </c>
      <c r="AE265" s="52">
        <v>0</v>
      </c>
      <c r="AF265" s="50">
        <v>0</v>
      </c>
      <c r="AG265" s="50">
        <v>0</v>
      </c>
      <c r="AH265" s="50">
        <v>0</v>
      </c>
      <c r="AI265" s="50">
        <v>0</v>
      </c>
      <c r="AJ265" s="53">
        <v>0</v>
      </c>
      <c r="AK265" s="50">
        <v>0</v>
      </c>
      <c r="AL265" s="50">
        <v>0</v>
      </c>
      <c r="AM265" s="50">
        <v>0</v>
      </c>
      <c r="AN265" s="52">
        <v>0</v>
      </c>
      <c r="AO265" s="50">
        <v>0</v>
      </c>
      <c r="AP265" s="50">
        <v>0</v>
      </c>
      <c r="AQ265" s="148">
        <v>0</v>
      </c>
      <c r="AR265" s="124">
        <v>0</v>
      </c>
      <c r="AS265" s="50">
        <v>0</v>
      </c>
      <c r="AT265" s="50">
        <v>0</v>
      </c>
      <c r="AU265" s="50">
        <v>0</v>
      </c>
      <c r="AV265" s="50">
        <v>0</v>
      </c>
      <c r="AW265" s="53">
        <v>0</v>
      </c>
      <c r="AX265" s="50">
        <v>0</v>
      </c>
      <c r="AY265" s="50">
        <v>0</v>
      </c>
      <c r="AZ265" s="50">
        <v>0</v>
      </c>
      <c r="BA265" s="52">
        <v>0</v>
      </c>
      <c r="BB265" s="50"/>
      <c r="BC265" s="50"/>
      <c r="BD265" s="50"/>
      <c r="BE265" s="52"/>
      <c r="BF265" s="53"/>
      <c r="BG265" s="50"/>
      <c r="BH265" s="50"/>
      <c r="BI265" s="50"/>
      <c r="BJ265" s="53"/>
      <c r="BK265" s="50"/>
      <c r="BL265" s="50"/>
      <c r="BM265" s="52"/>
      <c r="BN265" s="126">
        <f t="shared" si="4"/>
        <v>0</v>
      </c>
      <c r="BO265" s="48" t="s">
        <v>207</v>
      </c>
    </row>
    <row r="266" spans="2:67">
      <c r="B266" s="47"/>
      <c r="C266" s="48" t="s">
        <v>208</v>
      </c>
      <c r="D266" s="50">
        <v>0</v>
      </c>
      <c r="E266" s="52">
        <v>0</v>
      </c>
      <c r="F266" s="53">
        <v>0</v>
      </c>
      <c r="G266" s="50">
        <v>0</v>
      </c>
      <c r="H266" s="50">
        <v>0</v>
      </c>
      <c r="I266" s="50">
        <v>0</v>
      </c>
      <c r="J266" s="53">
        <v>0</v>
      </c>
      <c r="K266" s="50">
        <v>0</v>
      </c>
      <c r="L266" s="50">
        <v>0</v>
      </c>
      <c r="M266" s="52">
        <v>0</v>
      </c>
      <c r="N266" s="53">
        <v>0</v>
      </c>
      <c r="O266" s="50">
        <v>0</v>
      </c>
      <c r="P266" s="50">
        <v>0</v>
      </c>
      <c r="Q266" s="50">
        <v>0</v>
      </c>
      <c r="R266" s="50">
        <v>0</v>
      </c>
      <c r="S266" s="53">
        <v>0</v>
      </c>
      <c r="T266" s="50">
        <v>0</v>
      </c>
      <c r="U266" s="50">
        <v>0</v>
      </c>
      <c r="V266" s="52">
        <v>0</v>
      </c>
      <c r="W266" s="50">
        <v>0</v>
      </c>
      <c r="X266" s="50">
        <v>0</v>
      </c>
      <c r="Y266" s="50">
        <v>0</v>
      </c>
      <c r="Z266" s="50">
        <v>0</v>
      </c>
      <c r="AA266" s="52">
        <v>0</v>
      </c>
      <c r="AB266" s="50">
        <v>0</v>
      </c>
      <c r="AC266" s="50">
        <v>0</v>
      </c>
      <c r="AD266" s="50">
        <v>0</v>
      </c>
      <c r="AE266" s="52">
        <v>0</v>
      </c>
      <c r="AF266" s="50">
        <v>0</v>
      </c>
      <c r="AG266" s="50">
        <v>0</v>
      </c>
      <c r="AH266" s="50">
        <v>0</v>
      </c>
      <c r="AI266" s="50">
        <v>0</v>
      </c>
      <c r="AJ266" s="53">
        <v>0</v>
      </c>
      <c r="AK266" s="50">
        <v>0</v>
      </c>
      <c r="AL266" s="50">
        <v>0</v>
      </c>
      <c r="AM266" s="50">
        <v>0</v>
      </c>
      <c r="AN266" s="52">
        <v>0</v>
      </c>
      <c r="AO266" s="50">
        <v>0</v>
      </c>
      <c r="AP266" s="50">
        <v>0</v>
      </c>
      <c r="AQ266" s="149">
        <v>0</v>
      </c>
      <c r="AR266" s="124">
        <v>0</v>
      </c>
      <c r="AS266" s="50">
        <v>0</v>
      </c>
      <c r="AT266" s="50">
        <v>0</v>
      </c>
      <c r="AU266" s="50">
        <v>0</v>
      </c>
      <c r="AV266" s="50">
        <v>0</v>
      </c>
      <c r="AW266" s="53">
        <v>0</v>
      </c>
      <c r="AX266" s="50">
        <v>0</v>
      </c>
      <c r="AY266" s="50">
        <v>0</v>
      </c>
      <c r="AZ266" s="50">
        <v>0</v>
      </c>
      <c r="BA266" s="52">
        <v>0</v>
      </c>
      <c r="BB266" s="50"/>
      <c r="BC266" s="50"/>
      <c r="BD266" s="50"/>
      <c r="BE266" s="52"/>
      <c r="BF266" s="53"/>
      <c r="BG266" s="50"/>
      <c r="BH266" s="50"/>
      <c r="BI266" s="50"/>
      <c r="BJ266" s="53"/>
      <c r="BK266" s="50"/>
      <c r="BL266" s="50"/>
      <c r="BM266" s="52"/>
      <c r="BN266" s="126">
        <f t="shared" si="4"/>
        <v>0</v>
      </c>
      <c r="BO266" s="48" t="s">
        <v>208</v>
      </c>
    </row>
    <row r="267" spans="2:67">
      <c r="B267" s="47"/>
      <c r="C267" s="76" t="s">
        <v>209</v>
      </c>
      <c r="D267" s="77">
        <v>0</v>
      </c>
      <c r="E267" s="78">
        <v>0</v>
      </c>
      <c r="F267" s="79">
        <v>0</v>
      </c>
      <c r="G267" s="77">
        <v>0</v>
      </c>
      <c r="H267" s="77">
        <v>0</v>
      </c>
      <c r="I267" s="77">
        <v>0</v>
      </c>
      <c r="J267" s="79">
        <v>0</v>
      </c>
      <c r="K267" s="77">
        <v>0</v>
      </c>
      <c r="L267" s="77">
        <v>0</v>
      </c>
      <c r="M267" s="78">
        <v>0</v>
      </c>
      <c r="N267" s="79">
        <v>0</v>
      </c>
      <c r="O267" s="77">
        <v>0</v>
      </c>
      <c r="P267" s="77">
        <v>0</v>
      </c>
      <c r="Q267" s="77">
        <v>0</v>
      </c>
      <c r="R267" s="77">
        <v>0</v>
      </c>
      <c r="S267" s="79">
        <v>0</v>
      </c>
      <c r="T267" s="77">
        <v>0</v>
      </c>
      <c r="U267" s="77">
        <v>0</v>
      </c>
      <c r="V267" s="78">
        <v>0</v>
      </c>
      <c r="W267" s="77">
        <v>0</v>
      </c>
      <c r="X267" s="77">
        <v>0</v>
      </c>
      <c r="Y267" s="77">
        <v>0</v>
      </c>
      <c r="Z267" s="77">
        <v>0</v>
      </c>
      <c r="AA267" s="78">
        <v>0</v>
      </c>
      <c r="AB267" s="77">
        <v>0</v>
      </c>
      <c r="AC267" s="77">
        <v>0</v>
      </c>
      <c r="AD267" s="77">
        <v>0</v>
      </c>
      <c r="AE267" s="78">
        <v>0</v>
      </c>
      <c r="AF267" s="77">
        <v>0</v>
      </c>
      <c r="AG267" s="77">
        <v>0</v>
      </c>
      <c r="AH267" s="77">
        <v>0</v>
      </c>
      <c r="AI267" s="77">
        <v>0</v>
      </c>
      <c r="AJ267" s="79">
        <v>0</v>
      </c>
      <c r="AK267" s="77">
        <v>0</v>
      </c>
      <c r="AL267" s="77">
        <v>0</v>
      </c>
      <c r="AM267" s="77">
        <v>0</v>
      </c>
      <c r="AN267" s="78">
        <v>0</v>
      </c>
      <c r="AO267" s="77">
        <v>0</v>
      </c>
      <c r="AP267" s="77">
        <v>0</v>
      </c>
      <c r="AQ267" s="149">
        <v>0</v>
      </c>
      <c r="AR267" s="127">
        <v>0</v>
      </c>
      <c r="AS267" s="77">
        <v>0</v>
      </c>
      <c r="AT267" s="77">
        <v>0</v>
      </c>
      <c r="AU267" s="77">
        <v>0</v>
      </c>
      <c r="AV267" s="77">
        <v>0</v>
      </c>
      <c r="AW267" s="79">
        <v>0</v>
      </c>
      <c r="AX267" s="77">
        <v>0</v>
      </c>
      <c r="AY267" s="77">
        <v>0</v>
      </c>
      <c r="AZ267" s="77">
        <v>0</v>
      </c>
      <c r="BA267" s="78">
        <v>0</v>
      </c>
      <c r="BB267" s="77"/>
      <c r="BC267" s="77"/>
      <c r="BD267" s="77"/>
      <c r="BE267" s="78"/>
      <c r="BF267" s="79"/>
      <c r="BG267" s="77"/>
      <c r="BH267" s="77"/>
      <c r="BI267" s="77"/>
      <c r="BJ267" s="79"/>
      <c r="BK267" s="77"/>
      <c r="BL267" s="77"/>
      <c r="BM267" s="78"/>
      <c r="BN267" s="128">
        <f t="shared" si="4"/>
        <v>0</v>
      </c>
      <c r="BO267" s="76" t="s">
        <v>209</v>
      </c>
    </row>
    <row r="268" spans="2:67">
      <c r="B268" s="54"/>
      <c r="C268" s="55" t="s">
        <v>210</v>
      </c>
      <c r="D268" s="56">
        <v>3</v>
      </c>
      <c r="E268" s="58">
        <v>4</v>
      </c>
      <c r="F268" s="57">
        <v>1</v>
      </c>
      <c r="G268" s="56">
        <v>2</v>
      </c>
      <c r="H268" s="56">
        <v>0</v>
      </c>
      <c r="I268" s="56">
        <v>4</v>
      </c>
      <c r="J268" s="57">
        <v>0</v>
      </c>
      <c r="K268" s="56">
        <v>2</v>
      </c>
      <c r="L268" s="56">
        <v>4</v>
      </c>
      <c r="M268" s="58">
        <v>0</v>
      </c>
      <c r="N268" s="57">
        <v>0</v>
      </c>
      <c r="O268" s="56">
        <v>2</v>
      </c>
      <c r="P268" s="56">
        <v>3</v>
      </c>
      <c r="Q268" s="56">
        <v>3</v>
      </c>
      <c r="R268" s="132">
        <v>1</v>
      </c>
      <c r="S268" s="57">
        <v>1</v>
      </c>
      <c r="T268" s="56">
        <v>0</v>
      </c>
      <c r="U268" s="56">
        <v>3</v>
      </c>
      <c r="V268" s="58">
        <v>2</v>
      </c>
      <c r="W268" s="56">
        <v>0</v>
      </c>
      <c r="X268" s="56">
        <v>2</v>
      </c>
      <c r="Y268" s="56">
        <v>3</v>
      </c>
      <c r="Z268" s="56">
        <v>1</v>
      </c>
      <c r="AA268" s="58">
        <v>1</v>
      </c>
      <c r="AB268" s="56">
        <v>2</v>
      </c>
      <c r="AC268" s="56">
        <v>3</v>
      </c>
      <c r="AD268" s="56">
        <v>2</v>
      </c>
      <c r="AE268" s="58">
        <v>1</v>
      </c>
      <c r="AF268" s="56">
        <v>2</v>
      </c>
      <c r="AG268" s="56">
        <v>4</v>
      </c>
      <c r="AH268" s="56">
        <v>3</v>
      </c>
      <c r="AI268" s="56">
        <v>4</v>
      </c>
      <c r="AJ268" s="57">
        <v>2</v>
      </c>
      <c r="AK268" s="56">
        <v>2</v>
      </c>
      <c r="AL268" s="132">
        <v>2</v>
      </c>
      <c r="AM268" s="56">
        <v>3</v>
      </c>
      <c r="AN268" s="58">
        <v>3</v>
      </c>
      <c r="AO268" s="56">
        <v>3</v>
      </c>
      <c r="AP268" s="56">
        <v>3</v>
      </c>
      <c r="AQ268" s="150">
        <v>4</v>
      </c>
      <c r="AR268" s="46">
        <v>1</v>
      </c>
      <c r="AS268" s="56">
        <v>2</v>
      </c>
      <c r="AT268" s="56" t="s">
        <v>30</v>
      </c>
      <c r="AU268" s="56">
        <v>3</v>
      </c>
      <c r="AV268" s="56">
        <v>2</v>
      </c>
      <c r="AW268" s="57">
        <v>5</v>
      </c>
      <c r="AX268" s="56">
        <v>5</v>
      </c>
      <c r="AY268" s="56">
        <v>4</v>
      </c>
      <c r="AZ268" s="56">
        <v>3</v>
      </c>
      <c r="BA268" s="58">
        <v>4</v>
      </c>
      <c r="BB268" s="56"/>
      <c r="BC268" s="56"/>
      <c r="BD268" s="56"/>
      <c r="BE268" s="58"/>
      <c r="BF268" s="57"/>
      <c r="BG268" s="56"/>
      <c r="BH268" s="56"/>
      <c r="BI268" s="56"/>
      <c r="BJ268" s="57"/>
      <c r="BK268" s="56"/>
      <c r="BL268" s="56"/>
      <c r="BM268" s="58"/>
      <c r="BN268" s="129">
        <f t="shared" si="4"/>
        <v>94</v>
      </c>
      <c r="BO268" s="55" t="s">
        <v>210</v>
      </c>
    </row>
    <row r="269" spans="2:67">
      <c r="B269" s="59" t="s">
        <v>242</v>
      </c>
      <c r="C269" s="60" t="s">
        <v>202</v>
      </c>
      <c r="D269" s="61">
        <v>0</v>
      </c>
      <c r="E269" s="62">
        <v>0</v>
      </c>
      <c r="F269" s="59">
        <v>0</v>
      </c>
      <c r="G269" s="61">
        <v>0</v>
      </c>
      <c r="H269" s="61">
        <v>0</v>
      </c>
      <c r="I269" s="61">
        <v>0</v>
      </c>
      <c r="J269" s="59">
        <v>0</v>
      </c>
      <c r="K269" s="61">
        <v>0</v>
      </c>
      <c r="L269" s="61">
        <v>0</v>
      </c>
      <c r="M269" s="62">
        <v>0</v>
      </c>
      <c r="N269" s="59">
        <v>0</v>
      </c>
      <c r="O269" s="61">
        <v>0</v>
      </c>
      <c r="P269" s="61">
        <v>0</v>
      </c>
      <c r="Q269" s="61">
        <v>0</v>
      </c>
      <c r="R269" s="61">
        <v>0</v>
      </c>
      <c r="S269" s="59">
        <v>0</v>
      </c>
      <c r="T269" s="61">
        <v>0</v>
      </c>
      <c r="U269" s="61">
        <v>0</v>
      </c>
      <c r="V269" s="62">
        <v>0</v>
      </c>
      <c r="W269" s="61">
        <v>0</v>
      </c>
      <c r="X269" s="61">
        <v>0</v>
      </c>
      <c r="Y269" s="61">
        <v>0</v>
      </c>
      <c r="Z269" s="61">
        <v>0</v>
      </c>
      <c r="AA269" s="62">
        <v>0</v>
      </c>
      <c r="AB269" s="61">
        <v>0</v>
      </c>
      <c r="AC269" s="61">
        <v>0</v>
      </c>
      <c r="AD269" s="61">
        <v>0</v>
      </c>
      <c r="AE269" s="62">
        <v>0</v>
      </c>
      <c r="AF269" s="61">
        <v>0</v>
      </c>
      <c r="AG269" s="61">
        <v>0</v>
      </c>
      <c r="AH269" s="61">
        <v>0</v>
      </c>
      <c r="AI269" s="61">
        <v>0</v>
      </c>
      <c r="AJ269" s="59">
        <v>0</v>
      </c>
      <c r="AK269" s="61">
        <v>0</v>
      </c>
      <c r="AL269" s="61">
        <v>0</v>
      </c>
      <c r="AM269" s="61">
        <v>0</v>
      </c>
      <c r="AN269" s="62">
        <v>0</v>
      </c>
      <c r="AO269" s="61">
        <v>0</v>
      </c>
      <c r="AP269" s="61">
        <v>0</v>
      </c>
      <c r="AQ269" s="151">
        <v>0</v>
      </c>
      <c r="AR269" s="62">
        <v>0</v>
      </c>
      <c r="AS269" s="61">
        <v>0</v>
      </c>
      <c r="AT269" s="61">
        <v>0</v>
      </c>
      <c r="AU269" s="61">
        <v>0</v>
      </c>
      <c r="AV269" s="61">
        <v>0</v>
      </c>
      <c r="AW269" s="59">
        <v>0</v>
      </c>
      <c r="AX269" s="61">
        <v>0</v>
      </c>
      <c r="AY269" s="61">
        <v>0</v>
      </c>
      <c r="AZ269" s="61">
        <v>0</v>
      </c>
      <c r="BA269" s="62">
        <v>0</v>
      </c>
      <c r="BB269" s="61"/>
      <c r="BC269" s="61"/>
      <c r="BD269" s="61"/>
      <c r="BE269" s="62"/>
      <c r="BF269" s="59"/>
      <c r="BG269" s="61"/>
      <c r="BH269" s="61"/>
      <c r="BI269" s="61"/>
      <c r="BJ269" s="59"/>
      <c r="BK269" s="61"/>
      <c r="BL269" s="61"/>
      <c r="BM269" s="62"/>
      <c r="BN269" s="60">
        <f t="shared" si="4"/>
        <v>0</v>
      </c>
      <c r="BO269" s="60" t="s">
        <v>202</v>
      </c>
    </row>
    <row r="270" spans="2:67">
      <c r="B270" s="59" t="s">
        <v>227</v>
      </c>
      <c r="C270" s="60" t="s">
        <v>204</v>
      </c>
      <c r="D270" s="61">
        <v>0</v>
      </c>
      <c r="E270" s="62">
        <v>0</v>
      </c>
      <c r="F270" s="59">
        <v>0</v>
      </c>
      <c r="G270" s="61">
        <v>0</v>
      </c>
      <c r="H270" s="61">
        <v>0</v>
      </c>
      <c r="I270" s="61">
        <v>0</v>
      </c>
      <c r="J270" s="59">
        <v>0</v>
      </c>
      <c r="K270" s="61">
        <v>0</v>
      </c>
      <c r="L270" s="61">
        <v>0</v>
      </c>
      <c r="M270" s="62">
        <v>0</v>
      </c>
      <c r="N270" s="59">
        <v>0</v>
      </c>
      <c r="O270" s="61">
        <v>0</v>
      </c>
      <c r="P270" s="61">
        <v>0</v>
      </c>
      <c r="Q270" s="61">
        <v>0</v>
      </c>
      <c r="R270" s="61">
        <v>0</v>
      </c>
      <c r="S270" s="59">
        <v>0</v>
      </c>
      <c r="T270" s="61">
        <v>0</v>
      </c>
      <c r="U270" s="61">
        <v>0</v>
      </c>
      <c r="V270" s="62">
        <v>0</v>
      </c>
      <c r="W270" s="61">
        <v>0</v>
      </c>
      <c r="X270" s="61">
        <v>0</v>
      </c>
      <c r="Y270" s="61">
        <v>0</v>
      </c>
      <c r="Z270" s="61">
        <v>0</v>
      </c>
      <c r="AA270" s="62">
        <v>0</v>
      </c>
      <c r="AB270" s="61">
        <v>0</v>
      </c>
      <c r="AC270" s="61">
        <v>0</v>
      </c>
      <c r="AD270" s="61">
        <v>0</v>
      </c>
      <c r="AE270" s="62">
        <v>0</v>
      </c>
      <c r="AF270" s="61">
        <v>0</v>
      </c>
      <c r="AG270" s="61">
        <v>0</v>
      </c>
      <c r="AH270" s="61">
        <v>0</v>
      </c>
      <c r="AI270" s="61">
        <v>0</v>
      </c>
      <c r="AJ270" s="59">
        <v>0</v>
      </c>
      <c r="AK270" s="61">
        <v>0</v>
      </c>
      <c r="AL270" s="61">
        <v>0</v>
      </c>
      <c r="AM270" s="61">
        <v>0</v>
      </c>
      <c r="AN270" s="62">
        <v>0</v>
      </c>
      <c r="AO270" s="61">
        <v>0</v>
      </c>
      <c r="AP270" s="61">
        <v>0</v>
      </c>
      <c r="AQ270" s="151">
        <v>0</v>
      </c>
      <c r="AR270" s="62">
        <v>0</v>
      </c>
      <c r="AS270" s="61">
        <v>0</v>
      </c>
      <c r="AT270" s="61">
        <v>0</v>
      </c>
      <c r="AU270" s="61">
        <v>0</v>
      </c>
      <c r="AV270" s="61">
        <v>0</v>
      </c>
      <c r="AW270" s="59">
        <v>0</v>
      </c>
      <c r="AX270" s="61">
        <v>0</v>
      </c>
      <c r="AY270" s="61">
        <v>0</v>
      </c>
      <c r="AZ270" s="61">
        <v>0</v>
      </c>
      <c r="BA270" s="62">
        <v>0</v>
      </c>
      <c r="BB270" s="61"/>
      <c r="BC270" s="61"/>
      <c r="BD270" s="61"/>
      <c r="BE270" s="62"/>
      <c r="BF270" s="59"/>
      <c r="BG270" s="61"/>
      <c r="BH270" s="61"/>
      <c r="BI270" s="61"/>
      <c r="BJ270" s="59"/>
      <c r="BK270" s="61"/>
      <c r="BL270" s="61"/>
      <c r="BM270" s="62"/>
      <c r="BN270" s="60">
        <f t="shared" si="4"/>
        <v>0</v>
      </c>
      <c r="BO270" s="60" t="s">
        <v>204</v>
      </c>
    </row>
    <row r="271" spans="2:67">
      <c r="B271" s="59"/>
      <c r="C271" s="60" t="s">
        <v>205</v>
      </c>
      <c r="D271" s="61">
        <v>0</v>
      </c>
      <c r="E271" s="62">
        <v>0</v>
      </c>
      <c r="F271" s="59">
        <v>0</v>
      </c>
      <c r="G271" s="61">
        <v>0</v>
      </c>
      <c r="H271" s="61">
        <v>0</v>
      </c>
      <c r="I271" s="61">
        <v>0</v>
      </c>
      <c r="J271" s="59">
        <v>0</v>
      </c>
      <c r="K271" s="61">
        <v>0</v>
      </c>
      <c r="L271" s="61">
        <v>0</v>
      </c>
      <c r="M271" s="62">
        <v>0</v>
      </c>
      <c r="N271" s="59">
        <v>0</v>
      </c>
      <c r="O271" s="61">
        <v>0</v>
      </c>
      <c r="P271" s="61">
        <v>0</v>
      </c>
      <c r="Q271" s="61">
        <v>0</v>
      </c>
      <c r="R271" s="61">
        <v>0</v>
      </c>
      <c r="S271" s="59">
        <v>0</v>
      </c>
      <c r="T271" s="61">
        <v>0</v>
      </c>
      <c r="U271" s="61">
        <v>0</v>
      </c>
      <c r="V271" s="62">
        <v>0</v>
      </c>
      <c r="W271" s="61">
        <v>0</v>
      </c>
      <c r="X271" s="61">
        <v>0</v>
      </c>
      <c r="Y271" s="61">
        <v>0</v>
      </c>
      <c r="Z271" s="61">
        <v>0</v>
      </c>
      <c r="AA271" s="62">
        <v>0</v>
      </c>
      <c r="AB271" s="61">
        <v>0</v>
      </c>
      <c r="AC271" s="61">
        <v>0</v>
      </c>
      <c r="AD271" s="61">
        <v>0</v>
      </c>
      <c r="AE271" s="62">
        <v>0</v>
      </c>
      <c r="AF271" s="61">
        <v>0</v>
      </c>
      <c r="AG271" s="61">
        <v>0</v>
      </c>
      <c r="AH271" s="61">
        <v>0</v>
      </c>
      <c r="AI271" s="61">
        <v>0</v>
      </c>
      <c r="AJ271" s="59">
        <v>0</v>
      </c>
      <c r="AK271" s="61">
        <v>0</v>
      </c>
      <c r="AL271" s="61">
        <v>0</v>
      </c>
      <c r="AM271" s="61">
        <v>0</v>
      </c>
      <c r="AN271" s="62">
        <v>0</v>
      </c>
      <c r="AO271" s="61">
        <v>0</v>
      </c>
      <c r="AP271" s="61">
        <v>0</v>
      </c>
      <c r="AQ271" s="151">
        <v>0</v>
      </c>
      <c r="AR271" s="62">
        <v>0</v>
      </c>
      <c r="AS271" s="61">
        <v>0</v>
      </c>
      <c r="AT271" s="61">
        <v>0</v>
      </c>
      <c r="AU271" s="61">
        <v>0</v>
      </c>
      <c r="AV271" s="61">
        <v>0</v>
      </c>
      <c r="AW271" s="59">
        <v>0</v>
      </c>
      <c r="AX271" s="61">
        <v>0</v>
      </c>
      <c r="AY271" s="61">
        <v>0</v>
      </c>
      <c r="AZ271" s="61">
        <v>0</v>
      </c>
      <c r="BA271" s="62">
        <v>0</v>
      </c>
      <c r="BB271" s="61"/>
      <c r="BC271" s="61"/>
      <c r="BD271" s="61"/>
      <c r="BE271" s="62"/>
      <c r="BF271" s="59"/>
      <c r="BG271" s="61"/>
      <c r="BH271" s="61"/>
      <c r="BI271" s="61"/>
      <c r="BJ271" s="59"/>
      <c r="BK271" s="61"/>
      <c r="BL271" s="61"/>
      <c r="BM271" s="62"/>
      <c r="BN271" s="60">
        <f t="shared" si="4"/>
        <v>0</v>
      </c>
      <c r="BO271" s="60" t="s">
        <v>205</v>
      </c>
    </row>
    <row r="272" spans="2:67">
      <c r="B272" s="59"/>
      <c r="C272" s="60" t="s">
        <v>206</v>
      </c>
      <c r="D272" s="61">
        <v>0</v>
      </c>
      <c r="E272" s="62">
        <v>0</v>
      </c>
      <c r="F272" s="59">
        <v>0</v>
      </c>
      <c r="G272" s="61">
        <v>0</v>
      </c>
      <c r="H272" s="61">
        <v>0</v>
      </c>
      <c r="I272" s="61">
        <v>0</v>
      </c>
      <c r="J272" s="59">
        <v>0</v>
      </c>
      <c r="K272" s="61">
        <v>0</v>
      </c>
      <c r="L272" s="61">
        <v>0</v>
      </c>
      <c r="M272" s="62">
        <v>0</v>
      </c>
      <c r="N272" s="59">
        <v>0</v>
      </c>
      <c r="O272" s="61">
        <v>0</v>
      </c>
      <c r="P272" s="61">
        <v>0</v>
      </c>
      <c r="Q272" s="61">
        <v>0</v>
      </c>
      <c r="R272" s="61">
        <v>0</v>
      </c>
      <c r="S272" s="59">
        <v>0</v>
      </c>
      <c r="T272" s="61">
        <v>0</v>
      </c>
      <c r="U272" s="61">
        <v>0</v>
      </c>
      <c r="V272" s="62">
        <v>0</v>
      </c>
      <c r="W272" s="61">
        <v>0</v>
      </c>
      <c r="X272" s="61">
        <v>0</v>
      </c>
      <c r="Y272" s="61">
        <v>0</v>
      </c>
      <c r="Z272" s="61">
        <v>0</v>
      </c>
      <c r="AA272" s="62">
        <v>0</v>
      </c>
      <c r="AB272" s="61">
        <v>0</v>
      </c>
      <c r="AC272" s="61">
        <v>0</v>
      </c>
      <c r="AD272" s="61">
        <v>0</v>
      </c>
      <c r="AE272" s="62">
        <v>0</v>
      </c>
      <c r="AF272" s="61">
        <v>0</v>
      </c>
      <c r="AG272" s="61">
        <v>0</v>
      </c>
      <c r="AH272" s="61">
        <v>0</v>
      </c>
      <c r="AI272" s="61">
        <v>0</v>
      </c>
      <c r="AJ272" s="59">
        <v>0</v>
      </c>
      <c r="AK272" s="61">
        <v>0</v>
      </c>
      <c r="AL272" s="61">
        <v>0</v>
      </c>
      <c r="AM272" s="61">
        <v>0</v>
      </c>
      <c r="AN272" s="62">
        <v>0</v>
      </c>
      <c r="AO272" s="61">
        <v>0</v>
      </c>
      <c r="AP272" s="61">
        <v>0</v>
      </c>
      <c r="AQ272" s="151">
        <v>0</v>
      </c>
      <c r="AR272" s="62">
        <v>0</v>
      </c>
      <c r="AS272" s="61">
        <v>0</v>
      </c>
      <c r="AT272" s="61">
        <v>0</v>
      </c>
      <c r="AU272" s="61">
        <v>0</v>
      </c>
      <c r="AV272" s="61">
        <v>0</v>
      </c>
      <c r="AW272" s="59">
        <v>0</v>
      </c>
      <c r="AX272" s="61">
        <v>0</v>
      </c>
      <c r="AY272" s="61">
        <v>0</v>
      </c>
      <c r="AZ272" s="61">
        <v>0</v>
      </c>
      <c r="BA272" s="62">
        <v>0</v>
      </c>
      <c r="BB272" s="61"/>
      <c r="BC272" s="61"/>
      <c r="BD272" s="61"/>
      <c r="BE272" s="62"/>
      <c r="BF272" s="59"/>
      <c r="BG272" s="61"/>
      <c r="BH272" s="61"/>
      <c r="BI272" s="61"/>
      <c r="BJ272" s="59"/>
      <c r="BK272" s="61"/>
      <c r="BL272" s="61"/>
      <c r="BM272" s="62"/>
      <c r="BN272" s="60">
        <f t="shared" si="4"/>
        <v>0</v>
      </c>
      <c r="BO272" s="60" t="s">
        <v>206</v>
      </c>
    </row>
    <row r="273" spans="2:67">
      <c r="B273" s="59"/>
      <c r="C273" s="60" t="s">
        <v>207</v>
      </c>
      <c r="D273" s="61">
        <v>0</v>
      </c>
      <c r="E273" s="62">
        <v>0</v>
      </c>
      <c r="F273" s="59">
        <v>0</v>
      </c>
      <c r="G273" s="61">
        <v>0</v>
      </c>
      <c r="H273" s="61">
        <v>0</v>
      </c>
      <c r="I273" s="61">
        <v>0</v>
      </c>
      <c r="J273" s="59">
        <v>0</v>
      </c>
      <c r="K273" s="61">
        <v>0</v>
      </c>
      <c r="L273" s="61">
        <v>0</v>
      </c>
      <c r="M273" s="62">
        <v>0</v>
      </c>
      <c r="N273" s="59">
        <v>0</v>
      </c>
      <c r="O273" s="61">
        <v>0</v>
      </c>
      <c r="P273" s="61">
        <v>0</v>
      </c>
      <c r="Q273" s="61">
        <v>0</v>
      </c>
      <c r="R273" s="61">
        <v>0</v>
      </c>
      <c r="S273" s="59">
        <v>0</v>
      </c>
      <c r="T273" s="61">
        <v>0</v>
      </c>
      <c r="U273" s="61">
        <v>0</v>
      </c>
      <c r="V273" s="62">
        <v>0</v>
      </c>
      <c r="W273" s="61">
        <v>0</v>
      </c>
      <c r="X273" s="61">
        <v>0</v>
      </c>
      <c r="Y273" s="61">
        <v>0</v>
      </c>
      <c r="Z273" s="61">
        <v>0</v>
      </c>
      <c r="AA273" s="62">
        <v>0</v>
      </c>
      <c r="AB273" s="61">
        <v>0</v>
      </c>
      <c r="AC273" s="61">
        <v>0</v>
      </c>
      <c r="AD273" s="61">
        <v>0</v>
      </c>
      <c r="AE273" s="62">
        <v>0</v>
      </c>
      <c r="AF273" s="61">
        <v>0</v>
      </c>
      <c r="AG273" s="61">
        <v>0</v>
      </c>
      <c r="AH273" s="61">
        <v>0</v>
      </c>
      <c r="AI273" s="61">
        <v>0</v>
      </c>
      <c r="AJ273" s="59">
        <v>0</v>
      </c>
      <c r="AK273" s="61">
        <v>0</v>
      </c>
      <c r="AL273" s="61">
        <v>0</v>
      </c>
      <c r="AM273" s="61">
        <v>0</v>
      </c>
      <c r="AN273" s="62">
        <v>0</v>
      </c>
      <c r="AO273" s="61">
        <v>0</v>
      </c>
      <c r="AP273" s="61">
        <v>0</v>
      </c>
      <c r="AQ273" s="151">
        <v>0</v>
      </c>
      <c r="AR273" s="62">
        <v>0</v>
      </c>
      <c r="AS273" s="61">
        <v>0</v>
      </c>
      <c r="AT273" s="61">
        <v>0</v>
      </c>
      <c r="AU273" s="61">
        <v>0</v>
      </c>
      <c r="AV273" s="61">
        <v>0</v>
      </c>
      <c r="AW273" s="59">
        <v>0</v>
      </c>
      <c r="AX273" s="61">
        <v>0</v>
      </c>
      <c r="AY273" s="61">
        <v>0</v>
      </c>
      <c r="AZ273" s="61">
        <v>0</v>
      </c>
      <c r="BA273" s="62">
        <v>0</v>
      </c>
      <c r="BB273" s="61"/>
      <c r="BC273" s="61"/>
      <c r="BD273" s="61"/>
      <c r="BE273" s="62"/>
      <c r="BF273" s="59"/>
      <c r="BG273" s="61"/>
      <c r="BH273" s="61"/>
      <c r="BI273" s="61"/>
      <c r="BJ273" s="59"/>
      <c r="BK273" s="61"/>
      <c r="BL273" s="61"/>
      <c r="BM273" s="62"/>
      <c r="BN273" s="60">
        <f t="shared" si="4"/>
        <v>0</v>
      </c>
      <c r="BO273" s="60" t="s">
        <v>207</v>
      </c>
    </row>
    <row r="274" spans="2:67">
      <c r="B274" s="59"/>
      <c r="C274" s="60" t="s">
        <v>208</v>
      </c>
      <c r="D274" s="61">
        <v>0</v>
      </c>
      <c r="E274" s="62">
        <v>0</v>
      </c>
      <c r="F274" s="59">
        <v>0</v>
      </c>
      <c r="G274" s="61">
        <v>0</v>
      </c>
      <c r="H274" s="61">
        <v>0</v>
      </c>
      <c r="I274" s="61">
        <v>0</v>
      </c>
      <c r="J274" s="59">
        <v>0</v>
      </c>
      <c r="K274" s="61">
        <v>0</v>
      </c>
      <c r="L274" s="61">
        <v>0</v>
      </c>
      <c r="M274" s="62">
        <v>0</v>
      </c>
      <c r="N274" s="59">
        <v>0</v>
      </c>
      <c r="O274" s="61">
        <v>0</v>
      </c>
      <c r="P274" s="61">
        <v>0</v>
      </c>
      <c r="Q274" s="61">
        <v>0</v>
      </c>
      <c r="R274" s="61">
        <v>0</v>
      </c>
      <c r="S274" s="59">
        <v>0</v>
      </c>
      <c r="T274" s="61">
        <v>0</v>
      </c>
      <c r="U274" s="61">
        <v>0</v>
      </c>
      <c r="V274" s="62">
        <v>0</v>
      </c>
      <c r="W274" s="61">
        <v>0</v>
      </c>
      <c r="X274" s="61">
        <v>0</v>
      </c>
      <c r="Y274" s="61">
        <v>0</v>
      </c>
      <c r="Z274" s="61">
        <v>0</v>
      </c>
      <c r="AA274" s="62">
        <v>0</v>
      </c>
      <c r="AB274" s="61">
        <v>0</v>
      </c>
      <c r="AC274" s="61">
        <v>0</v>
      </c>
      <c r="AD274" s="61">
        <v>0</v>
      </c>
      <c r="AE274" s="62">
        <v>0</v>
      </c>
      <c r="AF274" s="61">
        <v>0</v>
      </c>
      <c r="AG274" s="61">
        <v>0</v>
      </c>
      <c r="AH274" s="61">
        <v>0</v>
      </c>
      <c r="AI274" s="61">
        <v>0</v>
      </c>
      <c r="AJ274" s="59">
        <v>0</v>
      </c>
      <c r="AK274" s="61">
        <v>0</v>
      </c>
      <c r="AL274" s="61">
        <v>0</v>
      </c>
      <c r="AM274" s="61">
        <v>0</v>
      </c>
      <c r="AN274" s="62">
        <v>0</v>
      </c>
      <c r="AO274" s="61">
        <v>0</v>
      </c>
      <c r="AP274" s="61">
        <v>0</v>
      </c>
      <c r="AQ274" s="152">
        <v>0</v>
      </c>
      <c r="AR274" s="62">
        <v>0</v>
      </c>
      <c r="AS274" s="61">
        <v>0</v>
      </c>
      <c r="AT274" s="61">
        <v>0</v>
      </c>
      <c r="AU274" s="61">
        <v>0</v>
      </c>
      <c r="AV274" s="61">
        <v>0</v>
      </c>
      <c r="AW274" s="59">
        <v>0</v>
      </c>
      <c r="AX274" s="61">
        <v>0</v>
      </c>
      <c r="AY274" s="61">
        <v>0</v>
      </c>
      <c r="AZ274" s="61">
        <v>0</v>
      </c>
      <c r="BA274" s="62">
        <v>0</v>
      </c>
      <c r="BB274" s="61"/>
      <c r="BC274" s="61"/>
      <c r="BD274" s="61"/>
      <c r="BE274" s="62"/>
      <c r="BF274" s="59"/>
      <c r="BG274" s="61"/>
      <c r="BH274" s="61"/>
      <c r="BI274" s="61"/>
      <c r="BJ274" s="59"/>
      <c r="BK274" s="61"/>
      <c r="BL274" s="61"/>
      <c r="BM274" s="62"/>
      <c r="BN274" s="60">
        <f t="shared" si="4"/>
        <v>0</v>
      </c>
      <c r="BO274" s="60" t="s">
        <v>208</v>
      </c>
    </row>
    <row r="275" spans="2:67">
      <c r="B275" s="59"/>
      <c r="C275" s="80" t="s">
        <v>209</v>
      </c>
      <c r="D275" s="81">
        <v>0</v>
      </c>
      <c r="E275" s="82">
        <v>0</v>
      </c>
      <c r="F275" s="83">
        <v>0</v>
      </c>
      <c r="G275" s="81">
        <v>0</v>
      </c>
      <c r="H275" s="81">
        <v>0</v>
      </c>
      <c r="I275" s="81">
        <v>0</v>
      </c>
      <c r="J275" s="83">
        <v>0</v>
      </c>
      <c r="K275" s="81">
        <v>0</v>
      </c>
      <c r="L275" s="81">
        <v>0</v>
      </c>
      <c r="M275" s="82">
        <v>0</v>
      </c>
      <c r="N275" s="83">
        <v>0</v>
      </c>
      <c r="O275" s="81">
        <v>0</v>
      </c>
      <c r="P275" s="81">
        <v>0</v>
      </c>
      <c r="Q275" s="81">
        <v>0</v>
      </c>
      <c r="R275" s="81">
        <v>0</v>
      </c>
      <c r="S275" s="83">
        <v>0</v>
      </c>
      <c r="T275" s="81">
        <v>0</v>
      </c>
      <c r="U275" s="81">
        <v>0</v>
      </c>
      <c r="V275" s="82">
        <v>0</v>
      </c>
      <c r="W275" s="81">
        <v>0</v>
      </c>
      <c r="X275" s="81">
        <v>0</v>
      </c>
      <c r="Y275" s="81">
        <v>0</v>
      </c>
      <c r="Z275" s="81">
        <v>0</v>
      </c>
      <c r="AA275" s="82">
        <v>0</v>
      </c>
      <c r="AB275" s="81">
        <v>0</v>
      </c>
      <c r="AC275" s="81">
        <v>0</v>
      </c>
      <c r="AD275" s="81">
        <v>0</v>
      </c>
      <c r="AE275" s="82">
        <v>0</v>
      </c>
      <c r="AF275" s="81">
        <v>0</v>
      </c>
      <c r="AG275" s="81">
        <v>0</v>
      </c>
      <c r="AH275" s="81">
        <v>0</v>
      </c>
      <c r="AI275" s="81">
        <v>0</v>
      </c>
      <c r="AJ275" s="83">
        <v>0</v>
      </c>
      <c r="AK275" s="81">
        <v>0</v>
      </c>
      <c r="AL275" s="81">
        <v>0</v>
      </c>
      <c r="AM275" s="81">
        <v>0</v>
      </c>
      <c r="AN275" s="82">
        <v>0</v>
      </c>
      <c r="AO275" s="81">
        <v>0</v>
      </c>
      <c r="AP275" s="81">
        <v>0</v>
      </c>
      <c r="AQ275" s="152">
        <v>0</v>
      </c>
      <c r="AR275" s="82">
        <v>0</v>
      </c>
      <c r="AS275" s="81">
        <v>0</v>
      </c>
      <c r="AT275" s="81">
        <v>0</v>
      </c>
      <c r="AU275" s="81">
        <v>0</v>
      </c>
      <c r="AV275" s="81">
        <v>0</v>
      </c>
      <c r="AW275" s="83">
        <v>0</v>
      </c>
      <c r="AX275" s="81">
        <v>0</v>
      </c>
      <c r="AY275" s="81">
        <v>0</v>
      </c>
      <c r="AZ275" s="81">
        <v>0</v>
      </c>
      <c r="BA275" s="82">
        <v>0</v>
      </c>
      <c r="BB275" s="81"/>
      <c r="BC275" s="81"/>
      <c r="BD275" s="81"/>
      <c r="BE275" s="82"/>
      <c r="BF275" s="83"/>
      <c r="BG275" s="81"/>
      <c r="BH275" s="81"/>
      <c r="BI275" s="81"/>
      <c r="BJ275" s="83"/>
      <c r="BK275" s="81"/>
      <c r="BL275" s="81"/>
      <c r="BM275" s="82"/>
      <c r="BN275" s="80">
        <f t="shared" si="4"/>
        <v>0</v>
      </c>
      <c r="BO275" s="80" t="s">
        <v>209</v>
      </c>
    </row>
    <row r="276" spans="2:67">
      <c r="B276" s="65"/>
      <c r="C276" s="66" t="s">
        <v>210</v>
      </c>
      <c r="D276" s="67">
        <v>0.01</v>
      </c>
      <c r="E276" s="68">
        <v>0.01</v>
      </c>
      <c r="F276" s="65">
        <v>0</v>
      </c>
      <c r="G276" s="67">
        <v>0</v>
      </c>
      <c r="H276" s="67">
        <v>0</v>
      </c>
      <c r="I276" s="67">
        <v>0.01</v>
      </c>
      <c r="J276" s="65">
        <v>0</v>
      </c>
      <c r="K276" s="67">
        <v>0</v>
      </c>
      <c r="L276" s="67">
        <v>0.01</v>
      </c>
      <c r="M276" s="68">
        <v>0</v>
      </c>
      <c r="N276" s="65">
        <v>0</v>
      </c>
      <c r="O276" s="67">
        <v>0</v>
      </c>
      <c r="P276" s="67">
        <v>0.01</v>
      </c>
      <c r="Q276" s="67">
        <v>0.01</v>
      </c>
      <c r="R276" s="67">
        <v>0</v>
      </c>
      <c r="S276" s="65">
        <v>0</v>
      </c>
      <c r="T276" s="67">
        <v>0</v>
      </c>
      <c r="U276" s="67">
        <v>0.01</v>
      </c>
      <c r="V276" s="68">
        <v>0</v>
      </c>
      <c r="W276" s="67">
        <v>0</v>
      </c>
      <c r="X276" s="67">
        <v>0</v>
      </c>
      <c r="Y276" s="67">
        <v>0.01</v>
      </c>
      <c r="Z276" s="67">
        <v>0</v>
      </c>
      <c r="AA276" s="68">
        <v>0</v>
      </c>
      <c r="AB276" s="67">
        <v>0</v>
      </c>
      <c r="AC276" s="67">
        <v>0.01</v>
      </c>
      <c r="AD276" s="67">
        <v>0</v>
      </c>
      <c r="AE276" s="68">
        <v>0</v>
      </c>
      <c r="AF276" s="67">
        <v>0</v>
      </c>
      <c r="AG276" s="67">
        <v>0.01</v>
      </c>
      <c r="AH276" s="67">
        <v>0.01</v>
      </c>
      <c r="AI276" s="67">
        <v>0.01</v>
      </c>
      <c r="AJ276" s="65">
        <v>0</v>
      </c>
      <c r="AK276" s="67">
        <v>0</v>
      </c>
      <c r="AL276" s="67">
        <v>0</v>
      </c>
      <c r="AM276" s="67">
        <v>0.01</v>
      </c>
      <c r="AN276" s="68">
        <v>0.01</v>
      </c>
      <c r="AO276" s="67">
        <v>0.01</v>
      </c>
      <c r="AP276" s="67">
        <v>0.01</v>
      </c>
      <c r="AQ276" s="153">
        <v>0.01</v>
      </c>
      <c r="AR276" s="68">
        <v>0</v>
      </c>
      <c r="AS276" s="67">
        <v>0</v>
      </c>
      <c r="AT276" s="67" t="s">
        <v>30</v>
      </c>
      <c r="AU276" s="67">
        <v>0.01</v>
      </c>
      <c r="AV276" s="67">
        <v>0</v>
      </c>
      <c r="AW276" s="65">
        <v>0.01</v>
      </c>
      <c r="AX276" s="67">
        <v>0.01</v>
      </c>
      <c r="AY276" s="67">
        <v>0.01</v>
      </c>
      <c r="AZ276" s="67">
        <v>0.01</v>
      </c>
      <c r="BA276" s="68">
        <v>0.01</v>
      </c>
      <c r="BB276" s="67"/>
      <c r="BC276" s="67"/>
      <c r="BD276" s="67"/>
      <c r="BE276" s="68"/>
      <c r="BF276" s="65"/>
      <c r="BG276" s="67"/>
      <c r="BH276" s="67"/>
      <c r="BI276" s="67"/>
      <c r="BJ276" s="65"/>
      <c r="BK276" s="67"/>
      <c r="BL276" s="67"/>
      <c r="BM276" s="68"/>
      <c r="BN276" s="66">
        <f t="shared" si="4"/>
        <v>0.19000000000000003</v>
      </c>
      <c r="BO276" s="66" t="s">
        <v>210</v>
      </c>
    </row>
    <row r="277" spans="2:67">
      <c r="B277" s="47" t="s">
        <v>243</v>
      </c>
      <c r="C277" s="48" t="s">
        <v>202</v>
      </c>
      <c r="D277" s="50">
        <v>0</v>
      </c>
      <c r="E277" s="52">
        <v>1</v>
      </c>
      <c r="F277" s="53">
        <v>0</v>
      </c>
      <c r="G277" s="50">
        <v>0</v>
      </c>
      <c r="H277" s="50">
        <v>0</v>
      </c>
      <c r="I277" s="50">
        <v>0</v>
      </c>
      <c r="J277" s="53">
        <v>1</v>
      </c>
      <c r="K277" s="50">
        <v>0</v>
      </c>
      <c r="L277" s="50">
        <v>0</v>
      </c>
      <c r="M277" s="52">
        <v>0</v>
      </c>
      <c r="N277" s="53">
        <v>0</v>
      </c>
      <c r="O277" s="50">
        <v>0</v>
      </c>
      <c r="P277" s="50">
        <v>0</v>
      </c>
      <c r="Q277" s="50">
        <v>0</v>
      </c>
      <c r="R277" s="50">
        <v>0</v>
      </c>
      <c r="S277" s="53">
        <v>0</v>
      </c>
      <c r="T277" s="50">
        <v>0</v>
      </c>
      <c r="U277" s="50">
        <v>0</v>
      </c>
      <c r="V277" s="52">
        <v>0</v>
      </c>
      <c r="W277" s="50">
        <v>0</v>
      </c>
      <c r="X277" s="50">
        <v>0</v>
      </c>
      <c r="Y277" s="50">
        <v>0</v>
      </c>
      <c r="Z277" s="50">
        <v>0</v>
      </c>
      <c r="AA277" s="52">
        <v>0</v>
      </c>
      <c r="AB277" s="50">
        <v>0</v>
      </c>
      <c r="AC277" s="50">
        <v>0</v>
      </c>
      <c r="AD277" s="50">
        <v>0</v>
      </c>
      <c r="AE277" s="52">
        <v>0</v>
      </c>
      <c r="AF277" s="50">
        <v>0</v>
      </c>
      <c r="AG277" s="50">
        <v>0</v>
      </c>
      <c r="AH277" s="50">
        <v>0</v>
      </c>
      <c r="AI277" s="50">
        <v>1</v>
      </c>
      <c r="AJ277" s="53">
        <v>0</v>
      </c>
      <c r="AK277" s="50">
        <v>0</v>
      </c>
      <c r="AL277" s="50">
        <v>0</v>
      </c>
      <c r="AM277" s="50">
        <v>0</v>
      </c>
      <c r="AN277" s="52">
        <v>0</v>
      </c>
      <c r="AO277" s="50">
        <v>0</v>
      </c>
      <c r="AP277" s="50">
        <v>0</v>
      </c>
      <c r="AQ277" s="148">
        <v>0</v>
      </c>
      <c r="AR277" s="124">
        <v>0</v>
      </c>
      <c r="AS277" s="50">
        <v>0</v>
      </c>
      <c r="AT277" s="50">
        <v>0</v>
      </c>
      <c r="AU277" s="50">
        <v>0</v>
      </c>
      <c r="AV277" s="50">
        <v>0</v>
      </c>
      <c r="AW277" s="53">
        <v>0</v>
      </c>
      <c r="AX277" s="50">
        <v>0</v>
      </c>
      <c r="AY277" s="50">
        <v>0</v>
      </c>
      <c r="AZ277" s="50">
        <v>0</v>
      </c>
      <c r="BA277" s="52">
        <v>0</v>
      </c>
      <c r="BB277" s="50"/>
      <c r="BC277" s="50"/>
      <c r="BD277" s="50"/>
      <c r="BE277" s="52"/>
      <c r="BF277" s="53"/>
      <c r="BG277" s="50"/>
      <c r="BH277" s="50"/>
      <c r="BI277" s="50"/>
      <c r="BJ277" s="53"/>
      <c r="BK277" s="50"/>
      <c r="BL277" s="50"/>
      <c r="BM277" s="52"/>
      <c r="BN277" s="126">
        <f t="shared" si="4"/>
        <v>1</v>
      </c>
      <c r="BO277" s="48" t="s">
        <v>202</v>
      </c>
    </row>
    <row r="278" spans="2:67">
      <c r="B278" s="47" t="s">
        <v>229</v>
      </c>
      <c r="C278" s="48" t="s">
        <v>204</v>
      </c>
      <c r="D278" s="50">
        <v>0</v>
      </c>
      <c r="E278" s="52">
        <v>0</v>
      </c>
      <c r="F278" s="53">
        <v>0</v>
      </c>
      <c r="G278" s="50">
        <v>0</v>
      </c>
      <c r="H278" s="50">
        <v>0</v>
      </c>
      <c r="I278" s="50">
        <v>0</v>
      </c>
      <c r="J278" s="53">
        <v>0</v>
      </c>
      <c r="K278" s="50">
        <v>0</v>
      </c>
      <c r="L278" s="50">
        <v>0</v>
      </c>
      <c r="M278" s="52">
        <v>0</v>
      </c>
      <c r="N278" s="53">
        <v>0</v>
      </c>
      <c r="O278" s="50">
        <v>0</v>
      </c>
      <c r="P278" s="50">
        <v>0</v>
      </c>
      <c r="Q278" s="50">
        <v>0</v>
      </c>
      <c r="R278" s="50">
        <v>0</v>
      </c>
      <c r="S278" s="53">
        <v>0</v>
      </c>
      <c r="T278" s="50">
        <v>0</v>
      </c>
      <c r="U278" s="50">
        <v>0</v>
      </c>
      <c r="V278" s="52">
        <v>0</v>
      </c>
      <c r="W278" s="50">
        <v>0</v>
      </c>
      <c r="X278" s="50">
        <v>0</v>
      </c>
      <c r="Y278" s="50">
        <v>0</v>
      </c>
      <c r="Z278" s="50">
        <v>0</v>
      </c>
      <c r="AA278" s="52">
        <v>0</v>
      </c>
      <c r="AB278" s="50">
        <v>0</v>
      </c>
      <c r="AC278" s="50">
        <v>0</v>
      </c>
      <c r="AD278" s="50">
        <v>0</v>
      </c>
      <c r="AE278" s="52">
        <v>0</v>
      </c>
      <c r="AF278" s="50">
        <v>0</v>
      </c>
      <c r="AG278" s="50">
        <v>0</v>
      </c>
      <c r="AH278" s="50">
        <v>0</v>
      </c>
      <c r="AI278" s="50">
        <v>0</v>
      </c>
      <c r="AJ278" s="53">
        <v>0</v>
      </c>
      <c r="AK278" s="50">
        <v>0</v>
      </c>
      <c r="AL278" s="50">
        <v>0</v>
      </c>
      <c r="AM278" s="50">
        <v>0</v>
      </c>
      <c r="AN278" s="52">
        <v>0</v>
      </c>
      <c r="AO278" s="50">
        <v>0</v>
      </c>
      <c r="AP278" s="50">
        <v>0</v>
      </c>
      <c r="AQ278" s="148">
        <v>0</v>
      </c>
      <c r="AR278" s="124">
        <v>0</v>
      </c>
      <c r="AS278" s="50">
        <v>0</v>
      </c>
      <c r="AT278" s="50">
        <v>0</v>
      </c>
      <c r="AU278" s="50">
        <v>0</v>
      </c>
      <c r="AV278" s="50">
        <v>0</v>
      </c>
      <c r="AW278" s="53">
        <v>0</v>
      </c>
      <c r="AX278" s="50">
        <v>0</v>
      </c>
      <c r="AY278" s="50">
        <v>0</v>
      </c>
      <c r="AZ278" s="50">
        <v>0</v>
      </c>
      <c r="BA278" s="52">
        <v>0</v>
      </c>
      <c r="BB278" s="50"/>
      <c r="BC278" s="50"/>
      <c r="BD278" s="50"/>
      <c r="BE278" s="52"/>
      <c r="BF278" s="53"/>
      <c r="BG278" s="50"/>
      <c r="BH278" s="50"/>
      <c r="BI278" s="50"/>
      <c r="BJ278" s="53"/>
      <c r="BK278" s="50"/>
      <c r="BL278" s="50"/>
      <c r="BM278" s="52"/>
      <c r="BN278" s="126">
        <f t="shared" si="4"/>
        <v>0</v>
      </c>
      <c r="BO278" s="48" t="s">
        <v>204</v>
      </c>
    </row>
    <row r="279" spans="2:67">
      <c r="B279" s="47"/>
      <c r="C279" s="48" t="s">
        <v>205</v>
      </c>
      <c r="D279" s="50">
        <v>0</v>
      </c>
      <c r="E279" s="52">
        <v>0</v>
      </c>
      <c r="F279" s="53">
        <v>0</v>
      </c>
      <c r="G279" s="50">
        <v>0</v>
      </c>
      <c r="H279" s="50">
        <v>0</v>
      </c>
      <c r="I279" s="50">
        <v>0</v>
      </c>
      <c r="J279" s="53">
        <v>0</v>
      </c>
      <c r="K279" s="50">
        <v>0</v>
      </c>
      <c r="L279" s="50">
        <v>0</v>
      </c>
      <c r="M279" s="52">
        <v>0</v>
      </c>
      <c r="N279" s="53">
        <v>0</v>
      </c>
      <c r="O279" s="50">
        <v>0</v>
      </c>
      <c r="P279" s="50">
        <v>0</v>
      </c>
      <c r="Q279" s="50">
        <v>0</v>
      </c>
      <c r="R279" s="50">
        <v>0</v>
      </c>
      <c r="S279" s="53">
        <v>1</v>
      </c>
      <c r="T279" s="50">
        <v>1</v>
      </c>
      <c r="U279" s="50">
        <v>0</v>
      </c>
      <c r="V279" s="52">
        <v>0</v>
      </c>
      <c r="W279" s="50">
        <v>0</v>
      </c>
      <c r="X279" s="50">
        <v>0</v>
      </c>
      <c r="Y279" s="50">
        <v>1</v>
      </c>
      <c r="Z279" s="50">
        <v>0</v>
      </c>
      <c r="AA279" s="52">
        <v>1</v>
      </c>
      <c r="AB279" s="50">
        <v>0</v>
      </c>
      <c r="AC279" s="50">
        <v>2</v>
      </c>
      <c r="AD279" s="50">
        <v>1</v>
      </c>
      <c r="AE279" s="52">
        <v>2</v>
      </c>
      <c r="AF279" s="50">
        <v>0</v>
      </c>
      <c r="AG279" s="50">
        <v>0</v>
      </c>
      <c r="AH279" s="50">
        <v>1</v>
      </c>
      <c r="AI279" s="50">
        <v>0</v>
      </c>
      <c r="AJ279" s="53">
        <v>0</v>
      </c>
      <c r="AK279" s="50">
        <v>0</v>
      </c>
      <c r="AL279" s="50">
        <v>0</v>
      </c>
      <c r="AM279" s="50">
        <v>0</v>
      </c>
      <c r="AN279" s="52">
        <v>0</v>
      </c>
      <c r="AO279" s="50">
        <v>0</v>
      </c>
      <c r="AP279" s="50">
        <v>0</v>
      </c>
      <c r="AQ279" s="148">
        <v>0</v>
      </c>
      <c r="AR279" s="124">
        <v>0</v>
      </c>
      <c r="AS279" s="50">
        <v>0</v>
      </c>
      <c r="AT279" s="50">
        <v>0</v>
      </c>
      <c r="AU279" s="50">
        <v>0</v>
      </c>
      <c r="AV279" s="50">
        <v>0</v>
      </c>
      <c r="AW279" s="53">
        <v>0</v>
      </c>
      <c r="AX279" s="50">
        <v>0</v>
      </c>
      <c r="AY279" s="50">
        <v>0</v>
      </c>
      <c r="AZ279" s="50">
        <v>0</v>
      </c>
      <c r="BA279" s="52">
        <v>0</v>
      </c>
      <c r="BB279" s="50"/>
      <c r="BC279" s="50"/>
      <c r="BD279" s="50"/>
      <c r="BE279" s="52"/>
      <c r="BF279" s="53"/>
      <c r="BG279" s="50"/>
      <c r="BH279" s="50"/>
      <c r="BI279" s="50"/>
      <c r="BJ279" s="53"/>
      <c r="BK279" s="50"/>
      <c r="BL279" s="50"/>
      <c r="BM279" s="52"/>
      <c r="BN279" s="126">
        <f t="shared" si="4"/>
        <v>10</v>
      </c>
      <c r="BO279" s="48" t="s">
        <v>205</v>
      </c>
    </row>
    <row r="280" spans="2:67">
      <c r="B280" s="47"/>
      <c r="C280" s="48" t="s">
        <v>206</v>
      </c>
      <c r="D280" s="50">
        <v>0</v>
      </c>
      <c r="E280" s="52">
        <v>0</v>
      </c>
      <c r="F280" s="53">
        <v>0</v>
      </c>
      <c r="G280" s="50">
        <v>0</v>
      </c>
      <c r="H280" s="50">
        <v>0</v>
      </c>
      <c r="I280" s="50">
        <v>0</v>
      </c>
      <c r="J280" s="53">
        <v>0</v>
      </c>
      <c r="K280" s="50">
        <v>0</v>
      </c>
      <c r="L280" s="50">
        <v>0</v>
      </c>
      <c r="M280" s="52">
        <v>0</v>
      </c>
      <c r="N280" s="53">
        <v>0</v>
      </c>
      <c r="O280" s="50">
        <v>0</v>
      </c>
      <c r="P280" s="50">
        <v>0</v>
      </c>
      <c r="Q280" s="50">
        <v>0</v>
      </c>
      <c r="R280" s="50">
        <v>0</v>
      </c>
      <c r="S280" s="53">
        <v>0</v>
      </c>
      <c r="T280" s="50">
        <v>0</v>
      </c>
      <c r="U280" s="50">
        <v>0</v>
      </c>
      <c r="V280" s="52">
        <v>0</v>
      </c>
      <c r="W280" s="50">
        <v>0</v>
      </c>
      <c r="X280" s="50">
        <v>0</v>
      </c>
      <c r="Y280" s="50">
        <v>0</v>
      </c>
      <c r="Z280" s="50">
        <v>0</v>
      </c>
      <c r="AA280" s="52">
        <v>0</v>
      </c>
      <c r="AB280" s="50">
        <v>0</v>
      </c>
      <c r="AC280" s="50">
        <v>0</v>
      </c>
      <c r="AD280" s="50">
        <v>1</v>
      </c>
      <c r="AE280" s="52">
        <v>0</v>
      </c>
      <c r="AF280" s="50">
        <v>0</v>
      </c>
      <c r="AG280" s="50">
        <v>0</v>
      </c>
      <c r="AH280" s="50">
        <v>0</v>
      </c>
      <c r="AI280" s="50">
        <v>0</v>
      </c>
      <c r="AJ280" s="53">
        <v>0</v>
      </c>
      <c r="AK280" s="50">
        <v>0</v>
      </c>
      <c r="AL280" s="50">
        <v>0</v>
      </c>
      <c r="AM280" s="50">
        <v>0</v>
      </c>
      <c r="AN280" s="52">
        <v>0</v>
      </c>
      <c r="AO280" s="50">
        <v>0</v>
      </c>
      <c r="AP280" s="50">
        <v>0</v>
      </c>
      <c r="AQ280" s="148">
        <v>0</v>
      </c>
      <c r="AR280" s="124">
        <v>0</v>
      </c>
      <c r="AS280" s="50">
        <v>0</v>
      </c>
      <c r="AT280" s="50">
        <v>0</v>
      </c>
      <c r="AU280" s="50">
        <v>0</v>
      </c>
      <c r="AV280" s="50">
        <v>0</v>
      </c>
      <c r="AW280" s="53">
        <v>0</v>
      </c>
      <c r="AX280" s="50">
        <v>0</v>
      </c>
      <c r="AY280" s="50">
        <v>0</v>
      </c>
      <c r="AZ280" s="50">
        <v>0</v>
      </c>
      <c r="BA280" s="52">
        <v>0</v>
      </c>
      <c r="BB280" s="50"/>
      <c r="BC280" s="50"/>
      <c r="BD280" s="50"/>
      <c r="BE280" s="52"/>
      <c r="BF280" s="53"/>
      <c r="BG280" s="50"/>
      <c r="BH280" s="50"/>
      <c r="BI280" s="50"/>
      <c r="BJ280" s="53"/>
      <c r="BK280" s="50"/>
      <c r="BL280" s="50"/>
      <c r="BM280" s="52"/>
      <c r="BN280" s="126">
        <f t="shared" si="4"/>
        <v>1</v>
      </c>
      <c r="BO280" s="48" t="s">
        <v>206</v>
      </c>
    </row>
    <row r="281" spans="2:67">
      <c r="B281" s="47"/>
      <c r="C281" s="48" t="s">
        <v>207</v>
      </c>
      <c r="D281" s="50">
        <v>0</v>
      </c>
      <c r="E281" s="52">
        <v>0</v>
      </c>
      <c r="F281" s="53">
        <v>0</v>
      </c>
      <c r="G281" s="50">
        <v>0</v>
      </c>
      <c r="H281" s="50">
        <v>0</v>
      </c>
      <c r="I281" s="50">
        <v>0</v>
      </c>
      <c r="J281" s="53">
        <v>0</v>
      </c>
      <c r="K281" s="50">
        <v>0</v>
      </c>
      <c r="L281" s="50">
        <v>0</v>
      </c>
      <c r="M281" s="52">
        <v>0</v>
      </c>
      <c r="N281" s="53">
        <v>0</v>
      </c>
      <c r="O281" s="50">
        <v>0</v>
      </c>
      <c r="P281" s="50">
        <v>0</v>
      </c>
      <c r="Q281" s="50">
        <v>0</v>
      </c>
      <c r="R281" s="50">
        <v>0</v>
      </c>
      <c r="S281" s="53">
        <v>0</v>
      </c>
      <c r="T281" s="50">
        <v>0</v>
      </c>
      <c r="U281" s="50">
        <v>0</v>
      </c>
      <c r="V281" s="52">
        <v>0</v>
      </c>
      <c r="W281" s="50">
        <v>0</v>
      </c>
      <c r="X281" s="50">
        <v>0</v>
      </c>
      <c r="Y281" s="50">
        <v>0</v>
      </c>
      <c r="Z281" s="50">
        <v>0</v>
      </c>
      <c r="AA281" s="52">
        <v>0</v>
      </c>
      <c r="AB281" s="50">
        <v>0</v>
      </c>
      <c r="AC281" s="50">
        <v>0</v>
      </c>
      <c r="AD281" s="50">
        <v>0</v>
      </c>
      <c r="AE281" s="52">
        <v>0</v>
      </c>
      <c r="AF281" s="50">
        <v>0</v>
      </c>
      <c r="AG281" s="50">
        <v>0</v>
      </c>
      <c r="AH281" s="50">
        <v>0</v>
      </c>
      <c r="AI281" s="50">
        <v>0</v>
      </c>
      <c r="AJ281" s="53">
        <v>0</v>
      </c>
      <c r="AK281" s="50">
        <v>0</v>
      </c>
      <c r="AL281" s="50">
        <v>0</v>
      </c>
      <c r="AM281" s="50">
        <v>0</v>
      </c>
      <c r="AN281" s="52">
        <v>0</v>
      </c>
      <c r="AO281" s="50">
        <v>0</v>
      </c>
      <c r="AP281" s="50">
        <v>0</v>
      </c>
      <c r="AQ281" s="148">
        <v>0</v>
      </c>
      <c r="AR281" s="124">
        <v>0</v>
      </c>
      <c r="AS281" s="50">
        <v>0</v>
      </c>
      <c r="AT281" s="50">
        <v>0</v>
      </c>
      <c r="AU281" s="50">
        <v>0</v>
      </c>
      <c r="AV281" s="50">
        <v>0</v>
      </c>
      <c r="AW281" s="53">
        <v>0</v>
      </c>
      <c r="AX281" s="50">
        <v>0</v>
      </c>
      <c r="AY281" s="50">
        <v>0</v>
      </c>
      <c r="AZ281" s="50">
        <v>0</v>
      </c>
      <c r="BA281" s="52">
        <v>0</v>
      </c>
      <c r="BB281" s="50"/>
      <c r="BC281" s="50"/>
      <c r="BD281" s="50"/>
      <c r="BE281" s="52"/>
      <c r="BF281" s="53"/>
      <c r="BG281" s="50"/>
      <c r="BH281" s="50"/>
      <c r="BI281" s="50"/>
      <c r="BJ281" s="53"/>
      <c r="BK281" s="50"/>
      <c r="BL281" s="50"/>
      <c r="BM281" s="52"/>
      <c r="BN281" s="126">
        <f t="shared" si="4"/>
        <v>0</v>
      </c>
      <c r="BO281" s="48" t="s">
        <v>207</v>
      </c>
    </row>
    <row r="282" spans="2:67">
      <c r="B282" s="47"/>
      <c r="C282" s="48" t="s">
        <v>208</v>
      </c>
      <c r="D282" s="50">
        <v>0</v>
      </c>
      <c r="E282" s="52">
        <v>0</v>
      </c>
      <c r="F282" s="53">
        <v>0</v>
      </c>
      <c r="G282" s="50">
        <v>0</v>
      </c>
      <c r="H282" s="50">
        <v>0</v>
      </c>
      <c r="I282" s="50">
        <v>0</v>
      </c>
      <c r="J282" s="53">
        <v>0</v>
      </c>
      <c r="K282" s="50">
        <v>0</v>
      </c>
      <c r="L282" s="50">
        <v>0</v>
      </c>
      <c r="M282" s="52">
        <v>0</v>
      </c>
      <c r="N282" s="53">
        <v>0</v>
      </c>
      <c r="O282" s="50">
        <v>0</v>
      </c>
      <c r="P282" s="50">
        <v>0</v>
      </c>
      <c r="Q282" s="50">
        <v>0</v>
      </c>
      <c r="R282" s="50">
        <v>0</v>
      </c>
      <c r="S282" s="53">
        <v>0</v>
      </c>
      <c r="T282" s="50">
        <v>0</v>
      </c>
      <c r="U282" s="50">
        <v>0</v>
      </c>
      <c r="V282" s="52">
        <v>0</v>
      </c>
      <c r="W282" s="50">
        <v>0</v>
      </c>
      <c r="X282" s="50">
        <v>0</v>
      </c>
      <c r="Y282" s="50">
        <v>0</v>
      </c>
      <c r="Z282" s="50">
        <v>0</v>
      </c>
      <c r="AA282" s="52">
        <v>0</v>
      </c>
      <c r="AB282" s="50">
        <v>0</v>
      </c>
      <c r="AC282" s="50">
        <v>0</v>
      </c>
      <c r="AD282" s="50">
        <v>0</v>
      </c>
      <c r="AE282" s="52">
        <v>0</v>
      </c>
      <c r="AF282" s="50">
        <v>0</v>
      </c>
      <c r="AG282" s="50">
        <v>0</v>
      </c>
      <c r="AH282" s="50">
        <v>0</v>
      </c>
      <c r="AI282" s="50">
        <v>0</v>
      </c>
      <c r="AJ282" s="53">
        <v>0</v>
      </c>
      <c r="AK282" s="50">
        <v>0</v>
      </c>
      <c r="AL282" s="50">
        <v>0</v>
      </c>
      <c r="AM282" s="50">
        <v>0</v>
      </c>
      <c r="AN282" s="52">
        <v>0</v>
      </c>
      <c r="AO282" s="50">
        <v>0</v>
      </c>
      <c r="AP282" s="50">
        <v>0</v>
      </c>
      <c r="AQ282" s="149">
        <v>0</v>
      </c>
      <c r="AR282" s="124">
        <v>0</v>
      </c>
      <c r="AS282" s="50">
        <v>0</v>
      </c>
      <c r="AT282" s="50">
        <v>0</v>
      </c>
      <c r="AU282" s="50">
        <v>0</v>
      </c>
      <c r="AV282" s="50">
        <v>0</v>
      </c>
      <c r="AW282" s="53">
        <v>0</v>
      </c>
      <c r="AX282" s="50">
        <v>0</v>
      </c>
      <c r="AY282" s="50">
        <v>0</v>
      </c>
      <c r="AZ282" s="50">
        <v>0</v>
      </c>
      <c r="BA282" s="52">
        <v>0</v>
      </c>
      <c r="BB282" s="50"/>
      <c r="BC282" s="50"/>
      <c r="BD282" s="50"/>
      <c r="BE282" s="52"/>
      <c r="BF282" s="53"/>
      <c r="BG282" s="50"/>
      <c r="BH282" s="50"/>
      <c r="BI282" s="50"/>
      <c r="BJ282" s="53"/>
      <c r="BK282" s="50"/>
      <c r="BL282" s="50"/>
      <c r="BM282" s="52"/>
      <c r="BN282" s="126">
        <f t="shared" si="4"/>
        <v>0</v>
      </c>
      <c r="BO282" s="48" t="s">
        <v>208</v>
      </c>
    </row>
    <row r="283" spans="2:67">
      <c r="B283" s="47"/>
      <c r="C283" s="76" t="s">
        <v>209</v>
      </c>
      <c r="D283" s="77">
        <v>0</v>
      </c>
      <c r="E283" s="78">
        <v>1</v>
      </c>
      <c r="F283" s="79">
        <v>0</v>
      </c>
      <c r="G283" s="77">
        <v>0</v>
      </c>
      <c r="H283" s="77">
        <v>0</v>
      </c>
      <c r="I283" s="77">
        <v>0</v>
      </c>
      <c r="J283" s="79">
        <v>1</v>
      </c>
      <c r="K283" s="77">
        <v>0</v>
      </c>
      <c r="L283" s="77">
        <v>0</v>
      </c>
      <c r="M283" s="78">
        <v>0</v>
      </c>
      <c r="N283" s="79">
        <v>0</v>
      </c>
      <c r="O283" s="77">
        <v>0</v>
      </c>
      <c r="P283" s="77">
        <v>0</v>
      </c>
      <c r="Q283" s="77">
        <v>0</v>
      </c>
      <c r="R283" s="77">
        <v>0</v>
      </c>
      <c r="S283" s="79">
        <v>1</v>
      </c>
      <c r="T283" s="77">
        <v>1</v>
      </c>
      <c r="U283" s="77">
        <v>0</v>
      </c>
      <c r="V283" s="78">
        <v>0</v>
      </c>
      <c r="W283" s="77">
        <v>0</v>
      </c>
      <c r="X283" s="77">
        <v>0</v>
      </c>
      <c r="Y283" s="77">
        <v>1</v>
      </c>
      <c r="Z283" s="77">
        <v>0</v>
      </c>
      <c r="AA283" s="78">
        <v>1</v>
      </c>
      <c r="AB283" s="77">
        <v>0</v>
      </c>
      <c r="AC283" s="77">
        <v>2</v>
      </c>
      <c r="AD283" s="77">
        <v>2</v>
      </c>
      <c r="AE283" s="78">
        <v>2</v>
      </c>
      <c r="AF283" s="77">
        <v>0</v>
      </c>
      <c r="AG283" s="77">
        <v>0</v>
      </c>
      <c r="AH283" s="77">
        <v>1</v>
      </c>
      <c r="AI283" s="77">
        <v>1</v>
      </c>
      <c r="AJ283" s="79">
        <v>0</v>
      </c>
      <c r="AK283" s="77">
        <v>0</v>
      </c>
      <c r="AL283" s="77">
        <v>0</v>
      </c>
      <c r="AM283" s="77">
        <v>0</v>
      </c>
      <c r="AN283" s="78">
        <v>0</v>
      </c>
      <c r="AO283" s="77">
        <v>0</v>
      </c>
      <c r="AP283" s="77">
        <v>0</v>
      </c>
      <c r="AQ283" s="149">
        <v>0</v>
      </c>
      <c r="AR283" s="127">
        <v>0</v>
      </c>
      <c r="AS283" s="77">
        <v>0</v>
      </c>
      <c r="AT283" s="77">
        <v>0</v>
      </c>
      <c r="AU283" s="77">
        <v>0</v>
      </c>
      <c r="AV283" s="77">
        <v>0</v>
      </c>
      <c r="AW283" s="79">
        <v>0</v>
      </c>
      <c r="AX283" s="77">
        <v>0</v>
      </c>
      <c r="AY283" s="77">
        <v>0</v>
      </c>
      <c r="AZ283" s="77">
        <v>0</v>
      </c>
      <c r="BA283" s="78">
        <v>0</v>
      </c>
      <c r="BB283" s="77"/>
      <c r="BC283" s="77"/>
      <c r="BD283" s="77"/>
      <c r="BE283" s="78"/>
      <c r="BF283" s="79"/>
      <c r="BG283" s="77"/>
      <c r="BH283" s="77"/>
      <c r="BI283" s="77"/>
      <c r="BJ283" s="79"/>
      <c r="BK283" s="77"/>
      <c r="BL283" s="77"/>
      <c r="BM283" s="78"/>
      <c r="BN283" s="128">
        <f t="shared" si="4"/>
        <v>12</v>
      </c>
      <c r="BO283" s="76" t="s">
        <v>209</v>
      </c>
    </row>
    <row r="284" spans="2:67">
      <c r="B284" s="54"/>
      <c r="C284" s="55" t="s">
        <v>210</v>
      </c>
      <c r="D284" s="56">
        <v>1</v>
      </c>
      <c r="E284" s="58">
        <v>2</v>
      </c>
      <c r="F284" s="57">
        <v>6</v>
      </c>
      <c r="G284" s="56">
        <v>2</v>
      </c>
      <c r="H284" s="56">
        <v>6</v>
      </c>
      <c r="I284" s="56">
        <v>4</v>
      </c>
      <c r="J284" s="57">
        <v>4</v>
      </c>
      <c r="K284" s="56">
        <v>10</v>
      </c>
      <c r="L284" s="56">
        <v>8</v>
      </c>
      <c r="M284" s="58">
        <v>14</v>
      </c>
      <c r="N284" s="57">
        <v>11</v>
      </c>
      <c r="O284" s="56">
        <v>4</v>
      </c>
      <c r="P284" s="56">
        <v>11</v>
      </c>
      <c r="Q284" s="56">
        <v>15</v>
      </c>
      <c r="R284" s="56">
        <v>30</v>
      </c>
      <c r="S284" s="57">
        <v>29</v>
      </c>
      <c r="T284" s="56">
        <v>35</v>
      </c>
      <c r="U284" s="56">
        <v>52</v>
      </c>
      <c r="V284" s="58">
        <v>74</v>
      </c>
      <c r="W284" s="56">
        <v>74</v>
      </c>
      <c r="X284" s="56">
        <v>91</v>
      </c>
      <c r="Y284" s="56">
        <v>96</v>
      </c>
      <c r="Z284" s="56">
        <v>111</v>
      </c>
      <c r="AA284" s="58">
        <v>86</v>
      </c>
      <c r="AB284" s="56">
        <v>117</v>
      </c>
      <c r="AC284" s="56">
        <v>114</v>
      </c>
      <c r="AD284" s="56">
        <v>84</v>
      </c>
      <c r="AE284" s="58">
        <v>121</v>
      </c>
      <c r="AF284" s="56">
        <v>106</v>
      </c>
      <c r="AG284" s="56">
        <v>110</v>
      </c>
      <c r="AH284" s="56">
        <v>90</v>
      </c>
      <c r="AI284" s="56">
        <v>69</v>
      </c>
      <c r="AJ284" s="57">
        <v>70</v>
      </c>
      <c r="AK284" s="56">
        <v>43</v>
      </c>
      <c r="AL284" s="56">
        <v>25</v>
      </c>
      <c r="AM284" s="56">
        <v>14</v>
      </c>
      <c r="AN284" s="58">
        <v>16</v>
      </c>
      <c r="AO284" s="56">
        <v>7</v>
      </c>
      <c r="AP284" s="56">
        <v>8</v>
      </c>
      <c r="AQ284" s="150">
        <v>9</v>
      </c>
      <c r="AR284" s="46">
        <v>1</v>
      </c>
      <c r="AS284" s="56">
        <v>2</v>
      </c>
      <c r="AT284" s="135">
        <v>2</v>
      </c>
      <c r="AU284" s="56">
        <v>2</v>
      </c>
      <c r="AV284" s="56">
        <v>5</v>
      </c>
      <c r="AW284" s="57">
        <v>1</v>
      </c>
      <c r="AX284" s="56">
        <v>3</v>
      </c>
      <c r="AY284" s="56">
        <v>5</v>
      </c>
      <c r="AZ284" s="56">
        <v>1</v>
      </c>
      <c r="BA284" s="58">
        <v>0</v>
      </c>
      <c r="BB284" s="56"/>
      <c r="BC284" s="56"/>
      <c r="BD284" s="56"/>
      <c r="BE284" s="58"/>
      <c r="BF284" s="57"/>
      <c r="BG284" s="56"/>
      <c r="BH284" s="56"/>
      <c r="BI284" s="56"/>
      <c r="BJ284" s="57"/>
      <c r="BK284" s="56"/>
      <c r="BL284" s="56"/>
      <c r="BM284" s="58"/>
      <c r="BN284" s="129">
        <f t="shared" si="4"/>
        <v>1744</v>
      </c>
      <c r="BO284" s="55" t="s">
        <v>210</v>
      </c>
    </row>
    <row r="285" spans="2:67">
      <c r="B285" s="59" t="s">
        <v>243</v>
      </c>
      <c r="C285" s="60" t="s">
        <v>202</v>
      </c>
      <c r="D285" s="61">
        <v>0</v>
      </c>
      <c r="E285" s="62">
        <v>1</v>
      </c>
      <c r="F285" s="59">
        <v>0</v>
      </c>
      <c r="G285" s="61">
        <v>0</v>
      </c>
      <c r="H285" s="61">
        <v>0</v>
      </c>
      <c r="I285" s="61">
        <v>0</v>
      </c>
      <c r="J285" s="59">
        <v>1</v>
      </c>
      <c r="K285" s="61">
        <v>0</v>
      </c>
      <c r="L285" s="61">
        <v>0</v>
      </c>
      <c r="M285" s="62">
        <v>0</v>
      </c>
      <c r="N285" s="59">
        <v>0</v>
      </c>
      <c r="O285" s="61">
        <v>0</v>
      </c>
      <c r="P285" s="61">
        <v>0</v>
      </c>
      <c r="Q285" s="61">
        <v>0</v>
      </c>
      <c r="R285" s="61">
        <v>0</v>
      </c>
      <c r="S285" s="59">
        <v>0</v>
      </c>
      <c r="T285" s="61">
        <v>0</v>
      </c>
      <c r="U285" s="61">
        <v>0</v>
      </c>
      <c r="V285" s="62">
        <v>0</v>
      </c>
      <c r="W285" s="61">
        <v>0</v>
      </c>
      <c r="X285" s="61">
        <v>0</v>
      </c>
      <c r="Y285" s="61">
        <v>0</v>
      </c>
      <c r="Z285" s="61">
        <v>0</v>
      </c>
      <c r="AA285" s="62">
        <v>0</v>
      </c>
      <c r="AB285" s="61">
        <v>0</v>
      </c>
      <c r="AC285" s="61">
        <v>0</v>
      </c>
      <c r="AD285" s="61">
        <v>0</v>
      </c>
      <c r="AE285" s="62">
        <v>0</v>
      </c>
      <c r="AF285" s="61">
        <v>0</v>
      </c>
      <c r="AG285" s="61">
        <v>0</v>
      </c>
      <c r="AH285" s="61">
        <v>0</v>
      </c>
      <c r="AI285" s="61">
        <v>1</v>
      </c>
      <c r="AJ285" s="59">
        <v>0</v>
      </c>
      <c r="AK285" s="61">
        <v>0</v>
      </c>
      <c r="AL285" s="61">
        <v>0</v>
      </c>
      <c r="AM285" s="61">
        <v>0</v>
      </c>
      <c r="AN285" s="62">
        <v>0</v>
      </c>
      <c r="AO285" s="61">
        <v>0</v>
      </c>
      <c r="AP285" s="61">
        <v>0</v>
      </c>
      <c r="AQ285" s="151">
        <v>0</v>
      </c>
      <c r="AR285" s="62">
        <v>0</v>
      </c>
      <c r="AS285" s="61">
        <v>0</v>
      </c>
      <c r="AT285" s="61">
        <v>0</v>
      </c>
      <c r="AU285" s="61">
        <v>0</v>
      </c>
      <c r="AV285" s="61">
        <v>0</v>
      </c>
      <c r="AW285" s="59">
        <v>0</v>
      </c>
      <c r="AX285" s="61">
        <v>0</v>
      </c>
      <c r="AY285" s="61">
        <v>0</v>
      </c>
      <c r="AZ285" s="61">
        <v>0</v>
      </c>
      <c r="BA285" s="62">
        <v>0</v>
      </c>
      <c r="BB285" s="61"/>
      <c r="BC285" s="61"/>
      <c r="BD285" s="61"/>
      <c r="BE285" s="62"/>
      <c r="BF285" s="59"/>
      <c r="BG285" s="61"/>
      <c r="BH285" s="61"/>
      <c r="BI285" s="61"/>
      <c r="BJ285" s="59"/>
      <c r="BK285" s="61"/>
      <c r="BL285" s="61"/>
      <c r="BM285" s="62"/>
      <c r="BN285" s="60">
        <f t="shared" si="4"/>
        <v>1</v>
      </c>
      <c r="BO285" s="60" t="s">
        <v>202</v>
      </c>
    </row>
    <row r="286" spans="2:67">
      <c r="B286" s="59" t="s">
        <v>227</v>
      </c>
      <c r="C286" s="60" t="s">
        <v>204</v>
      </c>
      <c r="D286" s="61">
        <v>0</v>
      </c>
      <c r="E286" s="62">
        <v>0</v>
      </c>
      <c r="F286" s="59">
        <v>0</v>
      </c>
      <c r="G286" s="61">
        <v>0</v>
      </c>
      <c r="H286" s="61">
        <v>0</v>
      </c>
      <c r="I286" s="61">
        <v>0</v>
      </c>
      <c r="J286" s="59">
        <v>0</v>
      </c>
      <c r="K286" s="61">
        <v>0</v>
      </c>
      <c r="L286" s="61">
        <v>0</v>
      </c>
      <c r="M286" s="62">
        <v>0</v>
      </c>
      <c r="N286" s="59">
        <v>0</v>
      </c>
      <c r="O286" s="61">
        <v>0</v>
      </c>
      <c r="P286" s="61">
        <v>0</v>
      </c>
      <c r="Q286" s="61">
        <v>0</v>
      </c>
      <c r="R286" s="61">
        <v>0</v>
      </c>
      <c r="S286" s="59">
        <v>0</v>
      </c>
      <c r="T286" s="61">
        <v>0</v>
      </c>
      <c r="U286" s="61">
        <v>0</v>
      </c>
      <c r="V286" s="62">
        <v>0</v>
      </c>
      <c r="W286" s="61">
        <v>0</v>
      </c>
      <c r="X286" s="61">
        <v>0</v>
      </c>
      <c r="Y286" s="61">
        <v>0</v>
      </c>
      <c r="Z286" s="61">
        <v>0</v>
      </c>
      <c r="AA286" s="62">
        <v>0</v>
      </c>
      <c r="AB286" s="61">
        <v>0</v>
      </c>
      <c r="AC286" s="61">
        <v>0</v>
      </c>
      <c r="AD286" s="61">
        <v>0</v>
      </c>
      <c r="AE286" s="62">
        <v>0</v>
      </c>
      <c r="AF286" s="61">
        <v>0</v>
      </c>
      <c r="AG286" s="61">
        <v>0</v>
      </c>
      <c r="AH286" s="61">
        <v>0</v>
      </c>
      <c r="AI286" s="61">
        <v>0</v>
      </c>
      <c r="AJ286" s="59">
        <v>0</v>
      </c>
      <c r="AK286" s="61">
        <v>0</v>
      </c>
      <c r="AL286" s="61">
        <v>0</v>
      </c>
      <c r="AM286" s="61">
        <v>0</v>
      </c>
      <c r="AN286" s="62">
        <v>0</v>
      </c>
      <c r="AO286" s="61">
        <v>0</v>
      </c>
      <c r="AP286" s="61">
        <v>0</v>
      </c>
      <c r="AQ286" s="151">
        <v>0</v>
      </c>
      <c r="AR286" s="62">
        <v>0</v>
      </c>
      <c r="AS286" s="61">
        <v>0</v>
      </c>
      <c r="AT286" s="61">
        <v>0</v>
      </c>
      <c r="AU286" s="61">
        <v>0</v>
      </c>
      <c r="AV286" s="61">
        <v>0</v>
      </c>
      <c r="AW286" s="59">
        <v>0</v>
      </c>
      <c r="AX286" s="61">
        <v>0</v>
      </c>
      <c r="AY286" s="61">
        <v>0</v>
      </c>
      <c r="AZ286" s="61">
        <v>0</v>
      </c>
      <c r="BA286" s="62">
        <v>0</v>
      </c>
      <c r="BB286" s="61"/>
      <c r="BC286" s="61"/>
      <c r="BD286" s="61"/>
      <c r="BE286" s="62"/>
      <c r="BF286" s="59"/>
      <c r="BG286" s="61"/>
      <c r="BH286" s="61"/>
      <c r="BI286" s="61"/>
      <c r="BJ286" s="59"/>
      <c r="BK286" s="61"/>
      <c r="BL286" s="61"/>
      <c r="BM286" s="62"/>
      <c r="BN286" s="60">
        <f t="shared" si="4"/>
        <v>0</v>
      </c>
      <c r="BO286" s="60" t="s">
        <v>204</v>
      </c>
    </row>
    <row r="287" spans="2:67">
      <c r="B287" s="59"/>
      <c r="C287" s="60" t="s">
        <v>205</v>
      </c>
      <c r="D287" s="61">
        <v>0</v>
      </c>
      <c r="E287" s="62">
        <v>0</v>
      </c>
      <c r="F287" s="59">
        <v>0</v>
      </c>
      <c r="G287" s="61">
        <v>0</v>
      </c>
      <c r="H287" s="61">
        <v>0</v>
      </c>
      <c r="I287" s="61">
        <v>0</v>
      </c>
      <c r="J287" s="59">
        <v>0</v>
      </c>
      <c r="K287" s="61">
        <v>0</v>
      </c>
      <c r="L287" s="61">
        <v>0</v>
      </c>
      <c r="M287" s="62">
        <v>0</v>
      </c>
      <c r="N287" s="59">
        <v>0</v>
      </c>
      <c r="O287" s="61">
        <v>0</v>
      </c>
      <c r="P287" s="61">
        <v>0</v>
      </c>
      <c r="Q287" s="61">
        <v>0</v>
      </c>
      <c r="R287" s="61">
        <v>0</v>
      </c>
      <c r="S287" s="59">
        <v>1</v>
      </c>
      <c r="T287" s="61">
        <v>1</v>
      </c>
      <c r="U287" s="61">
        <v>0</v>
      </c>
      <c r="V287" s="62">
        <v>0</v>
      </c>
      <c r="W287" s="61">
        <v>0</v>
      </c>
      <c r="X287" s="61">
        <v>0</v>
      </c>
      <c r="Y287" s="61">
        <v>1</v>
      </c>
      <c r="Z287" s="61">
        <v>0</v>
      </c>
      <c r="AA287" s="62">
        <v>1</v>
      </c>
      <c r="AB287" s="61">
        <v>0</v>
      </c>
      <c r="AC287" s="61">
        <v>2</v>
      </c>
      <c r="AD287" s="61">
        <v>1</v>
      </c>
      <c r="AE287" s="62">
        <v>2</v>
      </c>
      <c r="AF287" s="61">
        <v>0</v>
      </c>
      <c r="AG287" s="61">
        <v>0</v>
      </c>
      <c r="AH287" s="61">
        <v>1</v>
      </c>
      <c r="AI287" s="61">
        <v>0</v>
      </c>
      <c r="AJ287" s="59">
        <v>0</v>
      </c>
      <c r="AK287" s="61">
        <v>0</v>
      </c>
      <c r="AL287" s="61">
        <v>0</v>
      </c>
      <c r="AM287" s="61">
        <v>0</v>
      </c>
      <c r="AN287" s="62">
        <v>0</v>
      </c>
      <c r="AO287" s="61">
        <v>0</v>
      </c>
      <c r="AP287" s="61">
        <v>0</v>
      </c>
      <c r="AQ287" s="151">
        <v>0</v>
      </c>
      <c r="AR287" s="62">
        <v>0</v>
      </c>
      <c r="AS287" s="61">
        <v>0</v>
      </c>
      <c r="AT287" s="61">
        <v>0</v>
      </c>
      <c r="AU287" s="61">
        <v>0</v>
      </c>
      <c r="AV287" s="61">
        <v>0</v>
      </c>
      <c r="AW287" s="59">
        <v>0</v>
      </c>
      <c r="AX287" s="61">
        <v>0</v>
      </c>
      <c r="AY287" s="61">
        <v>0</v>
      </c>
      <c r="AZ287" s="61">
        <v>0</v>
      </c>
      <c r="BA287" s="62">
        <v>0</v>
      </c>
      <c r="BB287" s="61"/>
      <c r="BC287" s="61"/>
      <c r="BD287" s="61"/>
      <c r="BE287" s="62"/>
      <c r="BF287" s="59"/>
      <c r="BG287" s="61"/>
      <c r="BH287" s="61"/>
      <c r="BI287" s="61"/>
      <c r="BJ287" s="59"/>
      <c r="BK287" s="61"/>
      <c r="BL287" s="61"/>
      <c r="BM287" s="62"/>
      <c r="BN287" s="60">
        <f t="shared" si="4"/>
        <v>10</v>
      </c>
      <c r="BO287" s="60" t="s">
        <v>205</v>
      </c>
    </row>
    <row r="288" spans="2:67">
      <c r="B288" s="59"/>
      <c r="C288" s="60" t="s">
        <v>206</v>
      </c>
      <c r="D288" s="61">
        <v>0</v>
      </c>
      <c r="E288" s="62">
        <v>0</v>
      </c>
      <c r="F288" s="59">
        <v>0</v>
      </c>
      <c r="G288" s="61">
        <v>0</v>
      </c>
      <c r="H288" s="61">
        <v>0</v>
      </c>
      <c r="I288" s="61">
        <v>0</v>
      </c>
      <c r="J288" s="59">
        <v>0</v>
      </c>
      <c r="K288" s="61">
        <v>0</v>
      </c>
      <c r="L288" s="61">
        <v>0</v>
      </c>
      <c r="M288" s="62">
        <v>0</v>
      </c>
      <c r="N288" s="59">
        <v>0</v>
      </c>
      <c r="O288" s="61">
        <v>0</v>
      </c>
      <c r="P288" s="61">
        <v>0</v>
      </c>
      <c r="Q288" s="61">
        <v>0</v>
      </c>
      <c r="R288" s="61">
        <v>0</v>
      </c>
      <c r="S288" s="59">
        <v>0</v>
      </c>
      <c r="T288" s="61">
        <v>0</v>
      </c>
      <c r="U288" s="61">
        <v>0</v>
      </c>
      <c r="V288" s="62">
        <v>0</v>
      </c>
      <c r="W288" s="61">
        <v>0</v>
      </c>
      <c r="X288" s="61">
        <v>0</v>
      </c>
      <c r="Y288" s="61">
        <v>0</v>
      </c>
      <c r="Z288" s="61">
        <v>0</v>
      </c>
      <c r="AA288" s="62">
        <v>0</v>
      </c>
      <c r="AB288" s="61">
        <v>0</v>
      </c>
      <c r="AC288" s="61">
        <v>0</v>
      </c>
      <c r="AD288" s="61">
        <v>1</v>
      </c>
      <c r="AE288" s="62">
        <v>0</v>
      </c>
      <c r="AF288" s="61">
        <v>0</v>
      </c>
      <c r="AG288" s="61">
        <v>0</v>
      </c>
      <c r="AH288" s="61">
        <v>0</v>
      </c>
      <c r="AI288" s="61">
        <v>0</v>
      </c>
      <c r="AJ288" s="59">
        <v>0</v>
      </c>
      <c r="AK288" s="61">
        <v>0</v>
      </c>
      <c r="AL288" s="61">
        <v>0</v>
      </c>
      <c r="AM288" s="61">
        <v>0</v>
      </c>
      <c r="AN288" s="62">
        <v>0</v>
      </c>
      <c r="AO288" s="61">
        <v>0</v>
      </c>
      <c r="AP288" s="61">
        <v>0</v>
      </c>
      <c r="AQ288" s="151">
        <v>0</v>
      </c>
      <c r="AR288" s="62">
        <v>0</v>
      </c>
      <c r="AS288" s="61">
        <v>0</v>
      </c>
      <c r="AT288" s="61">
        <v>0</v>
      </c>
      <c r="AU288" s="61">
        <v>0</v>
      </c>
      <c r="AV288" s="61">
        <v>0</v>
      </c>
      <c r="AW288" s="59">
        <v>0</v>
      </c>
      <c r="AX288" s="61">
        <v>0</v>
      </c>
      <c r="AY288" s="61">
        <v>0</v>
      </c>
      <c r="AZ288" s="61">
        <v>0</v>
      </c>
      <c r="BA288" s="62">
        <v>0</v>
      </c>
      <c r="BB288" s="61"/>
      <c r="BC288" s="61"/>
      <c r="BD288" s="61"/>
      <c r="BE288" s="62"/>
      <c r="BF288" s="59"/>
      <c r="BG288" s="61"/>
      <c r="BH288" s="61"/>
      <c r="BI288" s="61"/>
      <c r="BJ288" s="59"/>
      <c r="BK288" s="61"/>
      <c r="BL288" s="61"/>
      <c r="BM288" s="62"/>
      <c r="BN288" s="60">
        <f t="shared" si="4"/>
        <v>1</v>
      </c>
      <c r="BO288" s="60" t="s">
        <v>206</v>
      </c>
    </row>
    <row r="289" spans="2:67">
      <c r="B289" s="59"/>
      <c r="C289" s="60" t="s">
        <v>207</v>
      </c>
      <c r="D289" s="61">
        <v>0</v>
      </c>
      <c r="E289" s="62">
        <v>0</v>
      </c>
      <c r="F289" s="59">
        <v>0</v>
      </c>
      <c r="G289" s="61">
        <v>0</v>
      </c>
      <c r="H289" s="61">
        <v>0</v>
      </c>
      <c r="I289" s="61">
        <v>0</v>
      </c>
      <c r="J289" s="59">
        <v>0</v>
      </c>
      <c r="K289" s="61">
        <v>0</v>
      </c>
      <c r="L289" s="61">
        <v>0</v>
      </c>
      <c r="M289" s="62">
        <v>0</v>
      </c>
      <c r="N289" s="59">
        <v>0</v>
      </c>
      <c r="O289" s="61">
        <v>0</v>
      </c>
      <c r="P289" s="61">
        <v>0</v>
      </c>
      <c r="Q289" s="61">
        <v>0</v>
      </c>
      <c r="R289" s="61">
        <v>0</v>
      </c>
      <c r="S289" s="59">
        <v>0</v>
      </c>
      <c r="T289" s="61">
        <v>0</v>
      </c>
      <c r="U289" s="61">
        <v>0</v>
      </c>
      <c r="V289" s="62">
        <v>0</v>
      </c>
      <c r="W289" s="61">
        <v>0</v>
      </c>
      <c r="X289" s="61">
        <v>0</v>
      </c>
      <c r="Y289" s="61">
        <v>0</v>
      </c>
      <c r="Z289" s="61">
        <v>0</v>
      </c>
      <c r="AA289" s="62">
        <v>0</v>
      </c>
      <c r="AB289" s="61">
        <v>0</v>
      </c>
      <c r="AC289" s="61">
        <v>0</v>
      </c>
      <c r="AD289" s="61">
        <v>0</v>
      </c>
      <c r="AE289" s="62">
        <v>0</v>
      </c>
      <c r="AF289" s="61">
        <v>0</v>
      </c>
      <c r="AG289" s="61">
        <v>0</v>
      </c>
      <c r="AH289" s="61">
        <v>0</v>
      </c>
      <c r="AI289" s="61">
        <v>0</v>
      </c>
      <c r="AJ289" s="59">
        <v>0</v>
      </c>
      <c r="AK289" s="61">
        <v>0</v>
      </c>
      <c r="AL289" s="61">
        <v>0</v>
      </c>
      <c r="AM289" s="61">
        <v>0</v>
      </c>
      <c r="AN289" s="62">
        <v>0</v>
      </c>
      <c r="AO289" s="61">
        <v>0</v>
      </c>
      <c r="AP289" s="61">
        <v>0</v>
      </c>
      <c r="AQ289" s="151">
        <v>0</v>
      </c>
      <c r="AR289" s="62">
        <v>0</v>
      </c>
      <c r="AS289" s="61">
        <v>0</v>
      </c>
      <c r="AT289" s="61">
        <v>0</v>
      </c>
      <c r="AU289" s="61">
        <v>0</v>
      </c>
      <c r="AV289" s="61">
        <v>0</v>
      </c>
      <c r="AW289" s="59">
        <v>0</v>
      </c>
      <c r="AX289" s="61">
        <v>0</v>
      </c>
      <c r="AY289" s="61">
        <v>0</v>
      </c>
      <c r="AZ289" s="61">
        <v>0</v>
      </c>
      <c r="BA289" s="62">
        <v>0</v>
      </c>
      <c r="BB289" s="61"/>
      <c r="BC289" s="61"/>
      <c r="BD289" s="61"/>
      <c r="BE289" s="62"/>
      <c r="BF289" s="59"/>
      <c r="BG289" s="61"/>
      <c r="BH289" s="61"/>
      <c r="BI289" s="61"/>
      <c r="BJ289" s="59"/>
      <c r="BK289" s="61"/>
      <c r="BL289" s="61"/>
      <c r="BM289" s="62"/>
      <c r="BN289" s="60">
        <f t="shared" si="4"/>
        <v>0</v>
      </c>
      <c r="BO289" s="60" t="s">
        <v>207</v>
      </c>
    </row>
    <row r="290" spans="2:67">
      <c r="B290" s="59"/>
      <c r="C290" s="60" t="s">
        <v>208</v>
      </c>
      <c r="D290" s="61">
        <v>0</v>
      </c>
      <c r="E290" s="62">
        <v>0</v>
      </c>
      <c r="F290" s="59">
        <v>0</v>
      </c>
      <c r="G290" s="61">
        <v>0</v>
      </c>
      <c r="H290" s="61">
        <v>0</v>
      </c>
      <c r="I290" s="61">
        <v>0</v>
      </c>
      <c r="J290" s="59">
        <v>0</v>
      </c>
      <c r="K290" s="61">
        <v>0</v>
      </c>
      <c r="L290" s="61">
        <v>0</v>
      </c>
      <c r="M290" s="62">
        <v>0</v>
      </c>
      <c r="N290" s="59">
        <v>0</v>
      </c>
      <c r="O290" s="61">
        <v>0</v>
      </c>
      <c r="P290" s="61">
        <v>0</v>
      </c>
      <c r="Q290" s="61">
        <v>0</v>
      </c>
      <c r="R290" s="61">
        <v>0</v>
      </c>
      <c r="S290" s="59">
        <v>0</v>
      </c>
      <c r="T290" s="61">
        <v>0</v>
      </c>
      <c r="U290" s="61">
        <v>0</v>
      </c>
      <c r="V290" s="62">
        <v>0</v>
      </c>
      <c r="W290" s="61">
        <v>0</v>
      </c>
      <c r="X290" s="61">
        <v>0</v>
      </c>
      <c r="Y290" s="61">
        <v>0</v>
      </c>
      <c r="Z290" s="61">
        <v>0</v>
      </c>
      <c r="AA290" s="62">
        <v>0</v>
      </c>
      <c r="AB290" s="61">
        <v>0</v>
      </c>
      <c r="AC290" s="61">
        <v>0</v>
      </c>
      <c r="AD290" s="61">
        <v>0</v>
      </c>
      <c r="AE290" s="62">
        <v>0</v>
      </c>
      <c r="AF290" s="61">
        <v>0</v>
      </c>
      <c r="AG290" s="61">
        <v>0</v>
      </c>
      <c r="AH290" s="61">
        <v>0</v>
      </c>
      <c r="AI290" s="61">
        <v>0</v>
      </c>
      <c r="AJ290" s="59">
        <v>0</v>
      </c>
      <c r="AK290" s="61">
        <v>0</v>
      </c>
      <c r="AL290" s="61">
        <v>0</v>
      </c>
      <c r="AM290" s="61">
        <v>0</v>
      </c>
      <c r="AN290" s="62">
        <v>0</v>
      </c>
      <c r="AO290" s="61">
        <v>0</v>
      </c>
      <c r="AP290" s="61">
        <v>0</v>
      </c>
      <c r="AQ290" s="152">
        <v>0</v>
      </c>
      <c r="AR290" s="62">
        <v>0</v>
      </c>
      <c r="AS290" s="61">
        <v>0</v>
      </c>
      <c r="AT290" s="61">
        <v>0</v>
      </c>
      <c r="AU290" s="61">
        <v>0</v>
      </c>
      <c r="AV290" s="61">
        <v>0</v>
      </c>
      <c r="AW290" s="59">
        <v>0</v>
      </c>
      <c r="AX290" s="61">
        <v>0</v>
      </c>
      <c r="AY290" s="61">
        <v>0</v>
      </c>
      <c r="AZ290" s="61">
        <v>0</v>
      </c>
      <c r="BA290" s="62">
        <v>0</v>
      </c>
      <c r="BB290" s="61"/>
      <c r="BC290" s="61"/>
      <c r="BD290" s="61"/>
      <c r="BE290" s="62"/>
      <c r="BF290" s="59"/>
      <c r="BG290" s="61"/>
      <c r="BH290" s="61"/>
      <c r="BI290" s="61"/>
      <c r="BJ290" s="59"/>
      <c r="BK290" s="61"/>
      <c r="BL290" s="61"/>
      <c r="BM290" s="62"/>
      <c r="BN290" s="60">
        <f t="shared" si="4"/>
        <v>0</v>
      </c>
      <c r="BO290" s="60" t="s">
        <v>208</v>
      </c>
    </row>
    <row r="291" spans="2:67">
      <c r="B291" s="59"/>
      <c r="C291" s="80" t="s">
        <v>209</v>
      </c>
      <c r="D291" s="81">
        <v>0</v>
      </c>
      <c r="E291" s="82">
        <v>0.14000000000000001</v>
      </c>
      <c r="F291" s="83">
        <v>0</v>
      </c>
      <c r="G291" s="81">
        <v>0</v>
      </c>
      <c r="H291" s="81">
        <v>0</v>
      </c>
      <c r="I291" s="81">
        <v>0</v>
      </c>
      <c r="J291" s="83">
        <v>0.14000000000000001</v>
      </c>
      <c r="K291" s="81">
        <v>0</v>
      </c>
      <c r="L291" s="81">
        <v>0</v>
      </c>
      <c r="M291" s="82">
        <v>0</v>
      </c>
      <c r="N291" s="83">
        <v>0</v>
      </c>
      <c r="O291" s="81">
        <v>0</v>
      </c>
      <c r="P291" s="81">
        <v>0</v>
      </c>
      <c r="Q291" s="81">
        <v>0</v>
      </c>
      <c r="R291" s="81">
        <v>0</v>
      </c>
      <c r="S291" s="83">
        <v>0.14000000000000001</v>
      </c>
      <c r="T291" s="81">
        <v>0.14000000000000001</v>
      </c>
      <c r="U291" s="81">
        <v>0</v>
      </c>
      <c r="V291" s="82">
        <v>0</v>
      </c>
      <c r="W291" s="81">
        <v>0</v>
      </c>
      <c r="X291" s="81">
        <v>0</v>
      </c>
      <c r="Y291" s="81">
        <v>0.14000000000000001</v>
      </c>
      <c r="Z291" s="81">
        <v>0</v>
      </c>
      <c r="AA291" s="82">
        <v>0.14000000000000001</v>
      </c>
      <c r="AB291" s="81">
        <v>0</v>
      </c>
      <c r="AC291" s="81">
        <v>0.28999999999999998</v>
      </c>
      <c r="AD291" s="81">
        <v>0.28999999999999998</v>
      </c>
      <c r="AE291" s="82">
        <v>0.28999999999999998</v>
      </c>
      <c r="AF291" s="81">
        <v>0</v>
      </c>
      <c r="AG291" s="81">
        <v>0</v>
      </c>
      <c r="AH291" s="81">
        <v>0.14000000000000001</v>
      </c>
      <c r="AI291" s="81">
        <v>0.14000000000000001</v>
      </c>
      <c r="AJ291" s="83">
        <v>0</v>
      </c>
      <c r="AK291" s="81">
        <v>0</v>
      </c>
      <c r="AL291" s="81">
        <v>0</v>
      </c>
      <c r="AM291" s="81">
        <v>0</v>
      </c>
      <c r="AN291" s="82">
        <v>0</v>
      </c>
      <c r="AO291" s="81">
        <v>0</v>
      </c>
      <c r="AP291" s="81">
        <v>0</v>
      </c>
      <c r="AQ291" s="152">
        <v>0</v>
      </c>
      <c r="AR291" s="82">
        <v>0</v>
      </c>
      <c r="AS291" s="81">
        <v>0</v>
      </c>
      <c r="AT291" s="81">
        <v>0</v>
      </c>
      <c r="AU291" s="81">
        <v>0</v>
      </c>
      <c r="AV291" s="81">
        <v>0</v>
      </c>
      <c r="AW291" s="83">
        <v>0</v>
      </c>
      <c r="AX291" s="81">
        <v>0</v>
      </c>
      <c r="AY291" s="81">
        <v>0</v>
      </c>
      <c r="AZ291" s="81">
        <v>0</v>
      </c>
      <c r="BA291" s="82">
        <v>0</v>
      </c>
      <c r="BB291" s="81"/>
      <c r="BC291" s="81"/>
      <c r="BD291" s="81"/>
      <c r="BE291" s="82"/>
      <c r="BF291" s="83"/>
      <c r="BG291" s="81"/>
      <c r="BH291" s="81"/>
      <c r="BI291" s="81"/>
      <c r="BJ291" s="83"/>
      <c r="BK291" s="81"/>
      <c r="BL291" s="81"/>
      <c r="BM291" s="82"/>
      <c r="BN291" s="80">
        <f t="shared" si="4"/>
        <v>1.7100000000000004</v>
      </c>
      <c r="BO291" s="80" t="s">
        <v>209</v>
      </c>
    </row>
    <row r="292" spans="2:67">
      <c r="B292" s="65"/>
      <c r="C292" s="66" t="s">
        <v>210</v>
      </c>
      <c r="D292" s="67">
        <v>0</v>
      </c>
      <c r="E292" s="68">
        <v>0</v>
      </c>
      <c r="F292" s="65">
        <v>0.01</v>
      </c>
      <c r="G292" s="67">
        <v>0</v>
      </c>
      <c r="H292" s="67">
        <v>0.01</v>
      </c>
      <c r="I292" s="67">
        <v>0.01</v>
      </c>
      <c r="J292" s="65">
        <v>0.01</v>
      </c>
      <c r="K292" s="67">
        <v>0.02</v>
      </c>
      <c r="L292" s="67">
        <v>0.02</v>
      </c>
      <c r="M292" s="68">
        <v>0.03</v>
      </c>
      <c r="N292" s="65">
        <v>0.02</v>
      </c>
      <c r="O292" s="67">
        <v>0.01</v>
      </c>
      <c r="P292" s="67">
        <v>0.02</v>
      </c>
      <c r="Q292" s="67">
        <v>0.03</v>
      </c>
      <c r="R292" s="67">
        <v>0.06</v>
      </c>
      <c r="S292" s="65">
        <v>0.06</v>
      </c>
      <c r="T292" s="67">
        <v>7.0000000000000007E-2</v>
      </c>
      <c r="U292" s="67">
        <v>0.11</v>
      </c>
      <c r="V292" s="68">
        <v>0.15</v>
      </c>
      <c r="W292" s="67">
        <v>0.15</v>
      </c>
      <c r="X292" s="67">
        <v>0.19</v>
      </c>
      <c r="Y292" s="67">
        <v>0.2</v>
      </c>
      <c r="Z292" s="67">
        <v>0.23</v>
      </c>
      <c r="AA292" s="68">
        <v>0.18</v>
      </c>
      <c r="AB292" s="67">
        <v>0.24</v>
      </c>
      <c r="AC292" s="67">
        <v>0.24</v>
      </c>
      <c r="AD292" s="67">
        <v>0.18</v>
      </c>
      <c r="AE292" s="68">
        <v>0.25</v>
      </c>
      <c r="AF292" s="67">
        <v>0.22</v>
      </c>
      <c r="AG292" s="67">
        <v>0.23</v>
      </c>
      <c r="AH292" s="133">
        <v>0.19</v>
      </c>
      <c r="AI292" s="67">
        <v>0.14000000000000001</v>
      </c>
      <c r="AJ292" s="65">
        <v>0.15</v>
      </c>
      <c r="AK292" s="67">
        <v>0.09</v>
      </c>
      <c r="AL292" s="67">
        <v>0.05</v>
      </c>
      <c r="AM292" s="67">
        <v>0.03</v>
      </c>
      <c r="AN292" s="68">
        <v>0.03</v>
      </c>
      <c r="AO292" s="67">
        <v>0.01</v>
      </c>
      <c r="AP292" s="67">
        <v>0.02</v>
      </c>
      <c r="AQ292" s="153">
        <v>0.02</v>
      </c>
      <c r="AR292" s="68">
        <v>0</v>
      </c>
      <c r="AS292" s="67">
        <v>0</v>
      </c>
      <c r="AT292" s="136">
        <v>0</v>
      </c>
      <c r="AU292" s="67">
        <v>0</v>
      </c>
      <c r="AV292" s="67">
        <v>0.01</v>
      </c>
      <c r="AW292" s="65">
        <v>0</v>
      </c>
      <c r="AX292" s="67">
        <v>0.01</v>
      </c>
      <c r="AY292" s="67">
        <v>0.01</v>
      </c>
      <c r="AZ292" s="67">
        <v>0</v>
      </c>
      <c r="BA292" s="68">
        <v>0</v>
      </c>
      <c r="BB292" s="67"/>
      <c r="BC292" s="67"/>
      <c r="BD292" s="67"/>
      <c r="BE292" s="68"/>
      <c r="BF292" s="65"/>
      <c r="BG292" s="67"/>
      <c r="BH292" s="67"/>
      <c r="BI292" s="67"/>
      <c r="BJ292" s="65"/>
      <c r="BK292" s="67"/>
      <c r="BL292" s="67"/>
      <c r="BM292" s="68"/>
      <c r="BN292" s="66">
        <f t="shared" si="4"/>
        <v>3.5999999999999988</v>
      </c>
      <c r="BO292" s="66" t="s">
        <v>210</v>
      </c>
    </row>
    <row r="293" spans="2:67">
      <c r="B293" s="90" t="s">
        <v>247</v>
      </c>
      <c r="C293" s="48" t="s">
        <v>202</v>
      </c>
      <c r="D293" s="50">
        <v>2</v>
      </c>
      <c r="E293" s="52">
        <v>5</v>
      </c>
      <c r="F293" s="53">
        <v>2</v>
      </c>
      <c r="G293" s="50">
        <v>3</v>
      </c>
      <c r="H293" s="50">
        <v>4</v>
      </c>
      <c r="I293" s="50">
        <v>0</v>
      </c>
      <c r="J293" s="53">
        <v>3</v>
      </c>
      <c r="K293" s="50">
        <v>4</v>
      </c>
      <c r="L293" s="50">
        <v>1</v>
      </c>
      <c r="M293" s="52">
        <v>1</v>
      </c>
      <c r="N293" s="53">
        <v>8</v>
      </c>
      <c r="O293" s="50">
        <v>4</v>
      </c>
      <c r="P293" s="50">
        <v>8</v>
      </c>
      <c r="Q293" s="50">
        <v>2</v>
      </c>
      <c r="R293" s="50">
        <v>3</v>
      </c>
      <c r="S293" s="53">
        <v>3</v>
      </c>
      <c r="T293" s="50">
        <v>3</v>
      </c>
      <c r="U293" s="50">
        <v>5</v>
      </c>
      <c r="V293" s="52">
        <v>4</v>
      </c>
      <c r="W293" s="50">
        <v>3</v>
      </c>
      <c r="X293" s="50">
        <v>1</v>
      </c>
      <c r="Y293" s="50">
        <v>3</v>
      </c>
      <c r="Z293" s="50">
        <v>5</v>
      </c>
      <c r="AA293" s="52">
        <v>0</v>
      </c>
      <c r="AB293" s="50">
        <v>3</v>
      </c>
      <c r="AC293" s="50">
        <v>2</v>
      </c>
      <c r="AD293" s="50">
        <v>5</v>
      </c>
      <c r="AE293" s="52">
        <v>3</v>
      </c>
      <c r="AF293" s="50">
        <v>3</v>
      </c>
      <c r="AG293" s="50">
        <v>5</v>
      </c>
      <c r="AH293" s="50">
        <v>6</v>
      </c>
      <c r="AI293" s="50">
        <v>9</v>
      </c>
      <c r="AJ293" s="53">
        <v>8</v>
      </c>
      <c r="AK293" s="50">
        <v>7</v>
      </c>
      <c r="AL293" s="50">
        <v>9</v>
      </c>
      <c r="AM293" s="50">
        <v>39</v>
      </c>
      <c r="AN293" s="52">
        <v>69</v>
      </c>
      <c r="AO293" s="50">
        <v>54</v>
      </c>
      <c r="AP293" s="50">
        <v>51</v>
      </c>
      <c r="AQ293" s="148">
        <v>45</v>
      </c>
      <c r="AR293" s="124">
        <v>37</v>
      </c>
      <c r="AS293" s="50">
        <v>33</v>
      </c>
      <c r="AT293" s="50">
        <v>31</v>
      </c>
      <c r="AU293" s="50">
        <v>23</v>
      </c>
      <c r="AV293" s="50">
        <v>15</v>
      </c>
      <c r="AW293" s="53">
        <v>16</v>
      </c>
      <c r="AX293" s="50">
        <v>7</v>
      </c>
      <c r="AY293" s="50">
        <v>11</v>
      </c>
      <c r="AZ293" s="50">
        <v>11</v>
      </c>
      <c r="BA293" s="52">
        <v>8</v>
      </c>
      <c r="BB293" s="50"/>
      <c r="BC293" s="50"/>
      <c r="BD293" s="50"/>
      <c r="BE293" s="52"/>
      <c r="BF293" s="53"/>
      <c r="BG293" s="50"/>
      <c r="BH293" s="50"/>
      <c r="BI293" s="50"/>
      <c r="BJ293" s="53"/>
      <c r="BK293" s="50"/>
      <c r="BL293" s="50"/>
      <c r="BM293" s="52"/>
      <c r="BN293" s="126">
        <f t="shared" ref="BN293:BN308" si="5">SUM(N293:BM293)</f>
        <v>562</v>
      </c>
      <c r="BO293" s="48" t="s">
        <v>202</v>
      </c>
    </row>
    <row r="294" spans="2:67">
      <c r="B294" s="47" t="s">
        <v>229</v>
      </c>
      <c r="C294" s="48" t="s">
        <v>204</v>
      </c>
      <c r="D294" s="50">
        <v>16</v>
      </c>
      <c r="E294" s="52">
        <v>23</v>
      </c>
      <c r="F294" s="53">
        <v>10</v>
      </c>
      <c r="G294" s="50">
        <v>28</v>
      </c>
      <c r="H294" s="50">
        <v>9</v>
      </c>
      <c r="I294" s="50">
        <v>11</v>
      </c>
      <c r="J294" s="53">
        <v>14</v>
      </c>
      <c r="K294" s="50">
        <v>10</v>
      </c>
      <c r="L294" s="50">
        <v>12</v>
      </c>
      <c r="M294" s="52">
        <v>21</v>
      </c>
      <c r="N294" s="53">
        <v>16</v>
      </c>
      <c r="O294" s="50">
        <v>25</v>
      </c>
      <c r="P294" s="50">
        <v>35</v>
      </c>
      <c r="Q294" s="50">
        <v>24</v>
      </c>
      <c r="R294" s="50">
        <v>18</v>
      </c>
      <c r="S294" s="53">
        <v>20</v>
      </c>
      <c r="T294" s="50">
        <v>29</v>
      </c>
      <c r="U294" s="50">
        <v>18</v>
      </c>
      <c r="V294" s="52">
        <v>22</v>
      </c>
      <c r="W294" s="50">
        <v>18</v>
      </c>
      <c r="X294" s="50">
        <v>17</v>
      </c>
      <c r="Y294" s="50">
        <v>17</v>
      </c>
      <c r="Z294" s="50">
        <v>24</v>
      </c>
      <c r="AA294" s="52">
        <v>21</v>
      </c>
      <c r="AB294" s="50">
        <v>7</v>
      </c>
      <c r="AC294" s="50">
        <v>16</v>
      </c>
      <c r="AD294" s="50">
        <v>11</v>
      </c>
      <c r="AE294" s="52">
        <v>6</v>
      </c>
      <c r="AF294" s="50">
        <v>8</v>
      </c>
      <c r="AG294" s="50">
        <v>14</v>
      </c>
      <c r="AH294" s="50">
        <v>21</v>
      </c>
      <c r="AI294" s="50">
        <v>19</v>
      </c>
      <c r="AJ294" s="53">
        <v>44</v>
      </c>
      <c r="AK294" s="50">
        <v>44</v>
      </c>
      <c r="AL294" s="50">
        <v>75</v>
      </c>
      <c r="AM294" s="50">
        <v>182</v>
      </c>
      <c r="AN294" s="52">
        <v>257</v>
      </c>
      <c r="AO294" s="50">
        <v>276</v>
      </c>
      <c r="AP294" s="50">
        <v>289</v>
      </c>
      <c r="AQ294" s="148">
        <v>220</v>
      </c>
      <c r="AR294" s="124">
        <v>211</v>
      </c>
      <c r="AS294" s="50">
        <v>175</v>
      </c>
      <c r="AT294" s="50">
        <v>111</v>
      </c>
      <c r="AU294" s="50">
        <v>96</v>
      </c>
      <c r="AV294" s="50">
        <v>90</v>
      </c>
      <c r="AW294" s="53">
        <v>69</v>
      </c>
      <c r="AX294" s="50">
        <v>71</v>
      </c>
      <c r="AY294" s="50">
        <v>53</v>
      </c>
      <c r="AZ294" s="50">
        <v>43</v>
      </c>
      <c r="BA294" s="52">
        <v>60</v>
      </c>
      <c r="BB294" s="50"/>
      <c r="BC294" s="50"/>
      <c r="BD294" s="50"/>
      <c r="BE294" s="52"/>
      <c r="BF294" s="53"/>
      <c r="BG294" s="50"/>
      <c r="BH294" s="50"/>
      <c r="BI294" s="50"/>
      <c r="BJ294" s="53"/>
      <c r="BK294" s="50"/>
      <c r="BL294" s="50"/>
      <c r="BM294" s="52"/>
      <c r="BN294" s="126">
        <f t="shared" si="5"/>
        <v>2772</v>
      </c>
      <c r="BO294" s="48" t="s">
        <v>204</v>
      </c>
    </row>
    <row r="295" spans="2:67">
      <c r="B295" s="47"/>
      <c r="C295" s="48" t="s">
        <v>205</v>
      </c>
      <c r="D295" s="50">
        <v>13</v>
      </c>
      <c r="E295" s="52">
        <v>12</v>
      </c>
      <c r="F295" s="53">
        <v>14</v>
      </c>
      <c r="G295" s="50">
        <v>10</v>
      </c>
      <c r="H295" s="50">
        <v>7</v>
      </c>
      <c r="I295" s="50">
        <v>6</v>
      </c>
      <c r="J295" s="53">
        <v>14</v>
      </c>
      <c r="K295" s="50">
        <v>19</v>
      </c>
      <c r="L295" s="50">
        <v>19</v>
      </c>
      <c r="M295" s="52">
        <v>14</v>
      </c>
      <c r="N295" s="53">
        <v>39</v>
      </c>
      <c r="O295" s="50">
        <v>18</v>
      </c>
      <c r="P295" s="50">
        <v>39</v>
      </c>
      <c r="Q295" s="50">
        <v>17</v>
      </c>
      <c r="R295" s="50">
        <v>11</v>
      </c>
      <c r="S295" s="53">
        <v>10</v>
      </c>
      <c r="T295" s="50">
        <v>15</v>
      </c>
      <c r="U295" s="50">
        <v>14</v>
      </c>
      <c r="V295" s="52">
        <v>24</v>
      </c>
      <c r="W295" s="50">
        <v>16</v>
      </c>
      <c r="X295" s="50">
        <v>18</v>
      </c>
      <c r="Y295" s="50">
        <v>10</v>
      </c>
      <c r="Z295" s="50">
        <v>15</v>
      </c>
      <c r="AA295" s="52">
        <v>16</v>
      </c>
      <c r="AB295" s="50">
        <v>18</v>
      </c>
      <c r="AC295" s="50">
        <v>11</v>
      </c>
      <c r="AD295" s="50">
        <v>4</v>
      </c>
      <c r="AE295" s="52">
        <v>11</v>
      </c>
      <c r="AF295" s="50">
        <v>7</v>
      </c>
      <c r="AG295" s="50">
        <v>17</v>
      </c>
      <c r="AH295" s="50">
        <v>16</v>
      </c>
      <c r="AI295" s="50">
        <v>27</v>
      </c>
      <c r="AJ295" s="53">
        <v>34</v>
      </c>
      <c r="AK295" s="50">
        <v>44</v>
      </c>
      <c r="AL295" s="50">
        <v>60</v>
      </c>
      <c r="AM295" s="50">
        <v>83</v>
      </c>
      <c r="AN295" s="52">
        <v>116</v>
      </c>
      <c r="AO295" s="50">
        <v>153</v>
      </c>
      <c r="AP295" s="50">
        <v>140</v>
      </c>
      <c r="AQ295" s="148">
        <v>93</v>
      </c>
      <c r="AR295" s="124">
        <v>89</v>
      </c>
      <c r="AS295" s="50">
        <v>78</v>
      </c>
      <c r="AT295" s="50">
        <v>83</v>
      </c>
      <c r="AU295" s="50">
        <v>70</v>
      </c>
      <c r="AV295" s="50">
        <v>46</v>
      </c>
      <c r="AW295" s="53">
        <v>45</v>
      </c>
      <c r="AX295" s="50">
        <v>35</v>
      </c>
      <c r="AY295" s="50">
        <v>39</v>
      </c>
      <c r="AZ295" s="50">
        <v>49</v>
      </c>
      <c r="BA295" s="52">
        <v>29</v>
      </c>
      <c r="BB295" s="50"/>
      <c r="BC295" s="50"/>
      <c r="BD295" s="50"/>
      <c r="BE295" s="52"/>
      <c r="BF295" s="53"/>
      <c r="BG295" s="50"/>
      <c r="BH295" s="50"/>
      <c r="BI295" s="50"/>
      <c r="BJ295" s="53"/>
      <c r="BK295" s="50"/>
      <c r="BL295" s="50"/>
      <c r="BM295" s="52"/>
      <c r="BN295" s="126">
        <f t="shared" si="5"/>
        <v>1659</v>
      </c>
      <c r="BO295" s="48" t="s">
        <v>205</v>
      </c>
    </row>
    <row r="296" spans="2:67">
      <c r="B296" s="47"/>
      <c r="C296" s="48" t="s">
        <v>206</v>
      </c>
      <c r="D296" s="50">
        <v>11</v>
      </c>
      <c r="E296" s="52">
        <v>20</v>
      </c>
      <c r="F296" s="53">
        <v>11</v>
      </c>
      <c r="G296" s="50">
        <v>3</v>
      </c>
      <c r="H296" s="50">
        <v>8</v>
      </c>
      <c r="I296" s="50">
        <v>8</v>
      </c>
      <c r="J296" s="53">
        <v>6</v>
      </c>
      <c r="K296" s="50">
        <v>24</v>
      </c>
      <c r="L296" s="50">
        <v>10</v>
      </c>
      <c r="M296" s="52">
        <v>37</v>
      </c>
      <c r="N296" s="53">
        <v>52</v>
      </c>
      <c r="O296" s="50">
        <v>31</v>
      </c>
      <c r="P296" s="50">
        <v>35</v>
      </c>
      <c r="Q296" s="50">
        <v>23</v>
      </c>
      <c r="R296" s="50">
        <v>17</v>
      </c>
      <c r="S296" s="53">
        <v>18</v>
      </c>
      <c r="T296" s="50">
        <v>32</v>
      </c>
      <c r="U296" s="50">
        <v>35</v>
      </c>
      <c r="V296" s="52">
        <v>33</v>
      </c>
      <c r="W296" s="50">
        <v>26</v>
      </c>
      <c r="X296" s="50">
        <v>50</v>
      </c>
      <c r="Y296" s="50">
        <v>25</v>
      </c>
      <c r="Z296" s="50">
        <v>31</v>
      </c>
      <c r="AA296" s="52">
        <v>23</v>
      </c>
      <c r="AB296" s="50">
        <v>18</v>
      </c>
      <c r="AC296" s="50">
        <v>19</v>
      </c>
      <c r="AD296" s="50">
        <v>23</v>
      </c>
      <c r="AE296" s="52">
        <v>25</v>
      </c>
      <c r="AF296" s="50">
        <v>30</v>
      </c>
      <c r="AG296" s="50">
        <v>45</v>
      </c>
      <c r="AH296" s="50">
        <v>39</v>
      </c>
      <c r="AI296" s="50">
        <v>59</v>
      </c>
      <c r="AJ296" s="53">
        <v>72</v>
      </c>
      <c r="AK296" s="50">
        <v>68</v>
      </c>
      <c r="AL296" s="50">
        <v>97</v>
      </c>
      <c r="AM296" s="50">
        <v>174</v>
      </c>
      <c r="AN296" s="52">
        <v>245</v>
      </c>
      <c r="AO296" s="50">
        <v>290</v>
      </c>
      <c r="AP296" s="50">
        <v>265</v>
      </c>
      <c r="AQ296" s="148">
        <v>239</v>
      </c>
      <c r="AR296" s="124">
        <v>203</v>
      </c>
      <c r="AS296" s="50">
        <v>156</v>
      </c>
      <c r="AT296" s="50">
        <v>129</v>
      </c>
      <c r="AU296" s="50">
        <v>138</v>
      </c>
      <c r="AV296" s="50">
        <v>104</v>
      </c>
      <c r="AW296" s="53">
        <v>79</v>
      </c>
      <c r="AX296" s="50">
        <v>80</v>
      </c>
      <c r="AY296" s="50">
        <v>76</v>
      </c>
      <c r="AZ296" s="50">
        <v>93</v>
      </c>
      <c r="BA296" s="52">
        <v>58</v>
      </c>
      <c r="BB296" s="50"/>
      <c r="BC296" s="50"/>
      <c r="BD296" s="50"/>
      <c r="BE296" s="52"/>
      <c r="BF296" s="53"/>
      <c r="BG296" s="50"/>
      <c r="BH296" s="50"/>
      <c r="BI296" s="50"/>
      <c r="BJ296" s="53"/>
      <c r="BK296" s="50"/>
      <c r="BL296" s="50"/>
      <c r="BM296" s="52"/>
      <c r="BN296" s="126">
        <f t="shared" si="5"/>
        <v>3255</v>
      </c>
      <c r="BO296" s="48" t="s">
        <v>206</v>
      </c>
    </row>
    <row r="297" spans="2:67">
      <c r="B297" s="47"/>
      <c r="C297" s="48" t="s">
        <v>207</v>
      </c>
      <c r="D297" s="50">
        <v>1</v>
      </c>
      <c r="E297" s="52">
        <v>3</v>
      </c>
      <c r="F297" s="53">
        <v>5</v>
      </c>
      <c r="G297" s="50">
        <v>4</v>
      </c>
      <c r="H297" s="50">
        <v>2</v>
      </c>
      <c r="I297" s="50">
        <v>3</v>
      </c>
      <c r="J297" s="53">
        <v>6</v>
      </c>
      <c r="K297" s="50">
        <v>4</v>
      </c>
      <c r="L297" s="50">
        <v>7</v>
      </c>
      <c r="M297" s="52">
        <v>4</v>
      </c>
      <c r="N297" s="53">
        <v>7</v>
      </c>
      <c r="O297" s="50">
        <v>9</v>
      </c>
      <c r="P297" s="50">
        <v>3</v>
      </c>
      <c r="Q297" s="50">
        <v>6</v>
      </c>
      <c r="R297" s="50">
        <v>7</v>
      </c>
      <c r="S297" s="53">
        <v>6</v>
      </c>
      <c r="T297" s="50">
        <v>7</v>
      </c>
      <c r="U297" s="50">
        <v>4</v>
      </c>
      <c r="V297" s="52">
        <v>5</v>
      </c>
      <c r="W297" s="50">
        <v>0</v>
      </c>
      <c r="X297" s="50">
        <v>4</v>
      </c>
      <c r="Y297" s="50">
        <v>2</v>
      </c>
      <c r="Z297" s="50">
        <v>2</v>
      </c>
      <c r="AA297" s="52">
        <v>1</v>
      </c>
      <c r="AB297" s="50">
        <v>2</v>
      </c>
      <c r="AC297" s="50">
        <v>1</v>
      </c>
      <c r="AD297" s="50">
        <v>1</v>
      </c>
      <c r="AE297" s="52">
        <v>6</v>
      </c>
      <c r="AF297" s="50">
        <v>2</v>
      </c>
      <c r="AG297" s="50">
        <v>8</v>
      </c>
      <c r="AH297" s="50">
        <v>4</v>
      </c>
      <c r="AI297" s="50">
        <v>5</v>
      </c>
      <c r="AJ297" s="53">
        <v>5</v>
      </c>
      <c r="AK297" s="50">
        <v>9</v>
      </c>
      <c r="AL297" s="50">
        <v>12</v>
      </c>
      <c r="AM297" s="50">
        <v>13</v>
      </c>
      <c r="AN297" s="52">
        <v>24</v>
      </c>
      <c r="AO297" s="50">
        <v>25</v>
      </c>
      <c r="AP297" s="50">
        <v>38</v>
      </c>
      <c r="AQ297" s="148">
        <v>31</v>
      </c>
      <c r="AR297" s="124">
        <v>26</v>
      </c>
      <c r="AS297" s="50">
        <v>19</v>
      </c>
      <c r="AT297" s="50">
        <v>21</v>
      </c>
      <c r="AU297" s="50">
        <v>28</v>
      </c>
      <c r="AV297" s="50">
        <v>27</v>
      </c>
      <c r="AW297" s="53">
        <v>17</v>
      </c>
      <c r="AX297" s="50">
        <v>9</v>
      </c>
      <c r="AY297" s="50">
        <v>13</v>
      </c>
      <c r="AZ297" s="50">
        <v>12</v>
      </c>
      <c r="BA297" s="52">
        <v>5</v>
      </c>
      <c r="BB297" s="50"/>
      <c r="BC297" s="50"/>
      <c r="BD297" s="50"/>
      <c r="BE297" s="52"/>
      <c r="BF297" s="53"/>
      <c r="BG297" s="50"/>
      <c r="BH297" s="50"/>
      <c r="BI297" s="50"/>
      <c r="BJ297" s="53"/>
      <c r="BK297" s="50"/>
      <c r="BL297" s="50"/>
      <c r="BM297" s="52"/>
      <c r="BN297" s="126">
        <f t="shared" si="5"/>
        <v>426</v>
      </c>
      <c r="BO297" s="48" t="s">
        <v>207</v>
      </c>
    </row>
    <row r="298" spans="2:67">
      <c r="B298" s="47"/>
      <c r="C298" s="48" t="s">
        <v>208</v>
      </c>
      <c r="D298" s="50">
        <v>4</v>
      </c>
      <c r="E298" s="52">
        <v>2</v>
      </c>
      <c r="F298" s="53">
        <v>2</v>
      </c>
      <c r="G298" s="50">
        <v>2</v>
      </c>
      <c r="H298" s="50">
        <v>1</v>
      </c>
      <c r="I298" s="50">
        <v>1</v>
      </c>
      <c r="J298" s="53">
        <v>2</v>
      </c>
      <c r="K298" s="50">
        <v>0</v>
      </c>
      <c r="L298" s="50">
        <v>3</v>
      </c>
      <c r="M298" s="52">
        <v>2</v>
      </c>
      <c r="N298" s="53">
        <v>4</v>
      </c>
      <c r="O298" s="50">
        <v>2</v>
      </c>
      <c r="P298" s="50">
        <v>2</v>
      </c>
      <c r="Q298" s="50">
        <v>1</v>
      </c>
      <c r="R298" s="50">
        <v>1</v>
      </c>
      <c r="S298" s="53">
        <v>0</v>
      </c>
      <c r="T298" s="50">
        <v>2</v>
      </c>
      <c r="U298" s="50">
        <v>0</v>
      </c>
      <c r="V298" s="52">
        <v>0</v>
      </c>
      <c r="W298" s="50">
        <v>4</v>
      </c>
      <c r="X298" s="50">
        <v>4</v>
      </c>
      <c r="Y298" s="50">
        <v>4</v>
      </c>
      <c r="Z298" s="50">
        <v>2</v>
      </c>
      <c r="AA298" s="52">
        <v>1</v>
      </c>
      <c r="AB298" s="50">
        <v>2</v>
      </c>
      <c r="AC298" s="50">
        <v>0</v>
      </c>
      <c r="AD298" s="50">
        <v>1</v>
      </c>
      <c r="AE298" s="52">
        <v>2</v>
      </c>
      <c r="AF298" s="50">
        <v>2</v>
      </c>
      <c r="AG298" s="50">
        <v>0</v>
      </c>
      <c r="AH298" s="50">
        <v>1</v>
      </c>
      <c r="AI298" s="50">
        <v>5</v>
      </c>
      <c r="AJ298" s="53">
        <v>13</v>
      </c>
      <c r="AK298" s="50">
        <v>3</v>
      </c>
      <c r="AL298" s="50">
        <v>11</v>
      </c>
      <c r="AM298" s="50">
        <v>14</v>
      </c>
      <c r="AN298" s="52">
        <v>25</v>
      </c>
      <c r="AO298" s="50">
        <v>14</v>
      </c>
      <c r="AP298" s="50">
        <v>9</v>
      </c>
      <c r="AQ298" s="149">
        <v>8</v>
      </c>
      <c r="AR298" s="124">
        <v>7</v>
      </c>
      <c r="AS298" s="50">
        <v>8</v>
      </c>
      <c r="AT298" s="50">
        <v>4</v>
      </c>
      <c r="AU298" s="50">
        <v>14</v>
      </c>
      <c r="AV298" s="50">
        <v>11</v>
      </c>
      <c r="AW298" s="53">
        <v>21</v>
      </c>
      <c r="AX298" s="50">
        <v>16</v>
      </c>
      <c r="AY298" s="50">
        <v>22</v>
      </c>
      <c r="AZ298" s="50">
        <v>17</v>
      </c>
      <c r="BA298" s="52">
        <v>17</v>
      </c>
      <c r="BB298" s="50"/>
      <c r="BC298" s="50"/>
      <c r="BD298" s="50"/>
      <c r="BE298" s="52"/>
      <c r="BF298" s="53"/>
      <c r="BG298" s="50"/>
      <c r="BH298" s="50"/>
      <c r="BI298" s="50"/>
      <c r="BJ298" s="53"/>
      <c r="BK298" s="50"/>
      <c r="BL298" s="50"/>
      <c r="BM298" s="52"/>
      <c r="BN298" s="126">
        <f t="shared" si="5"/>
        <v>274</v>
      </c>
      <c r="BO298" s="48" t="s">
        <v>208</v>
      </c>
    </row>
    <row r="299" spans="2:67">
      <c r="B299" s="47"/>
      <c r="C299" s="76" t="s">
        <v>209</v>
      </c>
      <c r="D299" s="77">
        <v>47</v>
      </c>
      <c r="E299" s="78">
        <v>65</v>
      </c>
      <c r="F299" s="79">
        <v>44</v>
      </c>
      <c r="G299" s="77">
        <v>50</v>
      </c>
      <c r="H299" s="77">
        <v>31</v>
      </c>
      <c r="I299" s="77">
        <v>29</v>
      </c>
      <c r="J299" s="79">
        <v>45</v>
      </c>
      <c r="K299" s="77">
        <v>61</v>
      </c>
      <c r="L299" s="77">
        <v>52</v>
      </c>
      <c r="M299" s="78">
        <v>79</v>
      </c>
      <c r="N299" s="79">
        <v>126</v>
      </c>
      <c r="O299" s="77">
        <v>89</v>
      </c>
      <c r="P299" s="77">
        <v>122</v>
      </c>
      <c r="Q299" s="77">
        <v>73</v>
      </c>
      <c r="R299" s="77">
        <v>57</v>
      </c>
      <c r="S299" s="79">
        <v>57</v>
      </c>
      <c r="T299" s="77">
        <v>88</v>
      </c>
      <c r="U299" s="77">
        <v>76</v>
      </c>
      <c r="V299" s="78">
        <v>88</v>
      </c>
      <c r="W299" s="77">
        <v>67</v>
      </c>
      <c r="X299" s="77">
        <v>94</v>
      </c>
      <c r="Y299" s="77">
        <v>61</v>
      </c>
      <c r="Z299" s="77">
        <v>79</v>
      </c>
      <c r="AA299" s="78">
        <v>62</v>
      </c>
      <c r="AB299" s="77">
        <v>50</v>
      </c>
      <c r="AC299" s="77">
        <v>49</v>
      </c>
      <c r="AD299" s="77">
        <v>45</v>
      </c>
      <c r="AE299" s="78">
        <v>53</v>
      </c>
      <c r="AF299" s="77">
        <v>52</v>
      </c>
      <c r="AG299" s="77">
        <v>89</v>
      </c>
      <c r="AH299" s="77">
        <v>87</v>
      </c>
      <c r="AI299" s="77">
        <v>124</v>
      </c>
      <c r="AJ299" s="79">
        <v>176</v>
      </c>
      <c r="AK299" s="77">
        <v>175</v>
      </c>
      <c r="AL299" s="77">
        <v>264</v>
      </c>
      <c r="AM299" s="77">
        <v>505</v>
      </c>
      <c r="AN299" s="78">
        <v>736</v>
      </c>
      <c r="AO299" s="77">
        <v>812</v>
      </c>
      <c r="AP299" s="77">
        <v>792</v>
      </c>
      <c r="AQ299" s="149">
        <v>636</v>
      </c>
      <c r="AR299" s="127">
        <v>573</v>
      </c>
      <c r="AS299" s="77">
        <v>469</v>
      </c>
      <c r="AT299" s="77">
        <v>379</v>
      </c>
      <c r="AU299" s="77">
        <v>369</v>
      </c>
      <c r="AV299" s="77">
        <v>293</v>
      </c>
      <c r="AW299" s="79">
        <v>247</v>
      </c>
      <c r="AX299" s="77">
        <v>218</v>
      </c>
      <c r="AY299" s="77">
        <v>214</v>
      </c>
      <c r="AZ299" s="77">
        <v>225</v>
      </c>
      <c r="BA299" s="78">
        <v>177</v>
      </c>
      <c r="BB299" s="77"/>
      <c r="BC299" s="77"/>
      <c r="BD299" s="77"/>
      <c r="BE299" s="78"/>
      <c r="BF299" s="79"/>
      <c r="BG299" s="77"/>
      <c r="BH299" s="77"/>
      <c r="BI299" s="77"/>
      <c r="BJ299" s="79"/>
      <c r="BK299" s="77"/>
      <c r="BL299" s="77"/>
      <c r="BM299" s="78"/>
      <c r="BN299" s="128">
        <f t="shared" si="5"/>
        <v>8948</v>
      </c>
      <c r="BO299" s="76" t="s">
        <v>209</v>
      </c>
    </row>
    <row r="300" spans="2:67">
      <c r="B300" s="54"/>
      <c r="C300" s="55" t="s">
        <v>210</v>
      </c>
      <c r="D300" s="56">
        <v>8359</v>
      </c>
      <c r="E300" s="58">
        <v>7752</v>
      </c>
      <c r="F300" s="57">
        <v>7246</v>
      </c>
      <c r="G300" s="56">
        <v>9406</v>
      </c>
      <c r="H300" s="56">
        <v>8948</v>
      </c>
      <c r="I300" s="56">
        <v>11945</v>
      </c>
      <c r="J300" s="57">
        <v>15163</v>
      </c>
      <c r="K300" s="56">
        <v>19233</v>
      </c>
      <c r="L300" s="56">
        <v>27120</v>
      </c>
      <c r="M300" s="58">
        <v>34610</v>
      </c>
      <c r="N300" s="57">
        <v>22357</v>
      </c>
      <c r="O300" s="56">
        <v>34857</v>
      </c>
      <c r="P300" s="56">
        <v>27755</v>
      </c>
      <c r="Q300" s="56">
        <v>29920</v>
      </c>
      <c r="R300" s="56">
        <v>29869</v>
      </c>
      <c r="S300" s="57">
        <v>28662</v>
      </c>
      <c r="T300" s="56">
        <v>25413</v>
      </c>
      <c r="U300" s="56">
        <v>24343</v>
      </c>
      <c r="V300" s="58">
        <v>21790</v>
      </c>
      <c r="W300" s="56">
        <v>20041</v>
      </c>
      <c r="X300" s="56">
        <v>18927</v>
      </c>
      <c r="Y300" s="56">
        <v>15872</v>
      </c>
      <c r="Z300" s="56">
        <v>14354</v>
      </c>
      <c r="AA300" s="58">
        <v>10132</v>
      </c>
      <c r="AB300" s="56">
        <v>8138</v>
      </c>
      <c r="AC300" s="56">
        <v>6852</v>
      </c>
      <c r="AD300" s="56">
        <v>5360</v>
      </c>
      <c r="AE300" s="58">
        <v>4227</v>
      </c>
      <c r="AF300" s="56">
        <v>3604</v>
      </c>
      <c r="AG300" s="56">
        <v>3694</v>
      </c>
      <c r="AH300" s="56">
        <v>3229</v>
      </c>
      <c r="AI300" s="56">
        <v>3227</v>
      </c>
      <c r="AJ300" s="57">
        <v>3544</v>
      </c>
      <c r="AK300" s="56">
        <v>3455</v>
      </c>
      <c r="AL300" s="56">
        <v>3841</v>
      </c>
      <c r="AM300" s="56">
        <v>5405</v>
      </c>
      <c r="AN300" s="58">
        <v>7615</v>
      </c>
      <c r="AO300" s="56">
        <v>9263</v>
      </c>
      <c r="AP300" s="56">
        <v>12069</v>
      </c>
      <c r="AQ300" s="150">
        <v>15924</v>
      </c>
      <c r="AR300" s="46">
        <v>21365</v>
      </c>
      <c r="AS300" s="56">
        <v>23126</v>
      </c>
      <c r="AT300" s="135">
        <v>22288</v>
      </c>
      <c r="AU300" s="56">
        <v>33275</v>
      </c>
      <c r="AV300" s="56">
        <v>32197</v>
      </c>
      <c r="AW300" s="57">
        <v>31329</v>
      </c>
      <c r="AX300" s="56">
        <v>31831</v>
      </c>
      <c r="AY300" s="56">
        <v>26631</v>
      </c>
      <c r="AZ300" s="56">
        <v>22640</v>
      </c>
      <c r="BA300" s="58">
        <v>18587</v>
      </c>
      <c r="BB300" s="56"/>
      <c r="BC300" s="56"/>
      <c r="BD300" s="56"/>
      <c r="BE300" s="58"/>
      <c r="BF300" s="57"/>
      <c r="BG300" s="56"/>
      <c r="BH300" s="56"/>
      <c r="BI300" s="56"/>
      <c r="BJ300" s="57"/>
      <c r="BK300" s="56"/>
      <c r="BL300" s="56"/>
      <c r="BM300" s="58"/>
      <c r="BN300" s="129">
        <f t="shared" si="5"/>
        <v>687008</v>
      </c>
      <c r="BO300" s="55" t="s">
        <v>210</v>
      </c>
    </row>
    <row r="301" spans="2:67">
      <c r="B301" s="91" t="s">
        <v>247</v>
      </c>
      <c r="C301" s="60" t="s">
        <v>202</v>
      </c>
      <c r="D301" s="61">
        <v>0.4</v>
      </c>
      <c r="E301" s="62">
        <v>1</v>
      </c>
      <c r="F301" s="59">
        <v>0.4</v>
      </c>
      <c r="G301" s="61">
        <v>0.6</v>
      </c>
      <c r="H301" s="61">
        <v>0.8</v>
      </c>
      <c r="I301" s="61">
        <v>0</v>
      </c>
      <c r="J301" s="59">
        <v>0.6</v>
      </c>
      <c r="K301" s="61">
        <v>0.8</v>
      </c>
      <c r="L301" s="61">
        <v>0.2</v>
      </c>
      <c r="M301" s="62">
        <v>0.2</v>
      </c>
      <c r="N301" s="59">
        <v>1.6</v>
      </c>
      <c r="O301" s="61">
        <v>0.8</v>
      </c>
      <c r="P301" s="61">
        <v>1.6</v>
      </c>
      <c r="Q301" s="61">
        <v>0.4</v>
      </c>
      <c r="R301" s="61">
        <v>0.6</v>
      </c>
      <c r="S301" s="59">
        <v>0.6</v>
      </c>
      <c r="T301" s="61">
        <v>0.6</v>
      </c>
      <c r="U301" s="61">
        <v>1</v>
      </c>
      <c r="V301" s="62">
        <v>0.8</v>
      </c>
      <c r="W301" s="61">
        <v>0.6</v>
      </c>
      <c r="X301" s="61">
        <v>0.2</v>
      </c>
      <c r="Y301" s="61">
        <v>0.6</v>
      </c>
      <c r="Z301" s="61">
        <v>1</v>
      </c>
      <c r="AA301" s="62">
        <v>0</v>
      </c>
      <c r="AB301" s="61">
        <v>0.6</v>
      </c>
      <c r="AC301" s="61">
        <v>0.4</v>
      </c>
      <c r="AD301" s="61">
        <v>1</v>
      </c>
      <c r="AE301" s="62">
        <v>0.6</v>
      </c>
      <c r="AF301" s="61">
        <v>0.6</v>
      </c>
      <c r="AG301" s="61">
        <v>1</v>
      </c>
      <c r="AH301" s="61">
        <v>1.2</v>
      </c>
      <c r="AI301" s="61">
        <v>1.8</v>
      </c>
      <c r="AJ301" s="59">
        <v>1.6</v>
      </c>
      <c r="AK301" s="61">
        <v>1.4</v>
      </c>
      <c r="AL301" s="61">
        <v>1.8</v>
      </c>
      <c r="AM301" s="61">
        <v>7.8</v>
      </c>
      <c r="AN301" s="62">
        <v>13.8</v>
      </c>
      <c r="AO301" s="61">
        <v>10.8</v>
      </c>
      <c r="AP301" s="61">
        <v>10.199999999999999</v>
      </c>
      <c r="AQ301" s="151">
        <v>9</v>
      </c>
      <c r="AR301" s="62">
        <v>7.4</v>
      </c>
      <c r="AS301" s="61">
        <v>6.6</v>
      </c>
      <c r="AT301" s="61">
        <v>6.2</v>
      </c>
      <c r="AU301" s="61">
        <v>4.5999999999999996</v>
      </c>
      <c r="AV301" s="61">
        <v>3</v>
      </c>
      <c r="AW301" s="59">
        <v>3.2</v>
      </c>
      <c r="AX301" s="61">
        <v>1.4</v>
      </c>
      <c r="AY301" s="61">
        <v>2.2000000000000002</v>
      </c>
      <c r="AZ301" s="61">
        <v>2.2000000000000002</v>
      </c>
      <c r="BA301" s="62">
        <v>1.6</v>
      </c>
      <c r="BB301" s="61"/>
      <c r="BC301" s="61"/>
      <c r="BD301" s="61"/>
      <c r="BE301" s="62"/>
      <c r="BF301" s="59"/>
      <c r="BG301" s="61"/>
      <c r="BH301" s="61"/>
      <c r="BI301" s="61"/>
      <c r="BJ301" s="59"/>
      <c r="BK301" s="61"/>
      <c r="BL301" s="61"/>
      <c r="BM301" s="62"/>
      <c r="BN301" s="60">
        <f t="shared" si="5"/>
        <v>112.4</v>
      </c>
      <c r="BO301" s="60" t="s">
        <v>202</v>
      </c>
    </row>
    <row r="302" spans="2:67">
      <c r="B302" s="59" t="s">
        <v>227</v>
      </c>
      <c r="C302" s="60" t="s">
        <v>204</v>
      </c>
      <c r="D302" s="61">
        <v>0.89</v>
      </c>
      <c r="E302" s="62">
        <v>1.28</v>
      </c>
      <c r="F302" s="59">
        <v>0.56000000000000005</v>
      </c>
      <c r="G302" s="61">
        <v>1.56</v>
      </c>
      <c r="H302" s="61">
        <v>0.5</v>
      </c>
      <c r="I302" s="61">
        <v>0.61</v>
      </c>
      <c r="J302" s="59">
        <v>0.78</v>
      </c>
      <c r="K302" s="61">
        <v>0.56000000000000005</v>
      </c>
      <c r="L302" s="61">
        <v>0.67</v>
      </c>
      <c r="M302" s="62">
        <v>1.17</v>
      </c>
      <c r="N302" s="59">
        <v>0.89</v>
      </c>
      <c r="O302" s="61">
        <v>1.39</v>
      </c>
      <c r="P302" s="61">
        <v>1.94</v>
      </c>
      <c r="Q302" s="61">
        <v>1.33</v>
      </c>
      <c r="R302" s="61">
        <v>1</v>
      </c>
      <c r="S302" s="59">
        <v>1.1100000000000001</v>
      </c>
      <c r="T302" s="61">
        <v>1.61</v>
      </c>
      <c r="U302" s="61">
        <v>1</v>
      </c>
      <c r="V302" s="62">
        <v>1.22</v>
      </c>
      <c r="W302" s="61">
        <v>1</v>
      </c>
      <c r="X302" s="61">
        <v>0.94</v>
      </c>
      <c r="Y302" s="61">
        <v>0.94</v>
      </c>
      <c r="Z302" s="61">
        <v>1.33</v>
      </c>
      <c r="AA302" s="62">
        <v>1.17</v>
      </c>
      <c r="AB302" s="61">
        <v>0.54</v>
      </c>
      <c r="AC302" s="61">
        <v>1.23</v>
      </c>
      <c r="AD302" s="61">
        <v>0.85</v>
      </c>
      <c r="AE302" s="62">
        <v>0.46</v>
      </c>
      <c r="AF302" s="61">
        <v>0.62</v>
      </c>
      <c r="AG302" s="61">
        <v>1.08</v>
      </c>
      <c r="AH302" s="61">
        <v>1.62</v>
      </c>
      <c r="AI302" s="61">
        <v>1.46</v>
      </c>
      <c r="AJ302" s="59">
        <v>3.38</v>
      </c>
      <c r="AK302" s="61">
        <v>3.38</v>
      </c>
      <c r="AL302" s="61">
        <v>5.77</v>
      </c>
      <c r="AM302" s="61">
        <v>14</v>
      </c>
      <c r="AN302" s="62">
        <v>19.77</v>
      </c>
      <c r="AO302" s="61">
        <v>21.23</v>
      </c>
      <c r="AP302" s="61">
        <v>22.23</v>
      </c>
      <c r="AQ302" s="151">
        <v>16.920000000000002</v>
      </c>
      <c r="AR302" s="62">
        <v>16.23</v>
      </c>
      <c r="AS302" s="61">
        <v>13.46</v>
      </c>
      <c r="AT302" s="61">
        <v>8.5399999999999991</v>
      </c>
      <c r="AU302" s="61">
        <v>7.38</v>
      </c>
      <c r="AV302" s="61">
        <v>6.92</v>
      </c>
      <c r="AW302" s="59">
        <v>5.31</v>
      </c>
      <c r="AX302" s="61">
        <v>5.46</v>
      </c>
      <c r="AY302" s="61">
        <v>4.08</v>
      </c>
      <c r="AZ302" s="61">
        <v>3.31</v>
      </c>
      <c r="BA302" s="62">
        <v>4.62</v>
      </c>
      <c r="BB302" s="61"/>
      <c r="BC302" s="61"/>
      <c r="BD302" s="61"/>
      <c r="BE302" s="62"/>
      <c r="BF302" s="59"/>
      <c r="BG302" s="61"/>
      <c r="BH302" s="61"/>
      <c r="BI302" s="61"/>
      <c r="BJ302" s="59"/>
      <c r="BK302" s="61"/>
      <c r="BL302" s="61"/>
      <c r="BM302" s="62"/>
      <c r="BN302" s="60">
        <f t="shared" si="5"/>
        <v>206.72000000000003</v>
      </c>
      <c r="BO302" s="60" t="s">
        <v>204</v>
      </c>
    </row>
    <row r="303" spans="2:67">
      <c r="B303" s="59"/>
      <c r="C303" s="60" t="s">
        <v>205</v>
      </c>
      <c r="D303" s="61">
        <v>1.08</v>
      </c>
      <c r="E303" s="62">
        <v>1</v>
      </c>
      <c r="F303" s="59">
        <v>1.17</v>
      </c>
      <c r="G303" s="61">
        <v>0.83</v>
      </c>
      <c r="H303" s="61">
        <v>0.57999999999999996</v>
      </c>
      <c r="I303" s="61">
        <v>0.5</v>
      </c>
      <c r="J303" s="59">
        <v>1.17</v>
      </c>
      <c r="K303" s="61">
        <v>1.58</v>
      </c>
      <c r="L303" s="61">
        <v>1.58</v>
      </c>
      <c r="M303" s="62">
        <v>1.17</v>
      </c>
      <c r="N303" s="59">
        <v>3.25</v>
      </c>
      <c r="O303" s="61">
        <v>1.5</v>
      </c>
      <c r="P303" s="61">
        <v>3.25</v>
      </c>
      <c r="Q303" s="61">
        <v>1.42</v>
      </c>
      <c r="R303" s="61">
        <v>0.92</v>
      </c>
      <c r="S303" s="59">
        <v>0.83</v>
      </c>
      <c r="T303" s="61">
        <v>1.25</v>
      </c>
      <c r="U303" s="61">
        <v>1.17</v>
      </c>
      <c r="V303" s="62">
        <v>2</v>
      </c>
      <c r="W303" s="61">
        <v>1.33</v>
      </c>
      <c r="X303" s="61">
        <v>1.5</v>
      </c>
      <c r="Y303" s="61">
        <v>0.83</v>
      </c>
      <c r="Z303" s="61">
        <v>1.25</v>
      </c>
      <c r="AA303" s="62">
        <v>1.33</v>
      </c>
      <c r="AB303" s="61">
        <v>1.8</v>
      </c>
      <c r="AC303" s="61">
        <v>1.1000000000000001</v>
      </c>
      <c r="AD303" s="61">
        <v>0.4</v>
      </c>
      <c r="AE303" s="62">
        <v>1.1000000000000001</v>
      </c>
      <c r="AF303" s="61">
        <v>0.7</v>
      </c>
      <c r="AG303" s="61">
        <v>1.7</v>
      </c>
      <c r="AH303" s="61">
        <v>1.6</v>
      </c>
      <c r="AI303" s="61">
        <v>2.7</v>
      </c>
      <c r="AJ303" s="59">
        <v>3.4</v>
      </c>
      <c r="AK303" s="61">
        <v>4.4000000000000004</v>
      </c>
      <c r="AL303" s="61">
        <v>6</v>
      </c>
      <c r="AM303" s="61">
        <v>8.3000000000000007</v>
      </c>
      <c r="AN303" s="62">
        <v>11.6</v>
      </c>
      <c r="AO303" s="61">
        <v>15.3</v>
      </c>
      <c r="AP303" s="61">
        <v>14</v>
      </c>
      <c r="AQ303" s="151">
        <v>9.3000000000000007</v>
      </c>
      <c r="AR303" s="62">
        <v>8.9</v>
      </c>
      <c r="AS303" s="61">
        <v>7.8</v>
      </c>
      <c r="AT303" s="61">
        <v>8.3000000000000007</v>
      </c>
      <c r="AU303" s="61">
        <v>7</v>
      </c>
      <c r="AV303" s="61">
        <v>4.5999999999999996</v>
      </c>
      <c r="AW303" s="59">
        <v>4.5</v>
      </c>
      <c r="AX303" s="61">
        <v>3.5</v>
      </c>
      <c r="AY303" s="61">
        <v>3.9</v>
      </c>
      <c r="AZ303" s="61">
        <v>4.9000000000000004</v>
      </c>
      <c r="BA303" s="62">
        <v>2.9</v>
      </c>
      <c r="BB303" s="61"/>
      <c r="BC303" s="61"/>
      <c r="BD303" s="61"/>
      <c r="BE303" s="62"/>
      <c r="BF303" s="59"/>
      <c r="BG303" s="61"/>
      <c r="BH303" s="61"/>
      <c r="BI303" s="61"/>
      <c r="BJ303" s="59"/>
      <c r="BK303" s="61"/>
      <c r="BL303" s="61"/>
      <c r="BM303" s="62"/>
      <c r="BN303" s="60">
        <f t="shared" si="5"/>
        <v>161.53</v>
      </c>
      <c r="BO303" s="60" t="s">
        <v>205</v>
      </c>
    </row>
    <row r="304" spans="2:67">
      <c r="B304" s="59"/>
      <c r="C304" s="60" t="s">
        <v>206</v>
      </c>
      <c r="D304" s="61">
        <v>0.79</v>
      </c>
      <c r="E304" s="62">
        <v>1.43</v>
      </c>
      <c r="F304" s="59">
        <v>0.79</v>
      </c>
      <c r="G304" s="61">
        <v>0.21</v>
      </c>
      <c r="H304" s="61">
        <v>0.56999999999999995</v>
      </c>
      <c r="I304" s="61">
        <v>0.56999999999999995</v>
      </c>
      <c r="J304" s="59">
        <v>0.43</v>
      </c>
      <c r="K304" s="61">
        <v>1.71</v>
      </c>
      <c r="L304" s="61">
        <v>0.71</v>
      </c>
      <c r="M304" s="62">
        <v>2.64</v>
      </c>
      <c r="N304" s="59">
        <v>3.71</v>
      </c>
      <c r="O304" s="61">
        <v>2.21</v>
      </c>
      <c r="P304" s="61">
        <v>2.5</v>
      </c>
      <c r="Q304" s="61">
        <v>1.64</v>
      </c>
      <c r="R304" s="61">
        <v>1.21</v>
      </c>
      <c r="S304" s="59">
        <v>1.29</v>
      </c>
      <c r="T304" s="61">
        <v>2.29</v>
      </c>
      <c r="U304" s="61">
        <v>2.5</v>
      </c>
      <c r="V304" s="62">
        <v>2.36</v>
      </c>
      <c r="W304" s="61">
        <v>1.86</v>
      </c>
      <c r="X304" s="61">
        <v>3.57</v>
      </c>
      <c r="Y304" s="61">
        <v>1.79</v>
      </c>
      <c r="Z304" s="61">
        <v>2.21</v>
      </c>
      <c r="AA304" s="62">
        <v>1.64</v>
      </c>
      <c r="AB304" s="61">
        <v>1.5</v>
      </c>
      <c r="AC304" s="61">
        <v>1.58</v>
      </c>
      <c r="AD304" s="61">
        <v>1.92</v>
      </c>
      <c r="AE304" s="62">
        <v>2.08</v>
      </c>
      <c r="AF304" s="61">
        <v>2.5</v>
      </c>
      <c r="AG304" s="61">
        <v>3.75</v>
      </c>
      <c r="AH304" s="61">
        <v>3.25</v>
      </c>
      <c r="AI304" s="61">
        <v>4.92</v>
      </c>
      <c r="AJ304" s="59">
        <v>6</v>
      </c>
      <c r="AK304" s="61">
        <v>5.67</v>
      </c>
      <c r="AL304" s="61">
        <v>8.08</v>
      </c>
      <c r="AM304" s="61">
        <v>14.5</v>
      </c>
      <c r="AN304" s="62">
        <v>20.420000000000002</v>
      </c>
      <c r="AO304" s="61">
        <v>24.17</v>
      </c>
      <c r="AP304" s="61">
        <v>22.08</v>
      </c>
      <c r="AQ304" s="151">
        <v>19.920000000000002</v>
      </c>
      <c r="AR304" s="62">
        <v>16.920000000000002</v>
      </c>
      <c r="AS304" s="61">
        <v>13</v>
      </c>
      <c r="AT304" s="61">
        <v>10.75</v>
      </c>
      <c r="AU304" s="61">
        <v>11.5</v>
      </c>
      <c r="AV304" s="61">
        <v>8.67</v>
      </c>
      <c r="AW304" s="59">
        <v>6.58</v>
      </c>
      <c r="AX304" s="61">
        <v>6.67</v>
      </c>
      <c r="AY304" s="61">
        <v>6.33</v>
      </c>
      <c r="AZ304" s="61">
        <v>7.75</v>
      </c>
      <c r="BA304" s="62">
        <v>4.83</v>
      </c>
      <c r="BB304" s="61"/>
      <c r="BC304" s="61"/>
      <c r="BD304" s="61"/>
      <c r="BE304" s="62"/>
      <c r="BF304" s="59"/>
      <c r="BG304" s="61"/>
      <c r="BH304" s="61"/>
      <c r="BI304" s="61"/>
      <c r="BJ304" s="59"/>
      <c r="BK304" s="61"/>
      <c r="BL304" s="61"/>
      <c r="BM304" s="62"/>
      <c r="BN304" s="60">
        <f t="shared" si="5"/>
        <v>266.12</v>
      </c>
      <c r="BO304" s="60" t="s">
        <v>206</v>
      </c>
    </row>
    <row r="305" spans="2:67">
      <c r="B305" s="59"/>
      <c r="C305" s="60" t="s">
        <v>207</v>
      </c>
      <c r="D305" s="61">
        <v>0.25</v>
      </c>
      <c r="E305" s="62">
        <v>0.75</v>
      </c>
      <c r="F305" s="59">
        <v>1.25</v>
      </c>
      <c r="G305" s="61">
        <v>1</v>
      </c>
      <c r="H305" s="61">
        <v>0.5</v>
      </c>
      <c r="I305" s="61">
        <v>0.75</v>
      </c>
      <c r="J305" s="59">
        <v>1.5</v>
      </c>
      <c r="K305" s="61">
        <v>1</v>
      </c>
      <c r="L305" s="61">
        <v>1.75</v>
      </c>
      <c r="M305" s="62">
        <v>1</v>
      </c>
      <c r="N305" s="59">
        <v>1.75</v>
      </c>
      <c r="O305" s="61">
        <v>2.25</v>
      </c>
      <c r="P305" s="61">
        <v>0.75</v>
      </c>
      <c r="Q305" s="61">
        <v>1.5</v>
      </c>
      <c r="R305" s="61">
        <v>1.75</v>
      </c>
      <c r="S305" s="59">
        <v>1.5</v>
      </c>
      <c r="T305" s="61">
        <v>1.75</v>
      </c>
      <c r="U305" s="61">
        <v>1</v>
      </c>
      <c r="V305" s="62">
        <v>1.25</v>
      </c>
      <c r="W305" s="61">
        <v>0</v>
      </c>
      <c r="X305" s="61">
        <v>1</v>
      </c>
      <c r="Y305" s="61">
        <v>0.5</v>
      </c>
      <c r="Z305" s="61">
        <v>0.5</v>
      </c>
      <c r="AA305" s="62">
        <v>0.25</v>
      </c>
      <c r="AB305" s="61">
        <v>1</v>
      </c>
      <c r="AC305" s="61">
        <v>0.5</v>
      </c>
      <c r="AD305" s="61">
        <v>0.5</v>
      </c>
      <c r="AE305" s="62">
        <v>3</v>
      </c>
      <c r="AF305" s="61">
        <v>1</v>
      </c>
      <c r="AG305" s="61">
        <v>4</v>
      </c>
      <c r="AH305" s="61">
        <v>2</v>
      </c>
      <c r="AI305" s="61">
        <v>2.5</v>
      </c>
      <c r="AJ305" s="59">
        <v>2.5</v>
      </c>
      <c r="AK305" s="61">
        <v>4.5</v>
      </c>
      <c r="AL305" s="61">
        <v>6</v>
      </c>
      <c r="AM305" s="61">
        <v>6.5</v>
      </c>
      <c r="AN305" s="62">
        <v>12</v>
      </c>
      <c r="AO305" s="61">
        <v>12.5</v>
      </c>
      <c r="AP305" s="61">
        <v>19</v>
      </c>
      <c r="AQ305" s="151">
        <v>15.5</v>
      </c>
      <c r="AR305" s="62">
        <v>13</v>
      </c>
      <c r="AS305" s="61">
        <v>9.5</v>
      </c>
      <c r="AT305" s="61">
        <v>10.5</v>
      </c>
      <c r="AU305" s="61">
        <v>14</v>
      </c>
      <c r="AV305" s="61">
        <v>13.5</v>
      </c>
      <c r="AW305" s="59">
        <v>8.5</v>
      </c>
      <c r="AX305" s="61">
        <v>4.5</v>
      </c>
      <c r="AY305" s="61">
        <v>6.5</v>
      </c>
      <c r="AZ305" s="61">
        <v>6</v>
      </c>
      <c r="BA305" s="62">
        <v>2.5</v>
      </c>
      <c r="BB305" s="61"/>
      <c r="BC305" s="61"/>
      <c r="BD305" s="61"/>
      <c r="BE305" s="62"/>
      <c r="BF305" s="59"/>
      <c r="BG305" s="61"/>
      <c r="BH305" s="61"/>
      <c r="BI305" s="61"/>
      <c r="BJ305" s="59"/>
      <c r="BK305" s="61"/>
      <c r="BL305" s="61"/>
      <c r="BM305" s="62"/>
      <c r="BN305" s="60">
        <f t="shared" si="5"/>
        <v>197.25</v>
      </c>
      <c r="BO305" s="60" t="s">
        <v>207</v>
      </c>
    </row>
    <row r="306" spans="2:67">
      <c r="B306" s="59"/>
      <c r="C306" s="60" t="s">
        <v>208</v>
      </c>
      <c r="D306" s="61">
        <v>1.33</v>
      </c>
      <c r="E306" s="62">
        <v>0.67</v>
      </c>
      <c r="F306" s="59">
        <v>0.67</v>
      </c>
      <c r="G306" s="61">
        <v>0.67</v>
      </c>
      <c r="H306" s="61">
        <v>0.33</v>
      </c>
      <c r="I306" s="61">
        <v>0.33</v>
      </c>
      <c r="J306" s="59">
        <v>0.67</v>
      </c>
      <c r="K306" s="61">
        <v>0</v>
      </c>
      <c r="L306" s="61">
        <v>1</v>
      </c>
      <c r="M306" s="62">
        <v>0.67</v>
      </c>
      <c r="N306" s="59">
        <v>1.33</v>
      </c>
      <c r="O306" s="61">
        <v>0.67</v>
      </c>
      <c r="P306" s="61">
        <v>0.67</v>
      </c>
      <c r="Q306" s="61">
        <v>0.33</v>
      </c>
      <c r="R306" s="61">
        <v>0.33</v>
      </c>
      <c r="S306" s="59">
        <v>0</v>
      </c>
      <c r="T306" s="61">
        <v>0.67</v>
      </c>
      <c r="U306" s="61">
        <v>0</v>
      </c>
      <c r="V306" s="62">
        <v>0</v>
      </c>
      <c r="W306" s="61">
        <v>1.33</v>
      </c>
      <c r="X306" s="61">
        <v>1.33</v>
      </c>
      <c r="Y306" s="61">
        <v>1.33</v>
      </c>
      <c r="Z306" s="61">
        <v>0.67</v>
      </c>
      <c r="AA306" s="62">
        <v>0.33</v>
      </c>
      <c r="AB306" s="61">
        <v>0.67</v>
      </c>
      <c r="AC306" s="61">
        <v>0</v>
      </c>
      <c r="AD306" s="61">
        <v>0.33</v>
      </c>
      <c r="AE306" s="62">
        <v>0.67</v>
      </c>
      <c r="AF306" s="61">
        <v>0.67</v>
      </c>
      <c r="AG306" s="61">
        <v>0</v>
      </c>
      <c r="AH306" s="61">
        <v>0.33</v>
      </c>
      <c r="AI306" s="61">
        <v>1.67</v>
      </c>
      <c r="AJ306" s="59">
        <v>4.33</v>
      </c>
      <c r="AK306" s="61">
        <v>1</v>
      </c>
      <c r="AL306" s="61">
        <v>3.67</v>
      </c>
      <c r="AM306" s="61">
        <v>4.67</v>
      </c>
      <c r="AN306" s="62">
        <v>8.33</v>
      </c>
      <c r="AO306" s="61">
        <v>4.67</v>
      </c>
      <c r="AP306" s="61">
        <v>3</v>
      </c>
      <c r="AQ306" s="152">
        <v>2.67</v>
      </c>
      <c r="AR306" s="62">
        <v>2.33</v>
      </c>
      <c r="AS306" s="61">
        <v>2.67</v>
      </c>
      <c r="AT306" s="61">
        <v>1.33</v>
      </c>
      <c r="AU306" s="61">
        <v>4.67</v>
      </c>
      <c r="AV306" s="61">
        <v>3.67</v>
      </c>
      <c r="AW306" s="59">
        <v>7</v>
      </c>
      <c r="AX306" s="61">
        <v>5.33</v>
      </c>
      <c r="AY306" s="61">
        <v>7.33</v>
      </c>
      <c r="AZ306" s="61">
        <v>5.67</v>
      </c>
      <c r="BA306" s="62">
        <v>5.67</v>
      </c>
      <c r="BB306" s="61"/>
      <c r="BC306" s="61"/>
      <c r="BD306" s="61"/>
      <c r="BE306" s="62"/>
      <c r="BF306" s="59"/>
      <c r="BG306" s="61"/>
      <c r="BH306" s="61"/>
      <c r="BI306" s="61"/>
      <c r="BJ306" s="59"/>
      <c r="BK306" s="61"/>
      <c r="BL306" s="61"/>
      <c r="BM306" s="62"/>
      <c r="BN306" s="60">
        <f t="shared" si="5"/>
        <v>91.34</v>
      </c>
      <c r="BO306" s="60" t="s">
        <v>208</v>
      </c>
    </row>
    <row r="307" spans="2:67">
      <c r="B307" s="59"/>
      <c r="C307" s="80" t="s">
        <v>209</v>
      </c>
      <c r="D307" s="81">
        <v>0.84</v>
      </c>
      <c r="E307" s="82">
        <v>1.1599999999999999</v>
      </c>
      <c r="F307" s="83">
        <v>0.79</v>
      </c>
      <c r="G307" s="81">
        <v>0.89</v>
      </c>
      <c r="H307" s="81">
        <v>0.55000000000000004</v>
      </c>
      <c r="I307" s="81">
        <v>0.52</v>
      </c>
      <c r="J307" s="83">
        <v>0.8</v>
      </c>
      <c r="K307" s="81">
        <v>1.0900000000000001</v>
      </c>
      <c r="L307" s="81">
        <v>0.93</v>
      </c>
      <c r="M307" s="82">
        <v>1.41</v>
      </c>
      <c r="N307" s="83">
        <v>2.25</v>
      </c>
      <c r="O307" s="81">
        <v>1.59</v>
      </c>
      <c r="P307" s="81">
        <v>2.1800000000000002</v>
      </c>
      <c r="Q307" s="81">
        <v>1.3</v>
      </c>
      <c r="R307" s="81">
        <v>1.02</v>
      </c>
      <c r="S307" s="83">
        <v>1.02</v>
      </c>
      <c r="T307" s="81">
        <v>1.57</v>
      </c>
      <c r="U307" s="81">
        <v>1.36</v>
      </c>
      <c r="V307" s="82">
        <v>1.57</v>
      </c>
      <c r="W307" s="81">
        <v>1.2</v>
      </c>
      <c r="X307" s="81">
        <v>1.68</v>
      </c>
      <c r="Y307" s="81">
        <v>1.0900000000000001</v>
      </c>
      <c r="Z307" s="81">
        <v>1.41</v>
      </c>
      <c r="AA307" s="82">
        <v>1.1100000000000001</v>
      </c>
      <c r="AB307" s="81">
        <v>1.1100000000000001</v>
      </c>
      <c r="AC307" s="81">
        <v>1.0900000000000001</v>
      </c>
      <c r="AD307" s="81">
        <v>1</v>
      </c>
      <c r="AE307" s="82">
        <v>1.18</v>
      </c>
      <c r="AF307" s="81">
        <v>1.1599999999999999</v>
      </c>
      <c r="AG307" s="81">
        <v>1.98</v>
      </c>
      <c r="AH307" s="81">
        <v>1.93</v>
      </c>
      <c r="AI307" s="81">
        <v>2.76</v>
      </c>
      <c r="AJ307" s="83">
        <v>3.91</v>
      </c>
      <c r="AK307" s="81">
        <v>3.89</v>
      </c>
      <c r="AL307" s="81">
        <v>5.87</v>
      </c>
      <c r="AM307" s="81">
        <v>11.22</v>
      </c>
      <c r="AN307" s="82">
        <v>16.36</v>
      </c>
      <c r="AO307" s="81">
        <v>18.04</v>
      </c>
      <c r="AP307" s="81">
        <v>17.600000000000001</v>
      </c>
      <c r="AQ307" s="152">
        <v>14.13</v>
      </c>
      <c r="AR307" s="82">
        <v>12.73</v>
      </c>
      <c r="AS307" s="81">
        <v>10.42</v>
      </c>
      <c r="AT307" s="81">
        <v>8.42</v>
      </c>
      <c r="AU307" s="81">
        <v>8.1999999999999993</v>
      </c>
      <c r="AV307" s="81">
        <v>6.51</v>
      </c>
      <c r="AW307" s="83">
        <v>5.49</v>
      </c>
      <c r="AX307" s="81">
        <v>4.84</v>
      </c>
      <c r="AY307" s="81">
        <v>4.76</v>
      </c>
      <c r="AZ307" s="81">
        <v>5</v>
      </c>
      <c r="BA307" s="82">
        <v>3.93</v>
      </c>
      <c r="BB307" s="81"/>
      <c r="BC307" s="81"/>
      <c r="BD307" s="81"/>
      <c r="BE307" s="82"/>
      <c r="BF307" s="83"/>
      <c r="BG307" s="81"/>
      <c r="BH307" s="81"/>
      <c r="BI307" s="81"/>
      <c r="BJ307" s="83"/>
      <c r="BK307" s="81"/>
      <c r="BL307" s="81"/>
      <c r="BM307" s="82"/>
      <c r="BN307" s="80">
        <f t="shared" si="5"/>
        <v>193.87999999999994</v>
      </c>
      <c r="BO307" s="80" t="s">
        <v>209</v>
      </c>
    </row>
    <row r="308" spans="2:67">
      <c r="B308" s="65"/>
      <c r="C308" s="66" t="s">
        <v>210</v>
      </c>
      <c r="D308" s="67">
        <v>1.69</v>
      </c>
      <c r="E308" s="68">
        <v>1.57</v>
      </c>
      <c r="F308" s="65">
        <v>1.47</v>
      </c>
      <c r="G308" s="67">
        <v>1.9</v>
      </c>
      <c r="H308" s="67">
        <v>1.81</v>
      </c>
      <c r="I308" s="67">
        <v>2.42</v>
      </c>
      <c r="J308" s="65">
        <v>3.07</v>
      </c>
      <c r="K308" s="67">
        <v>3.89</v>
      </c>
      <c r="L308" s="67">
        <v>5.48</v>
      </c>
      <c r="M308" s="68">
        <v>7.01</v>
      </c>
      <c r="N308" s="65">
        <v>5.32</v>
      </c>
      <c r="O308" s="67">
        <v>7.08</v>
      </c>
      <c r="P308" s="67">
        <v>5.62</v>
      </c>
      <c r="Q308" s="67">
        <v>6.06</v>
      </c>
      <c r="R308" s="67">
        <v>6.06</v>
      </c>
      <c r="S308" s="65">
        <v>5.82</v>
      </c>
      <c r="T308" s="67">
        <v>5.15</v>
      </c>
      <c r="U308" s="67">
        <v>4.95</v>
      </c>
      <c r="V308" s="68">
        <v>4.42</v>
      </c>
      <c r="W308" s="67">
        <v>4.07</v>
      </c>
      <c r="X308" s="67">
        <v>3.85</v>
      </c>
      <c r="Y308" s="67">
        <v>3.23</v>
      </c>
      <c r="Z308" s="67">
        <v>2.92</v>
      </c>
      <c r="AA308" s="68">
        <v>2.14</v>
      </c>
      <c r="AB308" s="67">
        <v>2.1</v>
      </c>
      <c r="AC308" s="67">
        <v>1.77</v>
      </c>
      <c r="AD308" s="67">
        <v>1.39</v>
      </c>
      <c r="AE308" s="68">
        <v>1.1000000000000001</v>
      </c>
      <c r="AF308" s="67">
        <v>0.94</v>
      </c>
      <c r="AG308" s="67">
        <v>0.96</v>
      </c>
      <c r="AH308" s="133">
        <v>0.84</v>
      </c>
      <c r="AI308" s="67">
        <v>0.84</v>
      </c>
      <c r="AJ308" s="65">
        <v>0.92</v>
      </c>
      <c r="AK308" s="67">
        <v>0.9</v>
      </c>
      <c r="AL308" s="67">
        <v>1</v>
      </c>
      <c r="AM308" s="67">
        <v>1.4</v>
      </c>
      <c r="AN308" s="68">
        <v>1.97</v>
      </c>
      <c r="AO308" s="67">
        <v>2.4</v>
      </c>
      <c r="AP308" s="67">
        <v>3.13</v>
      </c>
      <c r="AQ308" s="153">
        <v>4.12</v>
      </c>
      <c r="AR308" s="68">
        <v>5.53</v>
      </c>
      <c r="AS308" s="67">
        <v>6.13</v>
      </c>
      <c r="AT308" s="136">
        <v>6.3</v>
      </c>
      <c r="AU308" s="67">
        <v>8.73</v>
      </c>
      <c r="AV308" s="67">
        <v>8.3699999999999992</v>
      </c>
      <c r="AW308" s="65">
        <v>8.1199999999999992</v>
      </c>
      <c r="AX308" s="67">
        <v>8.43</v>
      </c>
      <c r="AY308" s="67">
        <v>6.93</v>
      </c>
      <c r="AZ308" s="67">
        <v>5.87</v>
      </c>
      <c r="BA308" s="68">
        <v>4.82</v>
      </c>
      <c r="BB308" s="67"/>
      <c r="BC308" s="67"/>
      <c r="BD308" s="67"/>
      <c r="BE308" s="68"/>
      <c r="BF308" s="65"/>
      <c r="BG308" s="67"/>
      <c r="BH308" s="67"/>
      <c r="BI308" s="67"/>
      <c r="BJ308" s="65"/>
      <c r="BK308" s="67"/>
      <c r="BL308" s="67"/>
      <c r="BM308" s="68"/>
      <c r="BN308" s="66">
        <f t="shared" si="5"/>
        <v>161.70000000000002</v>
      </c>
      <c r="BO308" s="66" t="s">
        <v>210</v>
      </c>
    </row>
    <row r="309" spans="2:67">
      <c r="AQ309"/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AE36" sqref="AE3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139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1</v>
      </c>
      <c r="D9" s="17">
        <f>[4]細髄!D5</f>
        <v>0</v>
      </c>
      <c r="E9" s="17">
        <f>[4]細髄!E5</f>
        <v>0</v>
      </c>
      <c r="F9" s="17">
        <f>[4]細髄!F5</f>
        <v>1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1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1</v>
      </c>
      <c r="R13" s="17">
        <f>[4]細髄!R9</f>
        <v>0</v>
      </c>
      <c r="S13" s="17">
        <f>[4]細髄!S9</f>
        <v>0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1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1</v>
      </c>
      <c r="D24" s="18">
        <f>[4]細髄!D20</f>
        <v>1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0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0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[4]細髄!C40</f>
        <v>0</v>
      </c>
      <c r="D44" s="18">
        <f>[4]細髄!D40</f>
        <v>0</v>
      </c>
      <c r="E44" s="18">
        <f>[4]細髄!E40</f>
        <v>0</v>
      </c>
      <c r="F44" s="18">
        <f>[4]細髄!F40</f>
        <v>0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[4]細髄!C41</f>
        <v>0</v>
      </c>
      <c r="D45" s="17">
        <f>[4]細髄!D41</f>
        <v>0</v>
      </c>
      <c r="E45" s="17">
        <f>[4]細髄!E41</f>
        <v>0</v>
      </c>
      <c r="F45" s="17">
        <f>[4]細髄!F41</f>
        <v>0</v>
      </c>
      <c r="G45" s="17">
        <f>[4]細髄!G41</f>
        <v>0</v>
      </c>
      <c r="H45" s="17">
        <f>[4]細髄!H41</f>
        <v>0</v>
      </c>
      <c r="I45" s="17">
        <f>[4]細髄!I41</f>
        <v>0</v>
      </c>
      <c r="J45" s="17">
        <f>[4]細髄!J41</f>
        <v>0</v>
      </c>
      <c r="K45" s="17">
        <f>[4]細髄!K41</f>
        <v>0</v>
      </c>
      <c r="L45" s="17">
        <f>[4]細髄!L41</f>
        <v>0</v>
      </c>
      <c r="M45" s="17">
        <f>[4]細髄!M41</f>
        <v>0</v>
      </c>
      <c r="N45" s="17">
        <f>[4]細髄!N41</f>
        <v>0</v>
      </c>
      <c r="O45" s="17">
        <f>[4]細髄!O41</f>
        <v>0</v>
      </c>
      <c r="P45" s="17">
        <f>[4]細髄!P41</f>
        <v>0</v>
      </c>
      <c r="Q45" s="17">
        <f>[4]細髄!Q41</f>
        <v>0</v>
      </c>
      <c r="R45" s="17">
        <f>[4]細髄!R41</f>
        <v>0</v>
      </c>
      <c r="S45" s="17">
        <f>[4]細髄!S41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 t="e">
        <f>[4]細髄!C42</f>
        <v>#N/A</v>
      </c>
      <c r="D46" s="18" t="e">
        <f>[4]細髄!D42</f>
        <v>#N/A</v>
      </c>
      <c r="E46" s="18" t="e">
        <f>[4]細髄!E42</f>
        <v>#N/A</v>
      </c>
      <c r="F46" s="18" t="e">
        <f>[4]細髄!F42</f>
        <v>#N/A</v>
      </c>
      <c r="G46" s="18" t="e">
        <f>[4]細髄!G42</f>
        <v>#N/A</v>
      </c>
      <c r="H46" s="18" t="e">
        <f>[4]細髄!H42</f>
        <v>#N/A</v>
      </c>
      <c r="I46" s="18" t="e">
        <f>[4]細髄!I42</f>
        <v>#N/A</v>
      </c>
      <c r="J46" s="18" t="e">
        <f>[4]細髄!J42</f>
        <v>#N/A</v>
      </c>
      <c r="K46" s="18" t="e">
        <f>[4]細髄!K42</f>
        <v>#N/A</v>
      </c>
      <c r="L46" s="18" t="e">
        <f>[4]細髄!L42</f>
        <v>#N/A</v>
      </c>
      <c r="M46" s="18" t="e">
        <f>[4]細髄!M42</f>
        <v>#N/A</v>
      </c>
      <c r="N46" s="18" t="e">
        <f>[4]細髄!N42</f>
        <v>#N/A</v>
      </c>
      <c r="O46" s="18" t="e">
        <f>[4]細髄!O42</f>
        <v>#N/A</v>
      </c>
      <c r="P46" s="18" t="e">
        <f>[4]細髄!P42</f>
        <v>#N/A</v>
      </c>
      <c r="Q46" s="18" t="e">
        <f>[4]細髄!Q42</f>
        <v>#N/A</v>
      </c>
      <c r="R46" s="18" t="e">
        <f>[4]細髄!R42</f>
        <v>#N/A</v>
      </c>
      <c r="S46" s="18" t="e">
        <f>[4]細髄!S42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[4]細髄!C43</f>
        <v>#N/A</v>
      </c>
      <c r="D47" s="17" t="e">
        <f>[4]細髄!D43</f>
        <v>#N/A</v>
      </c>
      <c r="E47" s="17" t="e">
        <f>[4]細髄!E43</f>
        <v>#N/A</v>
      </c>
      <c r="F47" s="17" t="e">
        <f>[4]細髄!F43</f>
        <v>#N/A</v>
      </c>
      <c r="G47" s="17" t="e">
        <f>[4]細髄!G43</f>
        <v>#N/A</v>
      </c>
      <c r="H47" s="17" t="e">
        <f>[4]細髄!H43</f>
        <v>#N/A</v>
      </c>
      <c r="I47" s="17" t="e">
        <f>[4]細髄!I43</f>
        <v>#N/A</v>
      </c>
      <c r="J47" s="17" t="e">
        <f>[4]細髄!J43</f>
        <v>#N/A</v>
      </c>
      <c r="K47" s="17" t="e">
        <f>[4]細髄!K43</f>
        <v>#N/A</v>
      </c>
      <c r="L47" s="17" t="e">
        <f>[4]細髄!L43</f>
        <v>#N/A</v>
      </c>
      <c r="M47" s="17" t="e">
        <f>[4]細髄!M43</f>
        <v>#N/A</v>
      </c>
      <c r="N47" s="17" t="e">
        <f>[4]細髄!N43</f>
        <v>#N/A</v>
      </c>
      <c r="O47" s="17" t="e">
        <f>[4]細髄!O43</f>
        <v>#N/A</v>
      </c>
      <c r="P47" s="17" t="e">
        <f>[4]細髄!P43</f>
        <v>#N/A</v>
      </c>
      <c r="Q47" s="17" t="e">
        <f>[4]細髄!Q43</f>
        <v>#N/A</v>
      </c>
      <c r="R47" s="17" t="e">
        <f>[4]細髄!R43</f>
        <v>#N/A</v>
      </c>
      <c r="S47" s="17" t="e">
        <f>[4]細髄!S43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[4]細髄!C44</f>
        <v>#N/A</v>
      </c>
      <c r="D48" s="18" t="e">
        <f>[4]細髄!D44</f>
        <v>#N/A</v>
      </c>
      <c r="E48" s="18" t="e">
        <f>[4]細髄!E44</f>
        <v>#N/A</v>
      </c>
      <c r="F48" s="18" t="e">
        <f>[4]細髄!F44</f>
        <v>#N/A</v>
      </c>
      <c r="G48" s="18" t="e">
        <f>[4]細髄!G44</f>
        <v>#N/A</v>
      </c>
      <c r="H48" s="18" t="e">
        <f>[4]細髄!H44</f>
        <v>#N/A</v>
      </c>
      <c r="I48" s="18" t="e">
        <f>[4]細髄!I44</f>
        <v>#N/A</v>
      </c>
      <c r="J48" s="18" t="e">
        <f>[4]細髄!J44</f>
        <v>#N/A</v>
      </c>
      <c r="K48" s="18" t="e">
        <f>[4]細髄!K44</f>
        <v>#N/A</v>
      </c>
      <c r="L48" s="18" t="e">
        <f>[4]細髄!L44</f>
        <v>#N/A</v>
      </c>
      <c r="M48" s="18" t="e">
        <f>[4]細髄!M44</f>
        <v>#N/A</v>
      </c>
      <c r="N48" s="18" t="e">
        <f>[4]細髄!N44</f>
        <v>#N/A</v>
      </c>
      <c r="O48" s="18" t="e">
        <f>[4]細髄!O44</f>
        <v>#N/A</v>
      </c>
      <c r="P48" s="18" t="e">
        <f>[4]細髄!P44</f>
        <v>#N/A</v>
      </c>
      <c r="Q48" s="18" t="e">
        <f>[4]細髄!Q44</f>
        <v>#N/A</v>
      </c>
      <c r="R48" s="18" t="e">
        <f>[4]細髄!R44</f>
        <v>#N/A</v>
      </c>
      <c r="S48" s="18" t="e">
        <f>[4]細髄!S44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[4]細髄!C45</f>
        <v>#N/A</v>
      </c>
      <c r="D49" s="17" t="e">
        <f>[4]細髄!D45</f>
        <v>#N/A</v>
      </c>
      <c r="E49" s="17" t="e">
        <f>[4]細髄!E45</f>
        <v>#N/A</v>
      </c>
      <c r="F49" s="17" t="e">
        <f>[4]細髄!F45</f>
        <v>#N/A</v>
      </c>
      <c r="G49" s="17" t="e">
        <f>[4]細髄!G45</f>
        <v>#N/A</v>
      </c>
      <c r="H49" s="17" t="e">
        <f>[4]細髄!H45</f>
        <v>#N/A</v>
      </c>
      <c r="I49" s="17" t="e">
        <f>[4]細髄!I45</f>
        <v>#N/A</v>
      </c>
      <c r="J49" s="17" t="e">
        <f>[4]細髄!J45</f>
        <v>#N/A</v>
      </c>
      <c r="K49" s="17" t="e">
        <f>[4]細髄!K45</f>
        <v>#N/A</v>
      </c>
      <c r="L49" s="17" t="e">
        <f>[4]細髄!L45</f>
        <v>#N/A</v>
      </c>
      <c r="M49" s="17" t="e">
        <f>[4]細髄!M45</f>
        <v>#N/A</v>
      </c>
      <c r="N49" s="17" t="e">
        <f>[4]細髄!N45</f>
        <v>#N/A</v>
      </c>
      <c r="O49" s="17" t="e">
        <f>[4]細髄!O45</f>
        <v>#N/A</v>
      </c>
      <c r="P49" s="17" t="e">
        <f>[4]細髄!P45</f>
        <v>#N/A</v>
      </c>
      <c r="Q49" s="17" t="e">
        <f>[4]細髄!Q45</f>
        <v>#N/A</v>
      </c>
      <c r="R49" s="17" t="e">
        <f>[4]細髄!R45</f>
        <v>#N/A</v>
      </c>
      <c r="S49" s="17" t="e">
        <f>[4]細髄!S45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[4]細髄!C46</f>
        <v>#N/A</v>
      </c>
      <c r="D50" s="18" t="e">
        <f>[4]細髄!D46</f>
        <v>#N/A</v>
      </c>
      <c r="E50" s="18" t="e">
        <f>[4]細髄!E46</f>
        <v>#N/A</v>
      </c>
      <c r="F50" s="18" t="e">
        <f>[4]細髄!F46</f>
        <v>#N/A</v>
      </c>
      <c r="G50" s="18" t="e">
        <f>[4]細髄!G46</f>
        <v>#N/A</v>
      </c>
      <c r="H50" s="18" t="e">
        <f>[4]細髄!H46</f>
        <v>#N/A</v>
      </c>
      <c r="I50" s="18" t="e">
        <f>[4]細髄!I46</f>
        <v>#N/A</v>
      </c>
      <c r="J50" s="18" t="e">
        <f>[4]細髄!J46</f>
        <v>#N/A</v>
      </c>
      <c r="K50" s="18" t="e">
        <f>[4]細髄!K46</f>
        <v>#N/A</v>
      </c>
      <c r="L50" s="18" t="e">
        <f>[4]細髄!L46</f>
        <v>#N/A</v>
      </c>
      <c r="M50" s="18" t="e">
        <f>[4]細髄!M46</f>
        <v>#N/A</v>
      </c>
      <c r="N50" s="18" t="e">
        <f>[4]細髄!N46</f>
        <v>#N/A</v>
      </c>
      <c r="O50" s="18" t="e">
        <f>[4]細髄!O46</f>
        <v>#N/A</v>
      </c>
      <c r="P50" s="18" t="e">
        <f>[4]細髄!P46</f>
        <v>#N/A</v>
      </c>
      <c r="Q50" s="18" t="e">
        <f>[4]細髄!Q46</f>
        <v>#N/A</v>
      </c>
      <c r="R50" s="18" t="e">
        <f>[4]細髄!R46</f>
        <v>#N/A</v>
      </c>
      <c r="S50" s="18" t="e">
        <f>[4]細髄!S46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[4]細髄!C47</f>
        <v>#N/A</v>
      </c>
      <c r="D51" s="17" t="e">
        <f>[4]細髄!D47</f>
        <v>#N/A</v>
      </c>
      <c r="E51" s="17" t="e">
        <f>[4]細髄!E47</f>
        <v>#N/A</v>
      </c>
      <c r="F51" s="17" t="e">
        <f>[4]細髄!F47</f>
        <v>#N/A</v>
      </c>
      <c r="G51" s="17" t="e">
        <f>[4]細髄!G47</f>
        <v>#N/A</v>
      </c>
      <c r="H51" s="17" t="e">
        <f>[4]細髄!H47</f>
        <v>#N/A</v>
      </c>
      <c r="I51" s="17" t="e">
        <f>[4]細髄!I47</f>
        <v>#N/A</v>
      </c>
      <c r="J51" s="17" t="e">
        <f>[4]細髄!J47</f>
        <v>#N/A</v>
      </c>
      <c r="K51" s="17" t="e">
        <f>[4]細髄!K47</f>
        <v>#N/A</v>
      </c>
      <c r="L51" s="17" t="e">
        <f>[4]細髄!L47</f>
        <v>#N/A</v>
      </c>
      <c r="M51" s="17" t="e">
        <f>[4]細髄!M47</f>
        <v>#N/A</v>
      </c>
      <c r="N51" s="17" t="e">
        <f>[4]細髄!N47</f>
        <v>#N/A</v>
      </c>
      <c r="O51" s="17" t="e">
        <f>[4]細髄!O47</f>
        <v>#N/A</v>
      </c>
      <c r="P51" s="17" t="e">
        <f>[4]細髄!P47</f>
        <v>#N/A</v>
      </c>
      <c r="Q51" s="17" t="e">
        <f>[4]細髄!Q47</f>
        <v>#N/A</v>
      </c>
      <c r="R51" s="17" t="e">
        <f>[4]細髄!R47</f>
        <v>#N/A</v>
      </c>
      <c r="S51" s="17" t="e">
        <f>[4]細髄!S47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[4]細髄!C48</f>
        <v>#N/A</v>
      </c>
      <c r="D52" s="18" t="e">
        <f>[4]細髄!D48</f>
        <v>#N/A</v>
      </c>
      <c r="E52" s="18" t="e">
        <f>[4]細髄!E48</f>
        <v>#N/A</v>
      </c>
      <c r="F52" s="18" t="e">
        <f>[4]細髄!F48</f>
        <v>#N/A</v>
      </c>
      <c r="G52" s="18" t="e">
        <f>[4]細髄!G48</f>
        <v>#N/A</v>
      </c>
      <c r="H52" s="18" t="e">
        <f>[4]細髄!H48</f>
        <v>#N/A</v>
      </c>
      <c r="I52" s="18" t="e">
        <f>[4]細髄!I48</f>
        <v>#N/A</v>
      </c>
      <c r="J52" s="18" t="e">
        <f>[4]細髄!J48</f>
        <v>#N/A</v>
      </c>
      <c r="K52" s="18" t="e">
        <f>[4]細髄!K48</f>
        <v>#N/A</v>
      </c>
      <c r="L52" s="18" t="e">
        <f>[4]細髄!L48</f>
        <v>#N/A</v>
      </c>
      <c r="M52" s="18" t="e">
        <f>[4]細髄!M48</f>
        <v>#N/A</v>
      </c>
      <c r="N52" s="18" t="e">
        <f>[4]細髄!N48</f>
        <v>#N/A</v>
      </c>
      <c r="O52" s="18" t="e">
        <f>[4]細髄!O48</f>
        <v>#N/A</v>
      </c>
      <c r="P52" s="18" t="e">
        <f>[4]細髄!P48</f>
        <v>#N/A</v>
      </c>
      <c r="Q52" s="18" t="e">
        <f>[4]細髄!Q48</f>
        <v>#N/A</v>
      </c>
      <c r="R52" s="18" t="e">
        <f>[4]細髄!R48</f>
        <v>#N/A</v>
      </c>
      <c r="S52" s="18" t="e">
        <f>[4]細髄!S48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[4]細髄!C49</f>
        <v>#N/A</v>
      </c>
      <c r="D53" s="17" t="e">
        <f>[4]細髄!D49</f>
        <v>#N/A</v>
      </c>
      <c r="E53" s="17" t="e">
        <f>[4]細髄!E49</f>
        <v>#N/A</v>
      </c>
      <c r="F53" s="17" t="e">
        <f>[4]細髄!F49</f>
        <v>#N/A</v>
      </c>
      <c r="G53" s="17" t="e">
        <f>[4]細髄!G49</f>
        <v>#N/A</v>
      </c>
      <c r="H53" s="17" t="e">
        <f>[4]細髄!H49</f>
        <v>#N/A</v>
      </c>
      <c r="I53" s="17" t="e">
        <f>[4]細髄!I49</f>
        <v>#N/A</v>
      </c>
      <c r="J53" s="17" t="e">
        <f>[4]細髄!J49</f>
        <v>#N/A</v>
      </c>
      <c r="K53" s="17" t="e">
        <f>[4]細髄!K49</f>
        <v>#N/A</v>
      </c>
      <c r="L53" s="17" t="e">
        <f>[4]細髄!L49</f>
        <v>#N/A</v>
      </c>
      <c r="M53" s="17" t="e">
        <f>[4]細髄!M49</f>
        <v>#N/A</v>
      </c>
      <c r="N53" s="17" t="e">
        <f>[4]細髄!N49</f>
        <v>#N/A</v>
      </c>
      <c r="O53" s="17" t="e">
        <f>[4]細髄!O49</f>
        <v>#N/A</v>
      </c>
      <c r="P53" s="17" t="e">
        <f>[4]細髄!P49</f>
        <v>#N/A</v>
      </c>
      <c r="Q53" s="17" t="e">
        <f>[4]細髄!Q49</f>
        <v>#N/A</v>
      </c>
      <c r="R53" s="17" t="e">
        <f>[4]細髄!R49</f>
        <v>#N/A</v>
      </c>
      <c r="S53" s="17" t="e">
        <f>[4]細髄!S49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[4]細髄!C50</f>
        <v>#N/A</v>
      </c>
      <c r="D54" s="18" t="e">
        <f>[4]細髄!D50</f>
        <v>#N/A</v>
      </c>
      <c r="E54" s="18" t="e">
        <f>[4]細髄!E50</f>
        <v>#N/A</v>
      </c>
      <c r="F54" s="18" t="e">
        <f>[4]細髄!F50</f>
        <v>#N/A</v>
      </c>
      <c r="G54" s="18" t="e">
        <f>[4]細髄!G50</f>
        <v>#N/A</v>
      </c>
      <c r="H54" s="18" t="e">
        <f>[4]細髄!H50</f>
        <v>#N/A</v>
      </c>
      <c r="I54" s="18" t="e">
        <f>[4]細髄!I50</f>
        <v>#N/A</v>
      </c>
      <c r="J54" s="18" t="e">
        <f>[4]細髄!J50</f>
        <v>#N/A</v>
      </c>
      <c r="K54" s="18" t="e">
        <f>[4]細髄!K50</f>
        <v>#N/A</v>
      </c>
      <c r="L54" s="18" t="e">
        <f>[4]細髄!L50</f>
        <v>#N/A</v>
      </c>
      <c r="M54" s="18" t="e">
        <f>[4]細髄!M50</f>
        <v>#N/A</v>
      </c>
      <c r="N54" s="18" t="e">
        <f>[4]細髄!N50</f>
        <v>#N/A</v>
      </c>
      <c r="O54" s="18" t="e">
        <f>[4]細髄!O50</f>
        <v>#N/A</v>
      </c>
      <c r="P54" s="18" t="e">
        <f>[4]細髄!P50</f>
        <v>#N/A</v>
      </c>
      <c r="Q54" s="18" t="e">
        <f>[4]細髄!Q50</f>
        <v>#N/A</v>
      </c>
      <c r="R54" s="18" t="e">
        <f>[4]細髄!R50</f>
        <v>#N/A</v>
      </c>
      <c r="S54" s="18" t="e">
        <f>[4]細髄!S50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[4]細髄!C51</f>
        <v>#N/A</v>
      </c>
      <c r="D55" s="17" t="e">
        <f>[4]細髄!D51</f>
        <v>#N/A</v>
      </c>
      <c r="E55" s="17" t="e">
        <f>[4]細髄!E51</f>
        <v>#N/A</v>
      </c>
      <c r="F55" s="17" t="e">
        <f>[4]細髄!F51</f>
        <v>#N/A</v>
      </c>
      <c r="G55" s="17" t="e">
        <f>[4]細髄!G51</f>
        <v>#N/A</v>
      </c>
      <c r="H55" s="17" t="e">
        <f>[4]細髄!H51</f>
        <v>#N/A</v>
      </c>
      <c r="I55" s="17" t="e">
        <f>[4]細髄!I51</f>
        <v>#N/A</v>
      </c>
      <c r="J55" s="17" t="e">
        <f>[4]細髄!J51</f>
        <v>#N/A</v>
      </c>
      <c r="K55" s="17" t="e">
        <f>[4]細髄!K51</f>
        <v>#N/A</v>
      </c>
      <c r="L55" s="17" t="e">
        <f>[4]細髄!L51</f>
        <v>#N/A</v>
      </c>
      <c r="M55" s="17" t="e">
        <f>[4]細髄!M51</f>
        <v>#N/A</v>
      </c>
      <c r="N55" s="17" t="e">
        <f>[4]細髄!N51</f>
        <v>#N/A</v>
      </c>
      <c r="O55" s="17" t="e">
        <f>[4]細髄!O51</f>
        <v>#N/A</v>
      </c>
      <c r="P55" s="17" t="e">
        <f>[4]細髄!P51</f>
        <v>#N/A</v>
      </c>
      <c r="Q55" s="17" t="e">
        <f>[4]細髄!Q51</f>
        <v>#N/A</v>
      </c>
      <c r="R55" s="17" t="e">
        <f>[4]細髄!R51</f>
        <v>#N/A</v>
      </c>
      <c r="S55" s="17" t="e">
        <f>[4]細髄!S51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[4]細髄!C52</f>
        <v>#N/A</v>
      </c>
      <c r="D56" s="18" t="e">
        <f>[4]細髄!D52</f>
        <v>#N/A</v>
      </c>
      <c r="E56" s="18" t="e">
        <f>[4]細髄!E52</f>
        <v>#N/A</v>
      </c>
      <c r="F56" s="18" t="e">
        <f>[4]細髄!F52</f>
        <v>#N/A</v>
      </c>
      <c r="G56" s="18" t="e">
        <f>[4]細髄!G52</f>
        <v>#N/A</v>
      </c>
      <c r="H56" s="18" t="e">
        <f>[4]細髄!H52</f>
        <v>#N/A</v>
      </c>
      <c r="I56" s="18" t="e">
        <f>[4]細髄!I52</f>
        <v>#N/A</v>
      </c>
      <c r="J56" s="18" t="e">
        <f>[4]細髄!J52</f>
        <v>#N/A</v>
      </c>
      <c r="K56" s="18" t="e">
        <f>[4]細髄!K52</f>
        <v>#N/A</v>
      </c>
      <c r="L56" s="18" t="e">
        <f>[4]細髄!L52</f>
        <v>#N/A</v>
      </c>
      <c r="M56" s="18" t="e">
        <f>[4]細髄!M52</f>
        <v>#N/A</v>
      </c>
      <c r="N56" s="18" t="e">
        <f>[4]細髄!N52</f>
        <v>#N/A</v>
      </c>
      <c r="O56" s="18" t="e">
        <f>[4]細髄!O52</f>
        <v>#N/A</v>
      </c>
      <c r="P56" s="18" t="e">
        <f>[4]細髄!P52</f>
        <v>#N/A</v>
      </c>
      <c r="Q56" s="18" t="e">
        <f>[4]細髄!Q52</f>
        <v>#N/A</v>
      </c>
      <c r="R56" s="18" t="e">
        <f>[4]細髄!R52</f>
        <v>#N/A</v>
      </c>
      <c r="S56" s="18" t="e">
        <f>[4]細髄!S52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[4]細髄!C53</f>
        <v>#N/A</v>
      </c>
      <c r="D57" s="17" t="e">
        <f>[4]細髄!D53</f>
        <v>#N/A</v>
      </c>
      <c r="E57" s="17" t="e">
        <f>[4]細髄!E53</f>
        <v>#N/A</v>
      </c>
      <c r="F57" s="17" t="e">
        <f>[4]細髄!F53</f>
        <v>#N/A</v>
      </c>
      <c r="G57" s="17" t="e">
        <f>[4]細髄!G53</f>
        <v>#N/A</v>
      </c>
      <c r="H57" s="17" t="e">
        <f>[4]細髄!H53</f>
        <v>#N/A</v>
      </c>
      <c r="I57" s="17" t="e">
        <f>[4]細髄!I53</f>
        <v>#N/A</v>
      </c>
      <c r="J57" s="17" t="e">
        <f>[4]細髄!J53</f>
        <v>#N/A</v>
      </c>
      <c r="K57" s="17" t="e">
        <f>[4]細髄!K53</f>
        <v>#N/A</v>
      </c>
      <c r="L57" s="17" t="e">
        <f>[4]細髄!L53</f>
        <v>#N/A</v>
      </c>
      <c r="M57" s="17" t="e">
        <f>[4]細髄!M53</f>
        <v>#N/A</v>
      </c>
      <c r="N57" s="17" t="e">
        <f>[4]細髄!N53</f>
        <v>#N/A</v>
      </c>
      <c r="O57" s="17" t="e">
        <f>[4]細髄!O53</f>
        <v>#N/A</v>
      </c>
      <c r="P57" s="17" t="e">
        <f>[4]細髄!P53</f>
        <v>#N/A</v>
      </c>
      <c r="Q57" s="17" t="e">
        <f>[4]細髄!Q53</f>
        <v>#N/A</v>
      </c>
      <c r="R57" s="17" t="e">
        <f>[4]細髄!R53</f>
        <v>#N/A</v>
      </c>
      <c r="S57" s="17" t="e">
        <f>[4]細髄!S53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4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50</v>
      </c>
      <c r="E61" s="4">
        <f t="shared" si="4"/>
        <v>0</v>
      </c>
      <c r="F61" s="4">
        <f t="shared" si="4"/>
        <v>25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25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>
      <selection activeCell="AG46" sqref="AG4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1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2</v>
      </c>
      <c r="D13" s="17">
        <f>[4]無髄!D9</f>
        <v>0</v>
      </c>
      <c r="E13" s="17">
        <f>[4]無髄!E9</f>
        <v>0</v>
      </c>
      <c r="F13" s="17">
        <f>[4]無髄!F9</f>
        <v>1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1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[4]無髄!C10</f>
        <v>1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1</v>
      </c>
      <c r="T14" s="22"/>
      <c r="U14" s="22">
        <f t="shared" si="0"/>
        <v>1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1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2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1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1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1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[4]無髄!C22</f>
        <v>1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1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1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1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1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1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1</v>
      </c>
      <c r="D32" s="18">
        <f>[4]無髄!D28</f>
        <v>1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1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1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1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1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[4]無髄!C33</f>
        <v>1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1</v>
      </c>
      <c r="U37">
        <f t="shared" si="2"/>
        <v>1</v>
      </c>
      <c r="V37" t="b">
        <f t="shared" si="3"/>
        <v>1</v>
      </c>
    </row>
    <row r="38" spans="2:22">
      <c r="B38" s="18">
        <v>33</v>
      </c>
      <c r="C38" s="18">
        <f>[4]無髄!C34</f>
        <v>1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1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1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1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1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1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>
        <f>[4]無髄!C40</f>
        <v>2</v>
      </c>
      <c r="D44" s="18">
        <f>[4]無髄!D40</f>
        <v>1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0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1</v>
      </c>
      <c r="S44" s="18">
        <f>[4]無髄!S40</f>
        <v>0</v>
      </c>
      <c r="T44" s="22"/>
      <c r="U44" s="22">
        <f t="shared" si="2"/>
        <v>2</v>
      </c>
      <c r="V44" s="22" t="b">
        <f t="shared" si="3"/>
        <v>1</v>
      </c>
    </row>
    <row r="45" spans="2:22">
      <c r="B45" s="17">
        <v>40</v>
      </c>
      <c r="C45" s="17">
        <f>[4]無髄!C41</f>
        <v>0</v>
      </c>
      <c r="D45" s="17">
        <f>[4]無髄!D41</f>
        <v>0</v>
      </c>
      <c r="E45" s="17">
        <f>[4]無髄!E41</f>
        <v>0</v>
      </c>
      <c r="F45" s="17">
        <f>[4]無髄!F41</f>
        <v>0</v>
      </c>
      <c r="G45" s="17">
        <f>[4]無髄!G41</f>
        <v>0</v>
      </c>
      <c r="H45" s="17">
        <f>[4]無髄!H41</f>
        <v>0</v>
      </c>
      <c r="I45" s="17">
        <f>[4]無髄!I41</f>
        <v>0</v>
      </c>
      <c r="J45" s="17">
        <f>[4]無髄!J41</f>
        <v>0</v>
      </c>
      <c r="K45" s="17">
        <f>[4]無髄!K41</f>
        <v>0</v>
      </c>
      <c r="L45" s="17">
        <f>[4]無髄!L41</f>
        <v>0</v>
      </c>
      <c r="M45" s="17">
        <f>[4]無髄!M41</f>
        <v>0</v>
      </c>
      <c r="N45" s="17">
        <f>[4]無髄!N41</f>
        <v>0</v>
      </c>
      <c r="O45" s="17">
        <f>[4]無髄!O41</f>
        <v>0</v>
      </c>
      <c r="P45" s="17">
        <f>[4]無髄!P41</f>
        <v>0</v>
      </c>
      <c r="Q45" s="17">
        <f>[4]無髄!Q41</f>
        <v>0</v>
      </c>
      <c r="R45" s="17">
        <f>[4]無髄!R41</f>
        <v>0</v>
      </c>
      <c r="S45" s="17">
        <f>[4]無髄!S41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 t="e">
        <f>[4]無髄!C42</f>
        <v>#N/A</v>
      </c>
      <c r="D46" s="18" t="e">
        <f>[4]無髄!D42</f>
        <v>#N/A</v>
      </c>
      <c r="E46" s="18" t="e">
        <f>[4]無髄!E42</f>
        <v>#N/A</v>
      </c>
      <c r="F46" s="18" t="e">
        <f>[4]無髄!F42</f>
        <v>#N/A</v>
      </c>
      <c r="G46" s="18" t="e">
        <f>[4]無髄!G42</f>
        <v>#N/A</v>
      </c>
      <c r="H46" s="18" t="e">
        <f>[4]無髄!H42</f>
        <v>#N/A</v>
      </c>
      <c r="I46" s="18" t="e">
        <f>[4]無髄!I42</f>
        <v>#N/A</v>
      </c>
      <c r="J46" s="18" t="e">
        <f>[4]無髄!J42</f>
        <v>#N/A</v>
      </c>
      <c r="K46" s="18" t="e">
        <f>[4]無髄!K42</f>
        <v>#N/A</v>
      </c>
      <c r="L46" s="18" t="e">
        <f>[4]無髄!L42</f>
        <v>#N/A</v>
      </c>
      <c r="M46" s="18" t="e">
        <f>[4]無髄!M42</f>
        <v>#N/A</v>
      </c>
      <c r="N46" s="18" t="e">
        <f>[4]無髄!N42</f>
        <v>#N/A</v>
      </c>
      <c r="O46" s="18" t="e">
        <f>[4]無髄!O42</f>
        <v>#N/A</v>
      </c>
      <c r="P46" s="18" t="e">
        <f>[4]無髄!P42</f>
        <v>#N/A</v>
      </c>
      <c r="Q46" s="18" t="e">
        <f>[4]無髄!Q42</f>
        <v>#N/A</v>
      </c>
      <c r="R46" s="18" t="e">
        <f>[4]無髄!R42</f>
        <v>#N/A</v>
      </c>
      <c r="S46" s="18" t="e">
        <f>[4]無髄!S42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[4]無髄!C43</f>
        <v>#N/A</v>
      </c>
      <c r="D47" s="17" t="e">
        <f>[4]無髄!D43</f>
        <v>#N/A</v>
      </c>
      <c r="E47" s="17" t="e">
        <f>[4]無髄!E43</f>
        <v>#N/A</v>
      </c>
      <c r="F47" s="17" t="e">
        <f>[4]無髄!F43</f>
        <v>#N/A</v>
      </c>
      <c r="G47" s="17" t="e">
        <f>[4]無髄!G43</f>
        <v>#N/A</v>
      </c>
      <c r="H47" s="17" t="e">
        <f>[4]無髄!H43</f>
        <v>#N/A</v>
      </c>
      <c r="I47" s="17" t="e">
        <f>[4]無髄!I43</f>
        <v>#N/A</v>
      </c>
      <c r="J47" s="17" t="e">
        <f>[4]無髄!J43</f>
        <v>#N/A</v>
      </c>
      <c r="K47" s="17" t="e">
        <f>[4]無髄!K43</f>
        <v>#N/A</v>
      </c>
      <c r="L47" s="17" t="e">
        <f>[4]無髄!L43</f>
        <v>#N/A</v>
      </c>
      <c r="M47" s="17" t="e">
        <f>[4]無髄!M43</f>
        <v>#N/A</v>
      </c>
      <c r="N47" s="17" t="e">
        <f>[4]無髄!N43</f>
        <v>#N/A</v>
      </c>
      <c r="O47" s="17" t="e">
        <f>[4]無髄!O43</f>
        <v>#N/A</v>
      </c>
      <c r="P47" s="17" t="e">
        <f>[4]無髄!P43</f>
        <v>#N/A</v>
      </c>
      <c r="Q47" s="17" t="e">
        <f>[4]無髄!Q43</f>
        <v>#N/A</v>
      </c>
      <c r="R47" s="17" t="e">
        <f>[4]無髄!R43</f>
        <v>#N/A</v>
      </c>
      <c r="S47" s="17" t="e">
        <f>[4]無髄!S43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[4]無髄!C44</f>
        <v>#N/A</v>
      </c>
      <c r="D48" s="18" t="e">
        <f>[4]無髄!D44</f>
        <v>#N/A</v>
      </c>
      <c r="E48" s="18" t="e">
        <f>[4]無髄!E44</f>
        <v>#N/A</v>
      </c>
      <c r="F48" s="18" t="e">
        <f>[4]無髄!F44</f>
        <v>#N/A</v>
      </c>
      <c r="G48" s="18" t="e">
        <f>[4]無髄!G44</f>
        <v>#N/A</v>
      </c>
      <c r="H48" s="18" t="e">
        <f>[4]無髄!H44</f>
        <v>#N/A</v>
      </c>
      <c r="I48" s="18" t="e">
        <f>[4]無髄!I44</f>
        <v>#N/A</v>
      </c>
      <c r="J48" s="18" t="e">
        <f>[4]無髄!J44</f>
        <v>#N/A</v>
      </c>
      <c r="K48" s="18" t="e">
        <f>[4]無髄!K44</f>
        <v>#N/A</v>
      </c>
      <c r="L48" s="18" t="e">
        <f>[4]無髄!L44</f>
        <v>#N/A</v>
      </c>
      <c r="M48" s="18" t="e">
        <f>[4]無髄!M44</f>
        <v>#N/A</v>
      </c>
      <c r="N48" s="18" t="e">
        <f>[4]無髄!N44</f>
        <v>#N/A</v>
      </c>
      <c r="O48" s="18" t="e">
        <f>[4]無髄!O44</f>
        <v>#N/A</v>
      </c>
      <c r="P48" s="18" t="e">
        <f>[4]無髄!P44</f>
        <v>#N/A</v>
      </c>
      <c r="Q48" s="18" t="e">
        <f>[4]無髄!Q44</f>
        <v>#N/A</v>
      </c>
      <c r="R48" s="18" t="e">
        <f>[4]無髄!R44</f>
        <v>#N/A</v>
      </c>
      <c r="S48" s="18" t="e">
        <f>[4]無髄!S44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[4]無髄!C45</f>
        <v>#N/A</v>
      </c>
      <c r="D49" s="17" t="e">
        <f>[4]無髄!D45</f>
        <v>#N/A</v>
      </c>
      <c r="E49" s="17" t="e">
        <f>[4]無髄!E45</f>
        <v>#N/A</v>
      </c>
      <c r="F49" s="17" t="e">
        <f>[4]無髄!F45</f>
        <v>#N/A</v>
      </c>
      <c r="G49" s="17" t="e">
        <f>[4]無髄!G45</f>
        <v>#N/A</v>
      </c>
      <c r="H49" s="17" t="e">
        <f>[4]無髄!H45</f>
        <v>#N/A</v>
      </c>
      <c r="I49" s="17" t="e">
        <f>[4]無髄!I45</f>
        <v>#N/A</v>
      </c>
      <c r="J49" s="17" t="e">
        <f>[4]無髄!J45</f>
        <v>#N/A</v>
      </c>
      <c r="K49" s="17" t="e">
        <f>[4]無髄!K45</f>
        <v>#N/A</v>
      </c>
      <c r="L49" s="17" t="e">
        <f>[4]無髄!L45</f>
        <v>#N/A</v>
      </c>
      <c r="M49" s="17" t="e">
        <f>[4]無髄!M45</f>
        <v>#N/A</v>
      </c>
      <c r="N49" s="17" t="e">
        <f>[4]無髄!N45</f>
        <v>#N/A</v>
      </c>
      <c r="O49" s="17" t="e">
        <f>[4]無髄!O45</f>
        <v>#N/A</v>
      </c>
      <c r="P49" s="17" t="e">
        <f>[4]無髄!P45</f>
        <v>#N/A</v>
      </c>
      <c r="Q49" s="17" t="e">
        <f>[4]無髄!Q45</f>
        <v>#N/A</v>
      </c>
      <c r="R49" s="17" t="e">
        <f>[4]無髄!R45</f>
        <v>#N/A</v>
      </c>
      <c r="S49" s="17" t="e">
        <f>[4]無髄!S45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[4]無髄!C46</f>
        <v>#N/A</v>
      </c>
      <c r="D50" s="18" t="e">
        <f>[4]無髄!D46</f>
        <v>#N/A</v>
      </c>
      <c r="E50" s="18" t="e">
        <f>[4]無髄!E46</f>
        <v>#N/A</v>
      </c>
      <c r="F50" s="18" t="e">
        <f>[4]無髄!F46</f>
        <v>#N/A</v>
      </c>
      <c r="G50" s="18" t="e">
        <f>[4]無髄!G46</f>
        <v>#N/A</v>
      </c>
      <c r="H50" s="18" t="e">
        <f>[4]無髄!H46</f>
        <v>#N/A</v>
      </c>
      <c r="I50" s="18" t="e">
        <f>[4]無髄!I46</f>
        <v>#N/A</v>
      </c>
      <c r="J50" s="18" t="e">
        <f>[4]無髄!J46</f>
        <v>#N/A</v>
      </c>
      <c r="K50" s="18" t="e">
        <f>[4]無髄!K46</f>
        <v>#N/A</v>
      </c>
      <c r="L50" s="18" t="e">
        <f>[4]無髄!L46</f>
        <v>#N/A</v>
      </c>
      <c r="M50" s="18" t="e">
        <f>[4]無髄!M46</f>
        <v>#N/A</v>
      </c>
      <c r="N50" s="18" t="e">
        <f>[4]無髄!N46</f>
        <v>#N/A</v>
      </c>
      <c r="O50" s="18" t="e">
        <f>[4]無髄!O46</f>
        <v>#N/A</v>
      </c>
      <c r="P50" s="18" t="e">
        <f>[4]無髄!P46</f>
        <v>#N/A</v>
      </c>
      <c r="Q50" s="18" t="e">
        <f>[4]無髄!Q46</f>
        <v>#N/A</v>
      </c>
      <c r="R50" s="18" t="e">
        <f>[4]無髄!R46</f>
        <v>#N/A</v>
      </c>
      <c r="S50" s="18" t="e">
        <f>[4]無髄!S46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[4]無髄!C47</f>
        <v>#N/A</v>
      </c>
      <c r="D51" s="17" t="e">
        <f>[4]無髄!D47</f>
        <v>#N/A</v>
      </c>
      <c r="E51" s="17" t="e">
        <f>[4]無髄!E47</f>
        <v>#N/A</v>
      </c>
      <c r="F51" s="17" t="e">
        <f>[4]無髄!F47</f>
        <v>#N/A</v>
      </c>
      <c r="G51" s="17" t="e">
        <f>[4]無髄!G47</f>
        <v>#N/A</v>
      </c>
      <c r="H51" s="17" t="e">
        <f>[4]無髄!H47</f>
        <v>#N/A</v>
      </c>
      <c r="I51" s="17" t="e">
        <f>[4]無髄!I47</f>
        <v>#N/A</v>
      </c>
      <c r="J51" s="17" t="e">
        <f>[4]無髄!J47</f>
        <v>#N/A</v>
      </c>
      <c r="K51" s="17" t="e">
        <f>[4]無髄!K47</f>
        <v>#N/A</v>
      </c>
      <c r="L51" s="17" t="e">
        <f>[4]無髄!L47</f>
        <v>#N/A</v>
      </c>
      <c r="M51" s="17" t="e">
        <f>[4]無髄!M47</f>
        <v>#N/A</v>
      </c>
      <c r="N51" s="17" t="e">
        <f>[4]無髄!N47</f>
        <v>#N/A</v>
      </c>
      <c r="O51" s="17" t="e">
        <f>[4]無髄!O47</f>
        <v>#N/A</v>
      </c>
      <c r="P51" s="17" t="e">
        <f>[4]無髄!P47</f>
        <v>#N/A</v>
      </c>
      <c r="Q51" s="17" t="e">
        <f>[4]無髄!Q47</f>
        <v>#N/A</v>
      </c>
      <c r="R51" s="17" t="e">
        <f>[4]無髄!R47</f>
        <v>#N/A</v>
      </c>
      <c r="S51" s="17" t="e">
        <f>[4]無髄!S47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[4]無髄!C48</f>
        <v>#N/A</v>
      </c>
      <c r="D52" s="18" t="e">
        <f>[4]無髄!D48</f>
        <v>#N/A</v>
      </c>
      <c r="E52" s="18" t="e">
        <f>[4]無髄!E48</f>
        <v>#N/A</v>
      </c>
      <c r="F52" s="18" t="e">
        <f>[4]無髄!F48</f>
        <v>#N/A</v>
      </c>
      <c r="G52" s="18" t="e">
        <f>[4]無髄!G48</f>
        <v>#N/A</v>
      </c>
      <c r="H52" s="18" t="e">
        <f>[4]無髄!H48</f>
        <v>#N/A</v>
      </c>
      <c r="I52" s="18" t="e">
        <f>[4]無髄!I48</f>
        <v>#N/A</v>
      </c>
      <c r="J52" s="18" t="e">
        <f>[4]無髄!J48</f>
        <v>#N/A</v>
      </c>
      <c r="K52" s="18" t="e">
        <f>[4]無髄!K48</f>
        <v>#N/A</v>
      </c>
      <c r="L52" s="18" t="e">
        <f>[4]無髄!L48</f>
        <v>#N/A</v>
      </c>
      <c r="M52" s="18" t="e">
        <f>[4]無髄!M48</f>
        <v>#N/A</v>
      </c>
      <c r="N52" s="18" t="e">
        <f>[4]無髄!N48</f>
        <v>#N/A</v>
      </c>
      <c r="O52" s="18" t="e">
        <f>[4]無髄!O48</f>
        <v>#N/A</v>
      </c>
      <c r="P52" s="18" t="e">
        <f>[4]無髄!P48</f>
        <v>#N/A</v>
      </c>
      <c r="Q52" s="18" t="e">
        <f>[4]無髄!Q48</f>
        <v>#N/A</v>
      </c>
      <c r="R52" s="18" t="e">
        <f>[4]無髄!R48</f>
        <v>#N/A</v>
      </c>
      <c r="S52" s="18" t="e">
        <f>[4]無髄!S48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[4]無髄!C49</f>
        <v>#N/A</v>
      </c>
      <c r="D53" s="17" t="e">
        <f>[4]無髄!D49</f>
        <v>#N/A</v>
      </c>
      <c r="E53" s="17" t="e">
        <f>[4]無髄!E49</f>
        <v>#N/A</v>
      </c>
      <c r="F53" s="17" t="e">
        <f>[4]無髄!F49</f>
        <v>#N/A</v>
      </c>
      <c r="G53" s="17" t="e">
        <f>[4]無髄!G49</f>
        <v>#N/A</v>
      </c>
      <c r="H53" s="17" t="e">
        <f>[4]無髄!H49</f>
        <v>#N/A</v>
      </c>
      <c r="I53" s="17" t="e">
        <f>[4]無髄!I49</f>
        <v>#N/A</v>
      </c>
      <c r="J53" s="17" t="e">
        <f>[4]無髄!J49</f>
        <v>#N/A</v>
      </c>
      <c r="K53" s="17" t="e">
        <f>[4]無髄!K49</f>
        <v>#N/A</v>
      </c>
      <c r="L53" s="17" t="e">
        <f>[4]無髄!L49</f>
        <v>#N/A</v>
      </c>
      <c r="M53" s="17" t="e">
        <f>[4]無髄!M49</f>
        <v>#N/A</v>
      </c>
      <c r="N53" s="17" t="e">
        <f>[4]無髄!N49</f>
        <v>#N/A</v>
      </c>
      <c r="O53" s="17" t="e">
        <f>[4]無髄!O49</f>
        <v>#N/A</v>
      </c>
      <c r="P53" s="17" t="e">
        <f>[4]無髄!P49</f>
        <v>#N/A</v>
      </c>
      <c r="Q53" s="17" t="e">
        <f>[4]無髄!Q49</f>
        <v>#N/A</v>
      </c>
      <c r="R53" s="17" t="e">
        <f>[4]無髄!R49</f>
        <v>#N/A</v>
      </c>
      <c r="S53" s="17" t="e">
        <f>[4]無髄!S49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[4]無髄!C50</f>
        <v>#N/A</v>
      </c>
      <c r="D54" s="18" t="e">
        <f>[4]無髄!D50</f>
        <v>#N/A</v>
      </c>
      <c r="E54" s="18" t="e">
        <f>[4]無髄!E50</f>
        <v>#N/A</v>
      </c>
      <c r="F54" s="18" t="e">
        <f>[4]無髄!F50</f>
        <v>#N/A</v>
      </c>
      <c r="G54" s="18" t="e">
        <f>[4]無髄!G50</f>
        <v>#N/A</v>
      </c>
      <c r="H54" s="18" t="e">
        <f>[4]無髄!H50</f>
        <v>#N/A</v>
      </c>
      <c r="I54" s="18" t="e">
        <f>[4]無髄!I50</f>
        <v>#N/A</v>
      </c>
      <c r="J54" s="18" t="e">
        <f>[4]無髄!J50</f>
        <v>#N/A</v>
      </c>
      <c r="K54" s="18" t="e">
        <f>[4]無髄!K50</f>
        <v>#N/A</v>
      </c>
      <c r="L54" s="18" t="e">
        <f>[4]無髄!L50</f>
        <v>#N/A</v>
      </c>
      <c r="M54" s="18" t="e">
        <f>[4]無髄!M50</f>
        <v>#N/A</v>
      </c>
      <c r="N54" s="18" t="e">
        <f>[4]無髄!N50</f>
        <v>#N/A</v>
      </c>
      <c r="O54" s="18" t="e">
        <f>[4]無髄!O50</f>
        <v>#N/A</v>
      </c>
      <c r="P54" s="18" t="e">
        <f>[4]無髄!P50</f>
        <v>#N/A</v>
      </c>
      <c r="Q54" s="18" t="e">
        <f>[4]無髄!Q50</f>
        <v>#N/A</v>
      </c>
      <c r="R54" s="18" t="e">
        <f>[4]無髄!R50</f>
        <v>#N/A</v>
      </c>
      <c r="S54" s="18" t="e">
        <f>[4]無髄!S50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[4]無髄!C51</f>
        <v>#N/A</v>
      </c>
      <c r="D55" s="17" t="e">
        <f>[4]無髄!D51</f>
        <v>#N/A</v>
      </c>
      <c r="E55" s="17" t="e">
        <f>[4]無髄!E51</f>
        <v>#N/A</v>
      </c>
      <c r="F55" s="17" t="e">
        <f>[4]無髄!F51</f>
        <v>#N/A</v>
      </c>
      <c r="G55" s="17" t="e">
        <f>[4]無髄!G51</f>
        <v>#N/A</v>
      </c>
      <c r="H55" s="17" t="e">
        <f>[4]無髄!H51</f>
        <v>#N/A</v>
      </c>
      <c r="I55" s="17" t="e">
        <f>[4]無髄!I51</f>
        <v>#N/A</v>
      </c>
      <c r="J55" s="17" t="e">
        <f>[4]無髄!J51</f>
        <v>#N/A</v>
      </c>
      <c r="K55" s="17" t="e">
        <f>[4]無髄!K51</f>
        <v>#N/A</v>
      </c>
      <c r="L55" s="17" t="e">
        <f>[4]無髄!L51</f>
        <v>#N/A</v>
      </c>
      <c r="M55" s="17" t="e">
        <f>[4]無髄!M51</f>
        <v>#N/A</v>
      </c>
      <c r="N55" s="17" t="e">
        <f>[4]無髄!N51</f>
        <v>#N/A</v>
      </c>
      <c r="O55" s="17" t="e">
        <f>[4]無髄!O51</f>
        <v>#N/A</v>
      </c>
      <c r="P55" s="17" t="e">
        <f>[4]無髄!P51</f>
        <v>#N/A</v>
      </c>
      <c r="Q55" s="17" t="e">
        <f>[4]無髄!Q51</f>
        <v>#N/A</v>
      </c>
      <c r="R55" s="17" t="e">
        <f>[4]無髄!R51</f>
        <v>#N/A</v>
      </c>
      <c r="S55" s="17" t="e">
        <f>[4]無髄!S51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[4]無髄!C52</f>
        <v>#N/A</v>
      </c>
      <c r="D56" s="18" t="e">
        <f>[4]無髄!D52</f>
        <v>#N/A</v>
      </c>
      <c r="E56" s="18" t="e">
        <f>[4]無髄!E52</f>
        <v>#N/A</v>
      </c>
      <c r="F56" s="18" t="e">
        <f>[4]無髄!F52</f>
        <v>#N/A</v>
      </c>
      <c r="G56" s="18" t="e">
        <f>[4]無髄!G52</f>
        <v>#N/A</v>
      </c>
      <c r="H56" s="18" t="e">
        <f>[4]無髄!H52</f>
        <v>#N/A</v>
      </c>
      <c r="I56" s="18" t="e">
        <f>[4]無髄!I52</f>
        <v>#N/A</v>
      </c>
      <c r="J56" s="18" t="e">
        <f>[4]無髄!J52</f>
        <v>#N/A</v>
      </c>
      <c r="K56" s="18" t="e">
        <f>[4]無髄!K52</f>
        <v>#N/A</v>
      </c>
      <c r="L56" s="18" t="e">
        <f>[4]無髄!L52</f>
        <v>#N/A</v>
      </c>
      <c r="M56" s="18" t="e">
        <f>[4]無髄!M52</f>
        <v>#N/A</v>
      </c>
      <c r="N56" s="18" t="e">
        <f>[4]無髄!N52</f>
        <v>#N/A</v>
      </c>
      <c r="O56" s="18" t="e">
        <f>[4]無髄!O52</f>
        <v>#N/A</v>
      </c>
      <c r="P56" s="18" t="e">
        <f>[4]無髄!P52</f>
        <v>#N/A</v>
      </c>
      <c r="Q56" s="18" t="e">
        <f>[4]無髄!Q52</f>
        <v>#N/A</v>
      </c>
      <c r="R56" s="18" t="e">
        <f>[4]無髄!R52</f>
        <v>#N/A</v>
      </c>
      <c r="S56" s="18" t="e">
        <f>[4]無髄!S52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[4]無髄!C53</f>
        <v>#N/A</v>
      </c>
      <c r="D57" s="17" t="e">
        <f>[4]無髄!D53</f>
        <v>#N/A</v>
      </c>
      <c r="E57" s="17" t="e">
        <f>[4]無髄!E53</f>
        <v>#N/A</v>
      </c>
      <c r="F57" s="17" t="e">
        <f>[4]無髄!F53</f>
        <v>#N/A</v>
      </c>
      <c r="G57" s="17" t="e">
        <f>[4]無髄!G53</f>
        <v>#N/A</v>
      </c>
      <c r="H57" s="17" t="e">
        <f>[4]無髄!H53</f>
        <v>#N/A</v>
      </c>
      <c r="I57" s="17" t="e">
        <f>[4]無髄!I53</f>
        <v>#N/A</v>
      </c>
      <c r="J57" s="17" t="e">
        <f>[4]無髄!J53</f>
        <v>#N/A</v>
      </c>
      <c r="K57" s="17" t="e">
        <f>[4]無髄!K53</f>
        <v>#N/A</v>
      </c>
      <c r="L57" s="17" t="e">
        <f>[4]無髄!L53</f>
        <v>#N/A</v>
      </c>
      <c r="M57" s="17" t="e">
        <f>[4]無髄!M53</f>
        <v>#N/A</v>
      </c>
      <c r="N57" s="17" t="e">
        <f>[4]無髄!N53</f>
        <v>#N/A</v>
      </c>
      <c r="O57" s="17" t="e">
        <f>[4]無髄!O53</f>
        <v>#N/A</v>
      </c>
      <c r="P57" s="17" t="e">
        <f>[4]無髄!P53</f>
        <v>#N/A</v>
      </c>
      <c r="Q57" s="17" t="e">
        <f>[4]無髄!Q53</f>
        <v>#N/A</v>
      </c>
      <c r="R57" s="17" t="e">
        <f>[4]無髄!R53</f>
        <v>#N/A</v>
      </c>
      <c r="S57" s="17" t="e">
        <f>[4]無髄!S53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22</v>
      </c>
      <c r="D60" s="2">
        <f t="array" ref="D60">+SUM(IF(NOT(ISERROR(D6:D58)),D6:D58))</f>
        <v>3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2</v>
      </c>
      <c r="I60" s="2">
        <f t="array" ref="I60">+SUM(IF(NOT(ISERROR(I6:I58)),I6:I58))</f>
        <v>0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2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10</v>
      </c>
      <c r="T60" s="2"/>
      <c r="U60" s="2">
        <f>SUM(D60:S60)</f>
        <v>22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13.636363636363635</v>
      </c>
      <c r="E61" s="4">
        <f t="shared" si="4"/>
        <v>0</v>
      </c>
      <c r="F61" s="4">
        <f t="shared" si="4"/>
        <v>4.5454545454545459</v>
      </c>
      <c r="G61" s="4">
        <f t="shared" si="4"/>
        <v>0</v>
      </c>
      <c r="H61" s="4">
        <f t="shared" si="4"/>
        <v>9.0909090909090917</v>
      </c>
      <c r="I61" s="4">
        <f t="shared" si="4"/>
        <v>0</v>
      </c>
      <c r="J61" s="4">
        <f t="shared" si="4"/>
        <v>9.0909090909090917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9.0909090909090917</v>
      </c>
      <c r="O61" s="4">
        <f t="shared" si="4"/>
        <v>4.5454545454545459</v>
      </c>
      <c r="P61" s="4">
        <f t="shared" si="4"/>
        <v>0</v>
      </c>
      <c r="Q61" s="4">
        <f t="shared" si="4"/>
        <v>0</v>
      </c>
      <c r="R61" s="4">
        <f t="shared" si="4"/>
        <v>4.5454545454545459</v>
      </c>
      <c r="S61" s="4">
        <f t="shared" si="4"/>
        <v>45.454545454545453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C39" sqref="AC3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1</v>
      </c>
      <c r="F6" s="18">
        <f>[4]ﾏｲｺ!F2</f>
        <v>1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1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2</v>
      </c>
      <c r="D7" s="17">
        <f>[4]ﾏｲｺ!D3</f>
        <v>0</v>
      </c>
      <c r="E7" s="17">
        <f>[4]ﾏｲｺ!E3</f>
        <v>2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2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2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2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2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2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2</v>
      </c>
      <c r="D12" s="18">
        <f>[4]ﾏｲｺ!D8</f>
        <v>0</v>
      </c>
      <c r="E12" s="18">
        <f>[4]ﾏｲｺ!E8</f>
        <v>0</v>
      </c>
      <c r="F12" s="18">
        <f>[4]ﾏｲｺ!F8</f>
        <v>1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1</v>
      </c>
      <c r="T12" s="22"/>
      <c r="U12" s="22">
        <f t="shared" si="0"/>
        <v>2</v>
      </c>
      <c r="V12" s="22" t="b">
        <f t="shared" si="1"/>
        <v>1</v>
      </c>
    </row>
    <row r="13" spans="2:22">
      <c r="B13" s="17">
        <v>8</v>
      </c>
      <c r="C13" s="17">
        <f>[4]ﾏｲｺ!C9</f>
        <v>1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1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0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1</v>
      </c>
      <c r="D17" s="17">
        <f>[4]ﾏｲｺ!D13</f>
        <v>0</v>
      </c>
      <c r="E17" s="17">
        <f>[4]ﾏｲｺ!E13</f>
        <v>0</v>
      </c>
      <c r="F17" s="17">
        <f>[4]ﾏｲｺ!F13</f>
        <v>1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[4]ﾏｲｺ!C14</f>
        <v>3</v>
      </c>
      <c r="D18" s="18">
        <f>[4]ﾏｲｺ!D14</f>
        <v>0</v>
      </c>
      <c r="E18" s="18">
        <f>[4]ﾏｲｺ!E14</f>
        <v>2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1</v>
      </c>
      <c r="R18" s="18">
        <f>[4]ﾏｲｺ!R14</f>
        <v>0</v>
      </c>
      <c r="S18" s="18">
        <f>[4]ﾏｲｺ!S14</f>
        <v>0</v>
      </c>
      <c r="T18" s="22"/>
      <c r="U18" s="22">
        <f t="shared" si="0"/>
        <v>3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1</v>
      </c>
      <c r="D21" s="17">
        <f>[4]ﾏｲｺ!D17</f>
        <v>0</v>
      </c>
      <c r="E21" s="17">
        <f>[4]ﾏｲｺ!E17</f>
        <v>1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1</v>
      </c>
      <c r="V21" t="b">
        <f t="shared" si="1"/>
        <v>1</v>
      </c>
    </row>
    <row r="22" spans="2:22">
      <c r="B22" s="18">
        <v>17</v>
      </c>
      <c r="C22" s="18">
        <f>[4]ﾏｲｺ!C18</f>
        <v>1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1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1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1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1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[4]ﾏｲｺ!C22</f>
        <v>1</v>
      </c>
      <c r="D26" s="18">
        <f>[4]ﾏｲｺ!D22</f>
        <v>0</v>
      </c>
      <c r="E26" s="18">
        <f>[4]ﾏｲｺ!E22</f>
        <v>1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</v>
      </c>
      <c r="D31" s="17">
        <f>[4]ﾏｲｺ!D27</f>
        <v>0</v>
      </c>
      <c r="E31" s="17">
        <f>[4]ﾏｲｺ!E27</f>
        <v>0</v>
      </c>
      <c r="F31" s="17">
        <f>[4]ﾏｲｺ!F27</f>
        <v>1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1</v>
      </c>
      <c r="D35" s="17">
        <f>[4]ﾏｲｺ!D31</f>
        <v>0</v>
      </c>
      <c r="E35" s="17">
        <f>[4]ﾏｲｺ!E31</f>
        <v>0</v>
      </c>
      <c r="F35" s="17">
        <f>[4]ﾏｲｺ!F31</f>
        <v>1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1</v>
      </c>
      <c r="V35" t="b">
        <f t="shared" si="3"/>
        <v>1</v>
      </c>
    </row>
    <row r="36" spans="2:22">
      <c r="B36" s="18">
        <v>31</v>
      </c>
      <c r="C36" s="18">
        <f>[4]ﾏｲｺ!C32</f>
        <v>0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0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1</v>
      </c>
      <c r="D41" s="17">
        <f>[4]ﾏｲｺ!D37</f>
        <v>0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[4]ﾏｲｺ!C40</f>
        <v>0</v>
      </c>
      <c r="D44" s="18">
        <f>[4]ﾏｲｺ!D40</f>
        <v>0</v>
      </c>
      <c r="E44" s="18">
        <f>[4]ﾏｲｺ!E40</f>
        <v>0</v>
      </c>
      <c r="F44" s="18">
        <f>[4]ﾏｲｺ!F40</f>
        <v>0</v>
      </c>
      <c r="G44" s="18">
        <f>[4]ﾏｲｺ!G40</f>
        <v>0</v>
      </c>
      <c r="H44" s="18">
        <f>[4]ﾏｲｺ!H40</f>
        <v>0</v>
      </c>
      <c r="I44" s="18">
        <f>[4]ﾏｲｺ!I40</f>
        <v>0</v>
      </c>
      <c r="J44" s="18">
        <f>[4]ﾏｲｺ!J40</f>
        <v>0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[4]ﾏｲｺ!C41</f>
        <v>0</v>
      </c>
      <c r="D45" s="17">
        <f>[4]ﾏｲｺ!D41</f>
        <v>0</v>
      </c>
      <c r="E45" s="17">
        <f>[4]ﾏｲｺ!E41</f>
        <v>0</v>
      </c>
      <c r="F45" s="17">
        <f>[4]ﾏｲｺ!F41</f>
        <v>0</v>
      </c>
      <c r="G45" s="17">
        <f>[4]ﾏｲｺ!G41</f>
        <v>0</v>
      </c>
      <c r="H45" s="17">
        <f>[4]ﾏｲｺ!H41</f>
        <v>0</v>
      </c>
      <c r="I45" s="17">
        <f>[4]ﾏｲｺ!I41</f>
        <v>0</v>
      </c>
      <c r="J45" s="17">
        <f>[4]ﾏｲｺ!J41</f>
        <v>0</v>
      </c>
      <c r="K45" s="17">
        <f>[4]ﾏｲｺ!K41</f>
        <v>0</v>
      </c>
      <c r="L45" s="17">
        <f>[4]ﾏｲｺ!L41</f>
        <v>0</v>
      </c>
      <c r="M45" s="17">
        <f>[4]ﾏｲｺ!M41</f>
        <v>0</v>
      </c>
      <c r="N45" s="17">
        <f>[4]ﾏｲｺ!N41</f>
        <v>0</v>
      </c>
      <c r="O45" s="17">
        <f>[4]ﾏｲｺ!O41</f>
        <v>0</v>
      </c>
      <c r="P45" s="17">
        <f>[4]ﾏｲｺ!P41</f>
        <v>0</v>
      </c>
      <c r="Q45" s="17">
        <f>[4]ﾏｲｺ!Q41</f>
        <v>0</v>
      </c>
      <c r="R45" s="17">
        <f>[4]ﾏｲｺ!R41</f>
        <v>0</v>
      </c>
      <c r="S45" s="17">
        <f>[4]ﾏｲｺ!S41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 t="e">
        <f>[4]ﾏｲｺ!C42</f>
        <v>#N/A</v>
      </c>
      <c r="D46" s="18" t="e">
        <f>[4]ﾏｲｺ!D42</f>
        <v>#N/A</v>
      </c>
      <c r="E46" s="18" t="e">
        <f>[4]ﾏｲｺ!E42</f>
        <v>#N/A</v>
      </c>
      <c r="F46" s="18" t="e">
        <f>[4]ﾏｲｺ!F42</f>
        <v>#N/A</v>
      </c>
      <c r="G46" s="18" t="e">
        <f>[4]ﾏｲｺ!G42</f>
        <v>#N/A</v>
      </c>
      <c r="H46" s="18" t="e">
        <f>[4]ﾏｲｺ!H42</f>
        <v>#N/A</v>
      </c>
      <c r="I46" s="18" t="e">
        <f>[4]ﾏｲｺ!I42</f>
        <v>#N/A</v>
      </c>
      <c r="J46" s="18" t="e">
        <f>[4]ﾏｲｺ!J42</f>
        <v>#N/A</v>
      </c>
      <c r="K46" s="18" t="e">
        <f>[4]ﾏｲｺ!K42</f>
        <v>#N/A</v>
      </c>
      <c r="L46" s="18" t="e">
        <f>[4]ﾏｲｺ!L42</f>
        <v>#N/A</v>
      </c>
      <c r="M46" s="18" t="e">
        <f>[4]ﾏｲｺ!M42</f>
        <v>#N/A</v>
      </c>
      <c r="N46" s="18" t="e">
        <f>[4]ﾏｲｺ!N42</f>
        <v>#N/A</v>
      </c>
      <c r="O46" s="18" t="e">
        <f>[4]ﾏｲｺ!O42</f>
        <v>#N/A</v>
      </c>
      <c r="P46" s="18" t="e">
        <f>[4]ﾏｲｺ!P42</f>
        <v>#N/A</v>
      </c>
      <c r="Q46" s="18" t="e">
        <f>[4]ﾏｲｺ!Q42</f>
        <v>#N/A</v>
      </c>
      <c r="R46" s="18" t="e">
        <f>[4]ﾏｲｺ!R42</f>
        <v>#N/A</v>
      </c>
      <c r="S46" s="18" t="e">
        <f>[4]ﾏｲｺ!S42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[4]ﾏｲｺ!C43</f>
        <v>#N/A</v>
      </c>
      <c r="D47" s="17" t="e">
        <f>[4]ﾏｲｺ!D43</f>
        <v>#N/A</v>
      </c>
      <c r="E47" s="17" t="e">
        <f>[4]ﾏｲｺ!E43</f>
        <v>#N/A</v>
      </c>
      <c r="F47" s="17" t="e">
        <f>[4]ﾏｲｺ!F43</f>
        <v>#N/A</v>
      </c>
      <c r="G47" s="17" t="e">
        <f>[4]ﾏｲｺ!G43</f>
        <v>#N/A</v>
      </c>
      <c r="H47" s="17" t="e">
        <f>[4]ﾏｲｺ!H43</f>
        <v>#N/A</v>
      </c>
      <c r="I47" s="17" t="e">
        <f>[4]ﾏｲｺ!I43</f>
        <v>#N/A</v>
      </c>
      <c r="J47" s="17" t="e">
        <f>[4]ﾏｲｺ!J43</f>
        <v>#N/A</v>
      </c>
      <c r="K47" s="17" t="e">
        <f>[4]ﾏｲｺ!K43</f>
        <v>#N/A</v>
      </c>
      <c r="L47" s="17" t="e">
        <f>[4]ﾏｲｺ!L43</f>
        <v>#N/A</v>
      </c>
      <c r="M47" s="17" t="e">
        <f>[4]ﾏｲｺ!M43</f>
        <v>#N/A</v>
      </c>
      <c r="N47" s="17" t="e">
        <f>[4]ﾏｲｺ!N43</f>
        <v>#N/A</v>
      </c>
      <c r="O47" s="17" t="e">
        <f>[4]ﾏｲｺ!O43</f>
        <v>#N/A</v>
      </c>
      <c r="P47" s="17" t="e">
        <f>[4]ﾏｲｺ!P43</f>
        <v>#N/A</v>
      </c>
      <c r="Q47" s="17" t="e">
        <f>[4]ﾏｲｺ!Q43</f>
        <v>#N/A</v>
      </c>
      <c r="R47" s="17" t="e">
        <f>[4]ﾏｲｺ!R43</f>
        <v>#N/A</v>
      </c>
      <c r="S47" s="17" t="e">
        <f>[4]ﾏｲｺ!S43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[4]ﾏｲｺ!C44</f>
        <v>#N/A</v>
      </c>
      <c r="D48" s="18" t="e">
        <f>[4]ﾏｲｺ!D44</f>
        <v>#N/A</v>
      </c>
      <c r="E48" s="18" t="e">
        <f>[4]ﾏｲｺ!E44</f>
        <v>#N/A</v>
      </c>
      <c r="F48" s="18" t="e">
        <f>[4]ﾏｲｺ!F44</f>
        <v>#N/A</v>
      </c>
      <c r="G48" s="18" t="e">
        <f>[4]ﾏｲｺ!G44</f>
        <v>#N/A</v>
      </c>
      <c r="H48" s="18" t="e">
        <f>[4]ﾏｲｺ!H44</f>
        <v>#N/A</v>
      </c>
      <c r="I48" s="18" t="e">
        <f>[4]ﾏｲｺ!I44</f>
        <v>#N/A</v>
      </c>
      <c r="J48" s="18" t="e">
        <f>[4]ﾏｲｺ!J44</f>
        <v>#N/A</v>
      </c>
      <c r="K48" s="18" t="e">
        <f>[4]ﾏｲｺ!K44</f>
        <v>#N/A</v>
      </c>
      <c r="L48" s="18" t="e">
        <f>[4]ﾏｲｺ!L44</f>
        <v>#N/A</v>
      </c>
      <c r="M48" s="18" t="e">
        <f>[4]ﾏｲｺ!M44</f>
        <v>#N/A</v>
      </c>
      <c r="N48" s="18" t="e">
        <f>[4]ﾏｲｺ!N44</f>
        <v>#N/A</v>
      </c>
      <c r="O48" s="18" t="e">
        <f>[4]ﾏｲｺ!O44</f>
        <v>#N/A</v>
      </c>
      <c r="P48" s="18" t="e">
        <f>[4]ﾏｲｺ!P44</f>
        <v>#N/A</v>
      </c>
      <c r="Q48" s="18" t="e">
        <f>[4]ﾏｲｺ!Q44</f>
        <v>#N/A</v>
      </c>
      <c r="R48" s="18" t="e">
        <f>[4]ﾏｲｺ!R44</f>
        <v>#N/A</v>
      </c>
      <c r="S48" s="18" t="e">
        <f>[4]ﾏｲｺ!S44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[4]ﾏｲｺ!C45</f>
        <v>#N/A</v>
      </c>
      <c r="D49" s="17" t="e">
        <f>[4]ﾏｲｺ!D45</f>
        <v>#N/A</v>
      </c>
      <c r="E49" s="17" t="e">
        <f>[4]ﾏｲｺ!E45</f>
        <v>#N/A</v>
      </c>
      <c r="F49" s="17" t="e">
        <f>[4]ﾏｲｺ!F45</f>
        <v>#N/A</v>
      </c>
      <c r="G49" s="17" t="e">
        <f>[4]ﾏｲｺ!G45</f>
        <v>#N/A</v>
      </c>
      <c r="H49" s="17" t="e">
        <f>[4]ﾏｲｺ!H45</f>
        <v>#N/A</v>
      </c>
      <c r="I49" s="17" t="e">
        <f>[4]ﾏｲｺ!I45</f>
        <v>#N/A</v>
      </c>
      <c r="J49" s="17" t="e">
        <f>[4]ﾏｲｺ!J45</f>
        <v>#N/A</v>
      </c>
      <c r="K49" s="17" t="e">
        <f>[4]ﾏｲｺ!K45</f>
        <v>#N/A</v>
      </c>
      <c r="L49" s="17" t="e">
        <f>[4]ﾏｲｺ!L45</f>
        <v>#N/A</v>
      </c>
      <c r="M49" s="17" t="e">
        <f>[4]ﾏｲｺ!M45</f>
        <v>#N/A</v>
      </c>
      <c r="N49" s="17" t="e">
        <f>[4]ﾏｲｺ!N45</f>
        <v>#N/A</v>
      </c>
      <c r="O49" s="17" t="e">
        <f>[4]ﾏｲｺ!O45</f>
        <v>#N/A</v>
      </c>
      <c r="P49" s="17" t="e">
        <f>[4]ﾏｲｺ!P45</f>
        <v>#N/A</v>
      </c>
      <c r="Q49" s="17" t="e">
        <f>[4]ﾏｲｺ!Q45</f>
        <v>#N/A</v>
      </c>
      <c r="R49" s="17" t="e">
        <f>[4]ﾏｲｺ!R45</f>
        <v>#N/A</v>
      </c>
      <c r="S49" s="17" t="e">
        <f>[4]ﾏｲｺ!S45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[4]ﾏｲｺ!C46</f>
        <v>#N/A</v>
      </c>
      <c r="D50" s="18" t="e">
        <f>[4]ﾏｲｺ!D46</f>
        <v>#N/A</v>
      </c>
      <c r="E50" s="18" t="e">
        <f>[4]ﾏｲｺ!E46</f>
        <v>#N/A</v>
      </c>
      <c r="F50" s="18" t="e">
        <f>[4]ﾏｲｺ!F46</f>
        <v>#N/A</v>
      </c>
      <c r="G50" s="18" t="e">
        <f>[4]ﾏｲｺ!G46</f>
        <v>#N/A</v>
      </c>
      <c r="H50" s="18" t="e">
        <f>[4]ﾏｲｺ!H46</f>
        <v>#N/A</v>
      </c>
      <c r="I50" s="18" t="e">
        <f>[4]ﾏｲｺ!I46</f>
        <v>#N/A</v>
      </c>
      <c r="J50" s="18" t="e">
        <f>[4]ﾏｲｺ!J46</f>
        <v>#N/A</v>
      </c>
      <c r="K50" s="18" t="e">
        <f>[4]ﾏｲｺ!K46</f>
        <v>#N/A</v>
      </c>
      <c r="L50" s="18" t="e">
        <f>[4]ﾏｲｺ!L46</f>
        <v>#N/A</v>
      </c>
      <c r="M50" s="18" t="e">
        <f>[4]ﾏｲｺ!M46</f>
        <v>#N/A</v>
      </c>
      <c r="N50" s="18" t="e">
        <f>[4]ﾏｲｺ!N46</f>
        <v>#N/A</v>
      </c>
      <c r="O50" s="18" t="e">
        <f>[4]ﾏｲｺ!O46</f>
        <v>#N/A</v>
      </c>
      <c r="P50" s="18" t="e">
        <f>[4]ﾏｲｺ!P46</f>
        <v>#N/A</v>
      </c>
      <c r="Q50" s="18" t="e">
        <f>[4]ﾏｲｺ!Q46</f>
        <v>#N/A</v>
      </c>
      <c r="R50" s="18" t="e">
        <f>[4]ﾏｲｺ!R46</f>
        <v>#N/A</v>
      </c>
      <c r="S50" s="18" t="e">
        <f>[4]ﾏｲｺ!S46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[4]ﾏｲｺ!C47</f>
        <v>#N/A</v>
      </c>
      <c r="D51" s="17" t="e">
        <f>[4]ﾏｲｺ!D47</f>
        <v>#N/A</v>
      </c>
      <c r="E51" s="17" t="e">
        <f>[4]ﾏｲｺ!E47</f>
        <v>#N/A</v>
      </c>
      <c r="F51" s="17" t="e">
        <f>[4]ﾏｲｺ!F47</f>
        <v>#N/A</v>
      </c>
      <c r="G51" s="17" t="e">
        <f>[4]ﾏｲｺ!G47</f>
        <v>#N/A</v>
      </c>
      <c r="H51" s="17" t="e">
        <f>[4]ﾏｲｺ!H47</f>
        <v>#N/A</v>
      </c>
      <c r="I51" s="17" t="e">
        <f>[4]ﾏｲｺ!I47</f>
        <v>#N/A</v>
      </c>
      <c r="J51" s="17" t="e">
        <f>[4]ﾏｲｺ!J47</f>
        <v>#N/A</v>
      </c>
      <c r="K51" s="17" t="e">
        <f>[4]ﾏｲｺ!K47</f>
        <v>#N/A</v>
      </c>
      <c r="L51" s="17" t="e">
        <f>[4]ﾏｲｺ!L47</f>
        <v>#N/A</v>
      </c>
      <c r="M51" s="17" t="e">
        <f>[4]ﾏｲｺ!M47</f>
        <v>#N/A</v>
      </c>
      <c r="N51" s="17" t="e">
        <f>[4]ﾏｲｺ!N47</f>
        <v>#N/A</v>
      </c>
      <c r="O51" s="17" t="e">
        <f>[4]ﾏｲｺ!O47</f>
        <v>#N/A</v>
      </c>
      <c r="P51" s="17" t="e">
        <f>[4]ﾏｲｺ!P47</f>
        <v>#N/A</v>
      </c>
      <c r="Q51" s="17" t="e">
        <f>[4]ﾏｲｺ!Q47</f>
        <v>#N/A</v>
      </c>
      <c r="R51" s="17" t="e">
        <f>[4]ﾏｲｺ!R47</f>
        <v>#N/A</v>
      </c>
      <c r="S51" s="17" t="e">
        <f>[4]ﾏｲｺ!S47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[4]ﾏｲｺ!C48</f>
        <v>#N/A</v>
      </c>
      <c r="D52" s="18" t="e">
        <f>[4]ﾏｲｺ!D48</f>
        <v>#N/A</v>
      </c>
      <c r="E52" s="18" t="e">
        <f>[4]ﾏｲｺ!E48</f>
        <v>#N/A</v>
      </c>
      <c r="F52" s="18" t="e">
        <f>[4]ﾏｲｺ!F48</f>
        <v>#N/A</v>
      </c>
      <c r="G52" s="18" t="e">
        <f>[4]ﾏｲｺ!G48</f>
        <v>#N/A</v>
      </c>
      <c r="H52" s="18" t="e">
        <f>[4]ﾏｲｺ!H48</f>
        <v>#N/A</v>
      </c>
      <c r="I52" s="18" t="e">
        <f>[4]ﾏｲｺ!I48</f>
        <v>#N/A</v>
      </c>
      <c r="J52" s="18" t="e">
        <f>[4]ﾏｲｺ!J48</f>
        <v>#N/A</v>
      </c>
      <c r="K52" s="18" t="e">
        <f>[4]ﾏｲｺ!K48</f>
        <v>#N/A</v>
      </c>
      <c r="L52" s="18" t="e">
        <f>[4]ﾏｲｺ!L48</f>
        <v>#N/A</v>
      </c>
      <c r="M52" s="18" t="e">
        <f>[4]ﾏｲｺ!M48</f>
        <v>#N/A</v>
      </c>
      <c r="N52" s="18" t="e">
        <f>[4]ﾏｲｺ!N48</f>
        <v>#N/A</v>
      </c>
      <c r="O52" s="18" t="e">
        <f>[4]ﾏｲｺ!O48</f>
        <v>#N/A</v>
      </c>
      <c r="P52" s="18" t="e">
        <f>[4]ﾏｲｺ!P48</f>
        <v>#N/A</v>
      </c>
      <c r="Q52" s="18" t="e">
        <f>[4]ﾏｲｺ!Q48</f>
        <v>#N/A</v>
      </c>
      <c r="R52" s="18" t="e">
        <f>[4]ﾏｲｺ!R48</f>
        <v>#N/A</v>
      </c>
      <c r="S52" s="18" t="e">
        <f>[4]ﾏｲｺ!S48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[4]ﾏｲｺ!C49</f>
        <v>#N/A</v>
      </c>
      <c r="D53" s="17" t="e">
        <f>[4]ﾏｲｺ!D49</f>
        <v>#N/A</v>
      </c>
      <c r="E53" s="17" t="e">
        <f>[4]ﾏｲｺ!E49</f>
        <v>#N/A</v>
      </c>
      <c r="F53" s="17" t="e">
        <f>[4]ﾏｲｺ!F49</f>
        <v>#N/A</v>
      </c>
      <c r="G53" s="17" t="e">
        <f>[4]ﾏｲｺ!G49</f>
        <v>#N/A</v>
      </c>
      <c r="H53" s="17" t="e">
        <f>[4]ﾏｲｺ!H49</f>
        <v>#N/A</v>
      </c>
      <c r="I53" s="17" t="e">
        <f>[4]ﾏｲｺ!I49</f>
        <v>#N/A</v>
      </c>
      <c r="J53" s="17" t="e">
        <f>[4]ﾏｲｺ!J49</f>
        <v>#N/A</v>
      </c>
      <c r="K53" s="17" t="e">
        <f>[4]ﾏｲｺ!K49</f>
        <v>#N/A</v>
      </c>
      <c r="L53" s="17" t="e">
        <f>[4]ﾏｲｺ!L49</f>
        <v>#N/A</v>
      </c>
      <c r="M53" s="17" t="e">
        <f>[4]ﾏｲｺ!M49</f>
        <v>#N/A</v>
      </c>
      <c r="N53" s="17" t="e">
        <f>[4]ﾏｲｺ!N49</f>
        <v>#N/A</v>
      </c>
      <c r="O53" s="17" t="e">
        <f>[4]ﾏｲｺ!O49</f>
        <v>#N/A</v>
      </c>
      <c r="P53" s="17" t="e">
        <f>[4]ﾏｲｺ!P49</f>
        <v>#N/A</v>
      </c>
      <c r="Q53" s="17" t="e">
        <f>[4]ﾏｲｺ!Q49</f>
        <v>#N/A</v>
      </c>
      <c r="R53" s="17" t="e">
        <f>[4]ﾏｲｺ!R49</f>
        <v>#N/A</v>
      </c>
      <c r="S53" s="17" t="e">
        <f>[4]ﾏｲｺ!S49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[4]ﾏｲｺ!C50</f>
        <v>#N/A</v>
      </c>
      <c r="D54" s="18" t="e">
        <f>[4]ﾏｲｺ!D50</f>
        <v>#N/A</v>
      </c>
      <c r="E54" s="18" t="e">
        <f>[4]ﾏｲｺ!E50</f>
        <v>#N/A</v>
      </c>
      <c r="F54" s="18" t="e">
        <f>[4]ﾏｲｺ!F50</f>
        <v>#N/A</v>
      </c>
      <c r="G54" s="18" t="e">
        <f>[4]ﾏｲｺ!G50</f>
        <v>#N/A</v>
      </c>
      <c r="H54" s="18" t="e">
        <f>[4]ﾏｲｺ!H50</f>
        <v>#N/A</v>
      </c>
      <c r="I54" s="18" t="e">
        <f>[4]ﾏｲｺ!I50</f>
        <v>#N/A</v>
      </c>
      <c r="J54" s="18" t="e">
        <f>[4]ﾏｲｺ!J50</f>
        <v>#N/A</v>
      </c>
      <c r="K54" s="18" t="e">
        <f>[4]ﾏｲｺ!K50</f>
        <v>#N/A</v>
      </c>
      <c r="L54" s="18" t="e">
        <f>[4]ﾏｲｺ!L50</f>
        <v>#N/A</v>
      </c>
      <c r="M54" s="18" t="e">
        <f>[4]ﾏｲｺ!M50</f>
        <v>#N/A</v>
      </c>
      <c r="N54" s="18" t="e">
        <f>[4]ﾏｲｺ!N50</f>
        <v>#N/A</v>
      </c>
      <c r="O54" s="18" t="e">
        <f>[4]ﾏｲｺ!O50</f>
        <v>#N/A</v>
      </c>
      <c r="P54" s="18" t="e">
        <f>[4]ﾏｲｺ!P50</f>
        <v>#N/A</v>
      </c>
      <c r="Q54" s="18" t="e">
        <f>[4]ﾏｲｺ!Q50</f>
        <v>#N/A</v>
      </c>
      <c r="R54" s="18" t="e">
        <f>[4]ﾏｲｺ!R50</f>
        <v>#N/A</v>
      </c>
      <c r="S54" s="18" t="e">
        <f>[4]ﾏｲｺ!S50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[4]ﾏｲｺ!C51</f>
        <v>#N/A</v>
      </c>
      <c r="D55" s="17" t="e">
        <f>[4]ﾏｲｺ!D51</f>
        <v>#N/A</v>
      </c>
      <c r="E55" s="17" t="e">
        <f>[4]ﾏｲｺ!E51</f>
        <v>#N/A</v>
      </c>
      <c r="F55" s="17" t="e">
        <f>[4]ﾏｲｺ!F51</f>
        <v>#N/A</v>
      </c>
      <c r="G55" s="17" t="e">
        <f>[4]ﾏｲｺ!G51</f>
        <v>#N/A</v>
      </c>
      <c r="H55" s="17" t="e">
        <f>[4]ﾏｲｺ!H51</f>
        <v>#N/A</v>
      </c>
      <c r="I55" s="17" t="e">
        <f>[4]ﾏｲｺ!I51</f>
        <v>#N/A</v>
      </c>
      <c r="J55" s="17" t="e">
        <f>[4]ﾏｲｺ!J51</f>
        <v>#N/A</v>
      </c>
      <c r="K55" s="17" t="e">
        <f>[4]ﾏｲｺ!K51</f>
        <v>#N/A</v>
      </c>
      <c r="L55" s="17" t="e">
        <f>[4]ﾏｲｺ!L51</f>
        <v>#N/A</v>
      </c>
      <c r="M55" s="17" t="e">
        <f>[4]ﾏｲｺ!M51</f>
        <v>#N/A</v>
      </c>
      <c r="N55" s="17" t="e">
        <f>[4]ﾏｲｺ!N51</f>
        <v>#N/A</v>
      </c>
      <c r="O55" s="17" t="e">
        <f>[4]ﾏｲｺ!O51</f>
        <v>#N/A</v>
      </c>
      <c r="P55" s="17" t="e">
        <f>[4]ﾏｲｺ!P51</f>
        <v>#N/A</v>
      </c>
      <c r="Q55" s="17" t="e">
        <f>[4]ﾏｲｺ!Q51</f>
        <v>#N/A</v>
      </c>
      <c r="R55" s="17" t="e">
        <f>[4]ﾏｲｺ!R51</f>
        <v>#N/A</v>
      </c>
      <c r="S55" s="17" t="e">
        <f>[4]ﾏｲｺ!S51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[4]ﾏｲｺ!C52</f>
        <v>#N/A</v>
      </c>
      <c r="D56" s="18" t="e">
        <f>[4]ﾏｲｺ!D52</f>
        <v>#N/A</v>
      </c>
      <c r="E56" s="18" t="e">
        <f>[4]ﾏｲｺ!E52</f>
        <v>#N/A</v>
      </c>
      <c r="F56" s="18" t="e">
        <f>[4]ﾏｲｺ!F52</f>
        <v>#N/A</v>
      </c>
      <c r="G56" s="18" t="e">
        <f>[4]ﾏｲｺ!G52</f>
        <v>#N/A</v>
      </c>
      <c r="H56" s="18" t="e">
        <f>[4]ﾏｲｺ!H52</f>
        <v>#N/A</v>
      </c>
      <c r="I56" s="18" t="e">
        <f>[4]ﾏｲｺ!I52</f>
        <v>#N/A</v>
      </c>
      <c r="J56" s="18" t="e">
        <f>[4]ﾏｲｺ!J52</f>
        <v>#N/A</v>
      </c>
      <c r="K56" s="18" t="e">
        <f>[4]ﾏｲｺ!K52</f>
        <v>#N/A</v>
      </c>
      <c r="L56" s="18" t="e">
        <f>[4]ﾏｲｺ!L52</f>
        <v>#N/A</v>
      </c>
      <c r="M56" s="18" t="e">
        <f>[4]ﾏｲｺ!M52</f>
        <v>#N/A</v>
      </c>
      <c r="N56" s="18" t="e">
        <f>[4]ﾏｲｺ!N52</f>
        <v>#N/A</v>
      </c>
      <c r="O56" s="18" t="e">
        <f>[4]ﾏｲｺ!O52</f>
        <v>#N/A</v>
      </c>
      <c r="P56" s="18" t="e">
        <f>[4]ﾏｲｺ!P52</f>
        <v>#N/A</v>
      </c>
      <c r="Q56" s="18" t="e">
        <f>[4]ﾏｲｺ!Q52</f>
        <v>#N/A</v>
      </c>
      <c r="R56" s="18" t="e">
        <f>[4]ﾏｲｺ!R52</f>
        <v>#N/A</v>
      </c>
      <c r="S56" s="18" t="e">
        <f>[4]ﾏｲｺ!S52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[4]ﾏｲｺ!C53</f>
        <v>#N/A</v>
      </c>
      <c r="D57" s="17" t="e">
        <f>[4]ﾏｲｺ!D53</f>
        <v>#N/A</v>
      </c>
      <c r="E57" s="17" t="e">
        <f>[4]ﾏｲｺ!E53</f>
        <v>#N/A</v>
      </c>
      <c r="F57" s="17" t="e">
        <f>[4]ﾏｲｺ!F53</f>
        <v>#N/A</v>
      </c>
      <c r="G57" s="17" t="e">
        <f>[4]ﾏｲｺ!G53</f>
        <v>#N/A</v>
      </c>
      <c r="H57" s="17" t="e">
        <f>[4]ﾏｲｺ!H53</f>
        <v>#N/A</v>
      </c>
      <c r="I57" s="17" t="e">
        <f>[4]ﾏｲｺ!I53</f>
        <v>#N/A</v>
      </c>
      <c r="J57" s="17" t="e">
        <f>[4]ﾏｲｺ!J53</f>
        <v>#N/A</v>
      </c>
      <c r="K57" s="17" t="e">
        <f>[4]ﾏｲｺ!K53</f>
        <v>#N/A</v>
      </c>
      <c r="L57" s="17" t="e">
        <f>[4]ﾏｲｺ!L53</f>
        <v>#N/A</v>
      </c>
      <c r="M57" s="17" t="e">
        <f>[4]ﾏｲｺ!M53</f>
        <v>#N/A</v>
      </c>
      <c r="N57" s="17" t="e">
        <f>[4]ﾏｲｺ!N53</f>
        <v>#N/A</v>
      </c>
      <c r="O57" s="17" t="e">
        <f>[4]ﾏｲｺ!O53</f>
        <v>#N/A</v>
      </c>
      <c r="P57" s="17" t="e">
        <f>[4]ﾏｲｺ!P53</f>
        <v>#N/A</v>
      </c>
      <c r="Q57" s="17" t="e">
        <f>[4]ﾏｲｺ!Q53</f>
        <v>#N/A</v>
      </c>
      <c r="R57" s="17" t="e">
        <f>[4]ﾏｲｺ!R53</f>
        <v>#N/A</v>
      </c>
      <c r="S57" s="17" t="e">
        <f>[4]ﾏｲｺ!S53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0</v>
      </c>
      <c r="E60" s="2">
        <f t="array" ref="E60">+SUM(IF(NOT(ISERROR(E6:E58)),E6:E58))</f>
        <v>7</v>
      </c>
      <c r="F60" s="2">
        <f t="array" ref="F60">+SUM(IF(NOT(ISERROR(F6:F58)),F6:F58))</f>
        <v>5</v>
      </c>
      <c r="G60" s="2">
        <f t="array" ref="G60">+SUM(IF(NOT(ISERROR(G6:G58)),G6:G58))</f>
        <v>8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2</v>
      </c>
      <c r="T60" s="2"/>
      <c r="U60" s="2">
        <f>SUM(D60:S60)</f>
        <v>24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29.166666666666668</v>
      </c>
      <c r="F61" s="4">
        <f t="shared" si="4"/>
        <v>20.833333333333336</v>
      </c>
      <c r="G61" s="4">
        <f t="shared" si="4"/>
        <v>33.333333333333329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4.1666666666666661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4.1666666666666661</v>
      </c>
      <c r="R61" s="4">
        <f t="shared" si="4"/>
        <v>0</v>
      </c>
      <c r="S61" s="4">
        <f t="shared" si="4"/>
        <v>8.3333333333333321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>
      <selection activeCell="AC43" sqref="AC43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[4]ｸﾗﾐ!C41</f>
        <v>0</v>
      </c>
      <c r="D45" s="17">
        <f>[4]ｸﾗﾐ!D41</f>
        <v>0</v>
      </c>
      <c r="E45" s="17">
        <f>[4]ｸﾗﾐ!E41</f>
        <v>0</v>
      </c>
      <c r="F45" s="17">
        <f>[4]ｸﾗﾐ!F41</f>
        <v>0</v>
      </c>
      <c r="G45" s="17">
        <f>[4]ｸﾗﾐ!G41</f>
        <v>0</v>
      </c>
      <c r="H45" s="17">
        <f>[4]ｸﾗﾐ!H41</f>
        <v>0</v>
      </c>
      <c r="I45" s="17">
        <f>[4]ｸﾗﾐ!I41</f>
        <v>0</v>
      </c>
      <c r="J45" s="17">
        <f>[4]ｸﾗﾐ!J41</f>
        <v>0</v>
      </c>
      <c r="K45" s="17">
        <f>[4]ｸﾗﾐ!K41</f>
        <v>0</v>
      </c>
      <c r="L45" s="17">
        <f>[4]ｸﾗﾐ!L41</f>
        <v>0</v>
      </c>
      <c r="M45" s="17">
        <f>[4]ｸﾗﾐ!M41</f>
        <v>0</v>
      </c>
      <c r="N45" s="17">
        <f>[4]ｸﾗﾐ!N41</f>
        <v>0</v>
      </c>
      <c r="O45" s="17">
        <f>[4]ｸﾗﾐ!O41</f>
        <v>0</v>
      </c>
      <c r="P45" s="17">
        <f>[4]ｸﾗﾐ!P41</f>
        <v>0</v>
      </c>
      <c r="Q45" s="17">
        <f>[4]ｸﾗﾐ!Q41</f>
        <v>0</v>
      </c>
      <c r="R45" s="17">
        <f>[4]ｸﾗﾐ!R41</f>
        <v>0</v>
      </c>
      <c r="S45" s="17">
        <f>[4]ｸﾗﾐ!S41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 t="e">
        <f>[4]ｸﾗﾐ!C42</f>
        <v>#N/A</v>
      </c>
      <c r="D46" s="18" t="e">
        <f>[4]ｸﾗﾐ!D42</f>
        <v>#N/A</v>
      </c>
      <c r="E46" s="18" t="e">
        <f>[4]ｸﾗﾐ!E42</f>
        <v>#N/A</v>
      </c>
      <c r="F46" s="18" t="e">
        <f>[4]ｸﾗﾐ!F42</f>
        <v>#N/A</v>
      </c>
      <c r="G46" s="18" t="e">
        <f>[4]ｸﾗﾐ!G42</f>
        <v>#N/A</v>
      </c>
      <c r="H46" s="18" t="e">
        <f>[4]ｸﾗﾐ!H42</f>
        <v>#N/A</v>
      </c>
      <c r="I46" s="18" t="e">
        <f>[4]ｸﾗﾐ!I42</f>
        <v>#N/A</v>
      </c>
      <c r="J46" s="18" t="e">
        <f>[4]ｸﾗﾐ!J42</f>
        <v>#N/A</v>
      </c>
      <c r="K46" s="18" t="e">
        <f>[4]ｸﾗﾐ!K42</f>
        <v>#N/A</v>
      </c>
      <c r="L46" s="18" t="e">
        <f>[4]ｸﾗﾐ!L42</f>
        <v>#N/A</v>
      </c>
      <c r="M46" s="18" t="e">
        <f>[4]ｸﾗﾐ!M42</f>
        <v>#N/A</v>
      </c>
      <c r="N46" s="18" t="e">
        <f>[4]ｸﾗﾐ!N42</f>
        <v>#N/A</v>
      </c>
      <c r="O46" s="18" t="e">
        <f>[4]ｸﾗﾐ!O42</f>
        <v>#N/A</v>
      </c>
      <c r="P46" s="18" t="e">
        <f>[4]ｸﾗﾐ!P42</f>
        <v>#N/A</v>
      </c>
      <c r="Q46" s="18" t="e">
        <f>[4]ｸﾗﾐ!Q42</f>
        <v>#N/A</v>
      </c>
      <c r="R46" s="18" t="e">
        <f>[4]ｸﾗﾐ!R42</f>
        <v>#N/A</v>
      </c>
      <c r="S46" s="18" t="e">
        <f>[4]ｸﾗﾐ!S42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[4]ｸﾗﾐ!C43</f>
        <v>#N/A</v>
      </c>
      <c r="D47" s="17" t="e">
        <f>[4]ｸﾗﾐ!D43</f>
        <v>#N/A</v>
      </c>
      <c r="E47" s="17" t="e">
        <f>[4]ｸﾗﾐ!E43</f>
        <v>#N/A</v>
      </c>
      <c r="F47" s="17" t="e">
        <f>[4]ｸﾗﾐ!F43</f>
        <v>#N/A</v>
      </c>
      <c r="G47" s="17" t="e">
        <f>[4]ｸﾗﾐ!G43</f>
        <v>#N/A</v>
      </c>
      <c r="H47" s="17" t="e">
        <f>[4]ｸﾗﾐ!H43</f>
        <v>#N/A</v>
      </c>
      <c r="I47" s="17" t="e">
        <f>[4]ｸﾗﾐ!I43</f>
        <v>#N/A</v>
      </c>
      <c r="J47" s="17" t="e">
        <f>[4]ｸﾗﾐ!J43</f>
        <v>#N/A</v>
      </c>
      <c r="K47" s="17" t="e">
        <f>[4]ｸﾗﾐ!K43</f>
        <v>#N/A</v>
      </c>
      <c r="L47" s="17" t="e">
        <f>[4]ｸﾗﾐ!L43</f>
        <v>#N/A</v>
      </c>
      <c r="M47" s="17" t="e">
        <f>[4]ｸﾗﾐ!M43</f>
        <v>#N/A</v>
      </c>
      <c r="N47" s="17" t="e">
        <f>[4]ｸﾗﾐ!N43</f>
        <v>#N/A</v>
      </c>
      <c r="O47" s="17" t="e">
        <f>[4]ｸﾗﾐ!O43</f>
        <v>#N/A</v>
      </c>
      <c r="P47" s="17" t="e">
        <f>[4]ｸﾗﾐ!P43</f>
        <v>#N/A</v>
      </c>
      <c r="Q47" s="17" t="e">
        <f>[4]ｸﾗﾐ!Q43</f>
        <v>#N/A</v>
      </c>
      <c r="R47" s="17" t="e">
        <f>[4]ｸﾗﾐ!R43</f>
        <v>#N/A</v>
      </c>
      <c r="S47" s="17" t="e">
        <f>[4]ｸﾗﾐ!S43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[4]ｸﾗﾐ!C44</f>
        <v>#N/A</v>
      </c>
      <c r="D48" s="18" t="e">
        <f>[4]ｸﾗﾐ!D44</f>
        <v>#N/A</v>
      </c>
      <c r="E48" s="18" t="e">
        <f>[4]ｸﾗﾐ!E44</f>
        <v>#N/A</v>
      </c>
      <c r="F48" s="18" t="e">
        <f>[4]ｸﾗﾐ!F44</f>
        <v>#N/A</v>
      </c>
      <c r="G48" s="18" t="e">
        <f>[4]ｸﾗﾐ!G44</f>
        <v>#N/A</v>
      </c>
      <c r="H48" s="18" t="e">
        <f>[4]ｸﾗﾐ!H44</f>
        <v>#N/A</v>
      </c>
      <c r="I48" s="18" t="e">
        <f>[4]ｸﾗﾐ!I44</f>
        <v>#N/A</v>
      </c>
      <c r="J48" s="18" t="e">
        <f>[4]ｸﾗﾐ!J44</f>
        <v>#N/A</v>
      </c>
      <c r="K48" s="18" t="e">
        <f>[4]ｸﾗﾐ!K44</f>
        <v>#N/A</v>
      </c>
      <c r="L48" s="18" t="e">
        <f>[4]ｸﾗﾐ!L44</f>
        <v>#N/A</v>
      </c>
      <c r="M48" s="18" t="e">
        <f>[4]ｸﾗﾐ!M44</f>
        <v>#N/A</v>
      </c>
      <c r="N48" s="18" t="e">
        <f>[4]ｸﾗﾐ!N44</f>
        <v>#N/A</v>
      </c>
      <c r="O48" s="18" t="e">
        <f>[4]ｸﾗﾐ!O44</f>
        <v>#N/A</v>
      </c>
      <c r="P48" s="18" t="e">
        <f>[4]ｸﾗﾐ!P44</f>
        <v>#N/A</v>
      </c>
      <c r="Q48" s="18" t="e">
        <f>[4]ｸﾗﾐ!Q44</f>
        <v>#N/A</v>
      </c>
      <c r="R48" s="18" t="e">
        <f>[4]ｸﾗﾐ!R44</f>
        <v>#N/A</v>
      </c>
      <c r="S48" s="18" t="e">
        <f>[4]ｸﾗﾐ!S44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[4]ｸﾗﾐ!C45</f>
        <v>#N/A</v>
      </c>
      <c r="D49" s="17" t="e">
        <f>[4]ｸﾗﾐ!D45</f>
        <v>#N/A</v>
      </c>
      <c r="E49" s="17" t="e">
        <f>[4]ｸﾗﾐ!E45</f>
        <v>#N/A</v>
      </c>
      <c r="F49" s="17" t="e">
        <f>[4]ｸﾗﾐ!F45</f>
        <v>#N/A</v>
      </c>
      <c r="G49" s="17" t="e">
        <f>[4]ｸﾗﾐ!G45</f>
        <v>#N/A</v>
      </c>
      <c r="H49" s="17" t="e">
        <f>[4]ｸﾗﾐ!H45</f>
        <v>#N/A</v>
      </c>
      <c r="I49" s="17" t="e">
        <f>[4]ｸﾗﾐ!I45</f>
        <v>#N/A</v>
      </c>
      <c r="J49" s="17" t="e">
        <f>[4]ｸﾗﾐ!J45</f>
        <v>#N/A</v>
      </c>
      <c r="K49" s="17" t="e">
        <f>[4]ｸﾗﾐ!K45</f>
        <v>#N/A</v>
      </c>
      <c r="L49" s="17" t="e">
        <f>[4]ｸﾗﾐ!L45</f>
        <v>#N/A</v>
      </c>
      <c r="M49" s="17" t="e">
        <f>[4]ｸﾗﾐ!M45</f>
        <v>#N/A</v>
      </c>
      <c r="N49" s="17" t="e">
        <f>[4]ｸﾗﾐ!N45</f>
        <v>#N/A</v>
      </c>
      <c r="O49" s="17" t="e">
        <f>[4]ｸﾗﾐ!O45</f>
        <v>#N/A</v>
      </c>
      <c r="P49" s="17" t="e">
        <f>[4]ｸﾗﾐ!P45</f>
        <v>#N/A</v>
      </c>
      <c r="Q49" s="17" t="e">
        <f>[4]ｸﾗﾐ!Q45</f>
        <v>#N/A</v>
      </c>
      <c r="R49" s="17" t="e">
        <f>[4]ｸﾗﾐ!R45</f>
        <v>#N/A</v>
      </c>
      <c r="S49" s="17" t="e">
        <f>[4]ｸﾗﾐ!S45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[4]ｸﾗﾐ!C46</f>
        <v>#N/A</v>
      </c>
      <c r="D50" s="18" t="e">
        <f>[4]ｸﾗﾐ!D46</f>
        <v>#N/A</v>
      </c>
      <c r="E50" s="18" t="e">
        <f>[4]ｸﾗﾐ!E46</f>
        <v>#N/A</v>
      </c>
      <c r="F50" s="18" t="e">
        <f>[4]ｸﾗﾐ!F46</f>
        <v>#N/A</v>
      </c>
      <c r="G50" s="18" t="e">
        <f>[4]ｸﾗﾐ!G46</f>
        <v>#N/A</v>
      </c>
      <c r="H50" s="18" t="e">
        <f>[4]ｸﾗﾐ!H46</f>
        <v>#N/A</v>
      </c>
      <c r="I50" s="18" t="e">
        <f>[4]ｸﾗﾐ!I46</f>
        <v>#N/A</v>
      </c>
      <c r="J50" s="18" t="e">
        <f>[4]ｸﾗﾐ!J46</f>
        <v>#N/A</v>
      </c>
      <c r="K50" s="18" t="e">
        <f>[4]ｸﾗﾐ!K46</f>
        <v>#N/A</v>
      </c>
      <c r="L50" s="18" t="e">
        <f>[4]ｸﾗﾐ!L46</f>
        <v>#N/A</v>
      </c>
      <c r="M50" s="18" t="e">
        <f>[4]ｸﾗﾐ!M46</f>
        <v>#N/A</v>
      </c>
      <c r="N50" s="18" t="e">
        <f>[4]ｸﾗﾐ!N46</f>
        <v>#N/A</v>
      </c>
      <c r="O50" s="18" t="e">
        <f>[4]ｸﾗﾐ!O46</f>
        <v>#N/A</v>
      </c>
      <c r="P50" s="18" t="e">
        <f>[4]ｸﾗﾐ!P46</f>
        <v>#N/A</v>
      </c>
      <c r="Q50" s="18" t="e">
        <f>[4]ｸﾗﾐ!Q46</f>
        <v>#N/A</v>
      </c>
      <c r="R50" s="18" t="e">
        <f>[4]ｸﾗﾐ!R46</f>
        <v>#N/A</v>
      </c>
      <c r="S50" s="18" t="e">
        <f>[4]ｸﾗﾐ!S46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[4]ｸﾗﾐ!C47</f>
        <v>#N/A</v>
      </c>
      <c r="D51" s="17" t="e">
        <f>[4]ｸﾗﾐ!D47</f>
        <v>#N/A</v>
      </c>
      <c r="E51" s="17" t="e">
        <f>[4]ｸﾗﾐ!E47</f>
        <v>#N/A</v>
      </c>
      <c r="F51" s="17" t="e">
        <f>[4]ｸﾗﾐ!F47</f>
        <v>#N/A</v>
      </c>
      <c r="G51" s="17" t="e">
        <f>[4]ｸﾗﾐ!G47</f>
        <v>#N/A</v>
      </c>
      <c r="H51" s="17" t="e">
        <f>[4]ｸﾗﾐ!H47</f>
        <v>#N/A</v>
      </c>
      <c r="I51" s="17" t="e">
        <f>[4]ｸﾗﾐ!I47</f>
        <v>#N/A</v>
      </c>
      <c r="J51" s="17" t="e">
        <f>[4]ｸﾗﾐ!J47</f>
        <v>#N/A</v>
      </c>
      <c r="K51" s="17" t="e">
        <f>[4]ｸﾗﾐ!K47</f>
        <v>#N/A</v>
      </c>
      <c r="L51" s="17" t="e">
        <f>[4]ｸﾗﾐ!L47</f>
        <v>#N/A</v>
      </c>
      <c r="M51" s="17" t="e">
        <f>[4]ｸﾗﾐ!M47</f>
        <v>#N/A</v>
      </c>
      <c r="N51" s="17" t="e">
        <f>[4]ｸﾗﾐ!N47</f>
        <v>#N/A</v>
      </c>
      <c r="O51" s="17" t="e">
        <f>[4]ｸﾗﾐ!O47</f>
        <v>#N/A</v>
      </c>
      <c r="P51" s="17" t="e">
        <f>[4]ｸﾗﾐ!P47</f>
        <v>#N/A</v>
      </c>
      <c r="Q51" s="17" t="e">
        <f>[4]ｸﾗﾐ!Q47</f>
        <v>#N/A</v>
      </c>
      <c r="R51" s="17" t="e">
        <f>[4]ｸﾗﾐ!R47</f>
        <v>#N/A</v>
      </c>
      <c r="S51" s="17" t="e">
        <f>[4]ｸﾗﾐ!S47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[4]ｸﾗﾐ!C48</f>
        <v>#N/A</v>
      </c>
      <c r="D52" s="18" t="e">
        <f>[4]ｸﾗﾐ!D48</f>
        <v>#N/A</v>
      </c>
      <c r="E52" s="18" t="e">
        <f>[4]ｸﾗﾐ!E48</f>
        <v>#N/A</v>
      </c>
      <c r="F52" s="18" t="e">
        <f>[4]ｸﾗﾐ!F48</f>
        <v>#N/A</v>
      </c>
      <c r="G52" s="18" t="e">
        <f>[4]ｸﾗﾐ!G48</f>
        <v>#N/A</v>
      </c>
      <c r="H52" s="18" t="e">
        <f>[4]ｸﾗﾐ!H48</f>
        <v>#N/A</v>
      </c>
      <c r="I52" s="18" t="e">
        <f>[4]ｸﾗﾐ!I48</f>
        <v>#N/A</v>
      </c>
      <c r="J52" s="18" t="e">
        <f>[4]ｸﾗﾐ!J48</f>
        <v>#N/A</v>
      </c>
      <c r="K52" s="18" t="e">
        <f>[4]ｸﾗﾐ!K48</f>
        <v>#N/A</v>
      </c>
      <c r="L52" s="18" t="e">
        <f>[4]ｸﾗﾐ!L48</f>
        <v>#N/A</v>
      </c>
      <c r="M52" s="18" t="e">
        <f>[4]ｸﾗﾐ!M48</f>
        <v>#N/A</v>
      </c>
      <c r="N52" s="18" t="e">
        <f>[4]ｸﾗﾐ!N48</f>
        <v>#N/A</v>
      </c>
      <c r="O52" s="18" t="e">
        <f>[4]ｸﾗﾐ!O48</f>
        <v>#N/A</v>
      </c>
      <c r="P52" s="18" t="e">
        <f>[4]ｸﾗﾐ!P48</f>
        <v>#N/A</v>
      </c>
      <c r="Q52" s="18" t="e">
        <f>[4]ｸﾗﾐ!Q48</f>
        <v>#N/A</v>
      </c>
      <c r="R52" s="18" t="e">
        <f>[4]ｸﾗﾐ!R48</f>
        <v>#N/A</v>
      </c>
      <c r="S52" s="18" t="e">
        <f>[4]ｸﾗﾐ!S48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[4]ｸﾗﾐ!C49</f>
        <v>#N/A</v>
      </c>
      <c r="D53" s="17" t="e">
        <f>[4]ｸﾗﾐ!D49</f>
        <v>#N/A</v>
      </c>
      <c r="E53" s="17" t="e">
        <f>[4]ｸﾗﾐ!E49</f>
        <v>#N/A</v>
      </c>
      <c r="F53" s="17" t="e">
        <f>[4]ｸﾗﾐ!F49</f>
        <v>#N/A</v>
      </c>
      <c r="G53" s="17" t="e">
        <f>[4]ｸﾗﾐ!G49</f>
        <v>#N/A</v>
      </c>
      <c r="H53" s="17" t="e">
        <f>[4]ｸﾗﾐ!H49</f>
        <v>#N/A</v>
      </c>
      <c r="I53" s="17" t="e">
        <f>[4]ｸﾗﾐ!I49</f>
        <v>#N/A</v>
      </c>
      <c r="J53" s="17" t="e">
        <f>[4]ｸﾗﾐ!J49</f>
        <v>#N/A</v>
      </c>
      <c r="K53" s="17" t="e">
        <f>[4]ｸﾗﾐ!K49</f>
        <v>#N/A</v>
      </c>
      <c r="L53" s="17" t="e">
        <f>[4]ｸﾗﾐ!L49</f>
        <v>#N/A</v>
      </c>
      <c r="M53" s="17" t="e">
        <f>[4]ｸﾗﾐ!M49</f>
        <v>#N/A</v>
      </c>
      <c r="N53" s="17" t="e">
        <f>[4]ｸﾗﾐ!N49</f>
        <v>#N/A</v>
      </c>
      <c r="O53" s="17" t="e">
        <f>[4]ｸﾗﾐ!O49</f>
        <v>#N/A</v>
      </c>
      <c r="P53" s="17" t="e">
        <f>[4]ｸﾗﾐ!P49</f>
        <v>#N/A</v>
      </c>
      <c r="Q53" s="17" t="e">
        <f>[4]ｸﾗﾐ!Q49</f>
        <v>#N/A</v>
      </c>
      <c r="R53" s="17" t="e">
        <f>[4]ｸﾗﾐ!R49</f>
        <v>#N/A</v>
      </c>
      <c r="S53" s="17" t="e">
        <f>[4]ｸﾗﾐ!S49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[4]ｸﾗﾐ!C50</f>
        <v>#N/A</v>
      </c>
      <c r="D54" s="18" t="e">
        <f>[4]ｸﾗﾐ!D50</f>
        <v>#N/A</v>
      </c>
      <c r="E54" s="18" t="e">
        <f>[4]ｸﾗﾐ!E50</f>
        <v>#N/A</v>
      </c>
      <c r="F54" s="18" t="e">
        <f>[4]ｸﾗﾐ!F50</f>
        <v>#N/A</v>
      </c>
      <c r="G54" s="18" t="e">
        <f>[4]ｸﾗﾐ!G50</f>
        <v>#N/A</v>
      </c>
      <c r="H54" s="18" t="e">
        <f>[4]ｸﾗﾐ!H50</f>
        <v>#N/A</v>
      </c>
      <c r="I54" s="18" t="e">
        <f>[4]ｸﾗﾐ!I50</f>
        <v>#N/A</v>
      </c>
      <c r="J54" s="18" t="e">
        <f>[4]ｸﾗﾐ!J50</f>
        <v>#N/A</v>
      </c>
      <c r="K54" s="18" t="e">
        <f>[4]ｸﾗﾐ!K50</f>
        <v>#N/A</v>
      </c>
      <c r="L54" s="18" t="e">
        <f>[4]ｸﾗﾐ!L50</f>
        <v>#N/A</v>
      </c>
      <c r="M54" s="18" t="e">
        <f>[4]ｸﾗﾐ!M50</f>
        <v>#N/A</v>
      </c>
      <c r="N54" s="18" t="e">
        <f>[4]ｸﾗﾐ!N50</f>
        <v>#N/A</v>
      </c>
      <c r="O54" s="18" t="e">
        <f>[4]ｸﾗﾐ!O50</f>
        <v>#N/A</v>
      </c>
      <c r="P54" s="18" t="e">
        <f>[4]ｸﾗﾐ!P50</f>
        <v>#N/A</v>
      </c>
      <c r="Q54" s="18" t="e">
        <f>[4]ｸﾗﾐ!Q50</f>
        <v>#N/A</v>
      </c>
      <c r="R54" s="18" t="e">
        <f>[4]ｸﾗﾐ!R50</f>
        <v>#N/A</v>
      </c>
      <c r="S54" s="18" t="e">
        <f>[4]ｸﾗﾐ!S50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[4]ｸﾗﾐ!C51</f>
        <v>#N/A</v>
      </c>
      <c r="D55" s="17" t="e">
        <f>[4]ｸﾗﾐ!D51</f>
        <v>#N/A</v>
      </c>
      <c r="E55" s="17" t="e">
        <f>[4]ｸﾗﾐ!E51</f>
        <v>#N/A</v>
      </c>
      <c r="F55" s="17" t="e">
        <f>[4]ｸﾗﾐ!F51</f>
        <v>#N/A</v>
      </c>
      <c r="G55" s="17" t="e">
        <f>[4]ｸﾗﾐ!G51</f>
        <v>#N/A</v>
      </c>
      <c r="H55" s="17" t="e">
        <f>[4]ｸﾗﾐ!H51</f>
        <v>#N/A</v>
      </c>
      <c r="I55" s="17" t="e">
        <f>[4]ｸﾗﾐ!I51</f>
        <v>#N/A</v>
      </c>
      <c r="J55" s="17" t="e">
        <f>[4]ｸﾗﾐ!J51</f>
        <v>#N/A</v>
      </c>
      <c r="K55" s="17" t="e">
        <f>[4]ｸﾗﾐ!K51</f>
        <v>#N/A</v>
      </c>
      <c r="L55" s="17" t="e">
        <f>[4]ｸﾗﾐ!L51</f>
        <v>#N/A</v>
      </c>
      <c r="M55" s="17" t="e">
        <f>[4]ｸﾗﾐ!M51</f>
        <v>#N/A</v>
      </c>
      <c r="N55" s="17" t="e">
        <f>[4]ｸﾗﾐ!N51</f>
        <v>#N/A</v>
      </c>
      <c r="O55" s="17" t="e">
        <f>[4]ｸﾗﾐ!O51</f>
        <v>#N/A</v>
      </c>
      <c r="P55" s="17" t="e">
        <f>[4]ｸﾗﾐ!P51</f>
        <v>#N/A</v>
      </c>
      <c r="Q55" s="17" t="e">
        <f>[4]ｸﾗﾐ!Q51</f>
        <v>#N/A</v>
      </c>
      <c r="R55" s="17" t="e">
        <f>[4]ｸﾗﾐ!R51</f>
        <v>#N/A</v>
      </c>
      <c r="S55" s="17" t="e">
        <f>[4]ｸﾗﾐ!S51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[4]ｸﾗﾐ!C52</f>
        <v>#N/A</v>
      </c>
      <c r="D56" s="18" t="e">
        <f>[4]ｸﾗﾐ!D52</f>
        <v>#N/A</v>
      </c>
      <c r="E56" s="18" t="e">
        <f>[4]ｸﾗﾐ!E52</f>
        <v>#N/A</v>
      </c>
      <c r="F56" s="18" t="e">
        <f>[4]ｸﾗﾐ!F52</f>
        <v>#N/A</v>
      </c>
      <c r="G56" s="18" t="e">
        <f>[4]ｸﾗﾐ!G52</f>
        <v>#N/A</v>
      </c>
      <c r="H56" s="18" t="e">
        <f>[4]ｸﾗﾐ!H52</f>
        <v>#N/A</v>
      </c>
      <c r="I56" s="18" t="e">
        <f>[4]ｸﾗﾐ!I52</f>
        <v>#N/A</v>
      </c>
      <c r="J56" s="18" t="e">
        <f>[4]ｸﾗﾐ!J52</f>
        <v>#N/A</v>
      </c>
      <c r="K56" s="18" t="e">
        <f>[4]ｸﾗﾐ!K52</f>
        <v>#N/A</v>
      </c>
      <c r="L56" s="18" t="e">
        <f>[4]ｸﾗﾐ!L52</f>
        <v>#N/A</v>
      </c>
      <c r="M56" s="18" t="e">
        <f>[4]ｸﾗﾐ!M52</f>
        <v>#N/A</v>
      </c>
      <c r="N56" s="18" t="e">
        <f>[4]ｸﾗﾐ!N52</f>
        <v>#N/A</v>
      </c>
      <c r="O56" s="18" t="e">
        <f>[4]ｸﾗﾐ!O52</f>
        <v>#N/A</v>
      </c>
      <c r="P56" s="18" t="e">
        <f>[4]ｸﾗﾐ!P52</f>
        <v>#N/A</v>
      </c>
      <c r="Q56" s="18" t="e">
        <f>[4]ｸﾗﾐ!Q52</f>
        <v>#N/A</v>
      </c>
      <c r="R56" s="18" t="e">
        <f>[4]ｸﾗﾐ!R52</f>
        <v>#N/A</v>
      </c>
      <c r="S56" s="18" t="e">
        <f>[4]ｸﾗﾐ!S52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[4]ｸﾗﾐ!C53</f>
        <v>#N/A</v>
      </c>
      <c r="D57" s="17" t="e">
        <f>[4]ｸﾗﾐ!D53</f>
        <v>#N/A</v>
      </c>
      <c r="E57" s="17" t="e">
        <f>[4]ｸﾗﾐ!E53</f>
        <v>#N/A</v>
      </c>
      <c r="F57" s="17" t="e">
        <f>[4]ｸﾗﾐ!F53</f>
        <v>#N/A</v>
      </c>
      <c r="G57" s="17" t="e">
        <f>[4]ｸﾗﾐ!G53</f>
        <v>#N/A</v>
      </c>
      <c r="H57" s="17" t="e">
        <f>[4]ｸﾗﾐ!H53</f>
        <v>#N/A</v>
      </c>
      <c r="I57" s="17" t="e">
        <f>[4]ｸﾗﾐ!I53</f>
        <v>#N/A</v>
      </c>
      <c r="J57" s="17" t="e">
        <f>[4]ｸﾗﾐ!J53</f>
        <v>#N/A</v>
      </c>
      <c r="K57" s="17" t="e">
        <f>[4]ｸﾗﾐ!K53</f>
        <v>#N/A</v>
      </c>
      <c r="L57" s="17" t="e">
        <f>[4]ｸﾗﾐ!L53</f>
        <v>#N/A</v>
      </c>
      <c r="M57" s="17" t="e">
        <f>[4]ｸﾗﾐ!M53</f>
        <v>#N/A</v>
      </c>
      <c r="N57" s="17" t="e">
        <f>[4]ｸﾗﾐ!N53</f>
        <v>#N/A</v>
      </c>
      <c r="O57" s="17" t="e">
        <f>[4]ｸﾗﾐ!O53</f>
        <v>#N/A</v>
      </c>
      <c r="P57" s="17" t="e">
        <f>[4]ｸﾗﾐ!P53</f>
        <v>#N/A</v>
      </c>
      <c r="Q57" s="17" t="e">
        <f>[4]ｸﾗﾐ!Q53</f>
        <v>#N/A</v>
      </c>
      <c r="R57" s="17" t="e">
        <f>[4]ｸﾗﾐ!R53</f>
        <v>#N/A</v>
      </c>
      <c r="S57" s="17" t="e">
        <f>[4]ｸﾗﾐ!S53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Y19" sqref="Y1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1</v>
      </c>
      <c r="D11" s="17">
        <f>[4]ロタ!D7</f>
        <v>0</v>
      </c>
      <c r="E11" s="17">
        <f>[4]ロタ!E7</f>
        <v>0</v>
      </c>
      <c r="F11" s="17">
        <f>[4]ロタ!F7</f>
        <v>1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[4]ロタ!C8</f>
        <v>1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1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1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1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1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1</v>
      </c>
      <c r="D19" s="17">
        <f>[4]ロタ!D15</f>
        <v>0</v>
      </c>
      <c r="E19" s="17">
        <f>[4]ロタ!E15</f>
        <v>0</v>
      </c>
      <c r="F19" s="17">
        <f>[4]ロタ!F15</f>
        <v>1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2</v>
      </c>
      <c r="D21" s="17">
        <f>[4]ロタ!D17</f>
        <v>0</v>
      </c>
      <c r="E21" s="17">
        <f>[4]ロタ!E17</f>
        <v>0</v>
      </c>
      <c r="F21" s="17">
        <f>[4]ロタ!F17</f>
        <v>1</v>
      </c>
      <c r="G21" s="17">
        <f>[4]ロタ!G17</f>
        <v>1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2</v>
      </c>
      <c r="V21" t="b">
        <f t="shared" si="1"/>
        <v>1</v>
      </c>
    </row>
    <row r="22" spans="2:22">
      <c r="B22" s="18">
        <v>17</v>
      </c>
      <c r="C22" s="18">
        <f>[4]ロタ!C18</f>
        <v>2</v>
      </c>
      <c r="D22" s="18">
        <f>[4]ロタ!D18</f>
        <v>0</v>
      </c>
      <c r="E22" s="18">
        <f>[4]ロタ!E18</f>
        <v>1</v>
      </c>
      <c r="F22" s="18">
        <f>[4]ロタ!F18</f>
        <v>1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2</v>
      </c>
      <c r="V22" s="22" t="b">
        <f t="shared" si="1"/>
        <v>1</v>
      </c>
    </row>
    <row r="23" spans="2:22">
      <c r="B23" s="17">
        <v>18</v>
      </c>
      <c r="C23" s="17">
        <f>[4]ロタ!C19</f>
        <v>2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2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2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1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1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[4]ロタ!C23</f>
        <v>1</v>
      </c>
      <c r="D27" s="17">
        <f>[4]ロタ!D23</f>
        <v>1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1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[4]ロタ!C41</f>
        <v>0</v>
      </c>
      <c r="D45" s="17">
        <f>[4]ロタ!D41</f>
        <v>0</v>
      </c>
      <c r="E45" s="17">
        <f>[4]ロタ!E41</f>
        <v>0</v>
      </c>
      <c r="F45" s="17">
        <f>[4]ロタ!F41</f>
        <v>0</v>
      </c>
      <c r="G45" s="17">
        <f>[4]ロタ!G41</f>
        <v>0</v>
      </c>
      <c r="H45" s="17">
        <f>[4]ロタ!H41</f>
        <v>0</v>
      </c>
      <c r="I45" s="17">
        <f>[4]ロタ!I41</f>
        <v>0</v>
      </c>
      <c r="J45" s="17">
        <f>[4]ロタ!J41</f>
        <v>0</v>
      </c>
      <c r="K45" s="17">
        <f>[4]ロタ!K41</f>
        <v>0</v>
      </c>
      <c r="L45" s="17">
        <f>[4]ロタ!L41</f>
        <v>0</v>
      </c>
      <c r="M45" s="17">
        <f>[4]ロタ!M41</f>
        <v>0</v>
      </c>
      <c r="N45" s="17">
        <f>[4]ロタ!N41</f>
        <v>0</v>
      </c>
      <c r="O45" s="17">
        <f>[4]ロタ!O41</f>
        <v>0</v>
      </c>
      <c r="P45" s="17">
        <f>[4]ロタ!P41</f>
        <v>0</v>
      </c>
      <c r="Q45" s="17">
        <f>[4]ロタ!Q41</f>
        <v>0</v>
      </c>
      <c r="R45" s="17">
        <f>[4]ロタ!R41</f>
        <v>0</v>
      </c>
      <c r="S45" s="17">
        <f>[4]ロタ!S41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 t="e">
        <f>[4]ロタ!C42</f>
        <v>#N/A</v>
      </c>
      <c r="D46" s="18" t="e">
        <f>[4]ロタ!D42</f>
        <v>#N/A</v>
      </c>
      <c r="E46" s="18" t="e">
        <f>[4]ロタ!E42</f>
        <v>#N/A</v>
      </c>
      <c r="F46" s="18" t="e">
        <f>[4]ロタ!F42</f>
        <v>#N/A</v>
      </c>
      <c r="G46" s="18" t="e">
        <f>[4]ロタ!G42</f>
        <v>#N/A</v>
      </c>
      <c r="H46" s="18" t="e">
        <f>[4]ロタ!H42</f>
        <v>#N/A</v>
      </c>
      <c r="I46" s="18" t="e">
        <f>[4]ロタ!I42</f>
        <v>#N/A</v>
      </c>
      <c r="J46" s="18" t="e">
        <f>[4]ロタ!J42</f>
        <v>#N/A</v>
      </c>
      <c r="K46" s="18" t="e">
        <f>[4]ロタ!K42</f>
        <v>#N/A</v>
      </c>
      <c r="L46" s="18" t="e">
        <f>[4]ロタ!L42</f>
        <v>#N/A</v>
      </c>
      <c r="M46" s="18" t="e">
        <f>[4]ロタ!M42</f>
        <v>#N/A</v>
      </c>
      <c r="N46" s="18" t="e">
        <f>[4]ロタ!N42</f>
        <v>#N/A</v>
      </c>
      <c r="O46" s="18" t="e">
        <f>[4]ロタ!O42</f>
        <v>#N/A</v>
      </c>
      <c r="P46" s="18" t="e">
        <f>[4]ロタ!P42</f>
        <v>#N/A</v>
      </c>
      <c r="Q46" s="18" t="e">
        <f>[4]ロタ!Q42</f>
        <v>#N/A</v>
      </c>
      <c r="R46" s="18" t="e">
        <f>[4]ロタ!R42</f>
        <v>#N/A</v>
      </c>
      <c r="S46" s="18" t="e">
        <f>[4]ロタ!S42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[4]ロタ!C43</f>
        <v>#N/A</v>
      </c>
      <c r="D47" s="17" t="e">
        <f>[4]ロタ!D43</f>
        <v>#N/A</v>
      </c>
      <c r="E47" s="17" t="e">
        <f>[4]ロタ!E43</f>
        <v>#N/A</v>
      </c>
      <c r="F47" s="17" t="e">
        <f>[4]ロタ!F43</f>
        <v>#N/A</v>
      </c>
      <c r="G47" s="17" t="e">
        <f>[4]ロタ!G43</f>
        <v>#N/A</v>
      </c>
      <c r="H47" s="17" t="e">
        <f>[4]ロタ!H43</f>
        <v>#N/A</v>
      </c>
      <c r="I47" s="17" t="e">
        <f>[4]ロタ!I43</f>
        <v>#N/A</v>
      </c>
      <c r="J47" s="17" t="e">
        <f>[4]ロタ!J43</f>
        <v>#N/A</v>
      </c>
      <c r="K47" s="17" t="e">
        <f>[4]ロタ!K43</f>
        <v>#N/A</v>
      </c>
      <c r="L47" s="17" t="e">
        <f>[4]ロタ!L43</f>
        <v>#N/A</v>
      </c>
      <c r="M47" s="17" t="e">
        <f>[4]ロタ!M43</f>
        <v>#N/A</v>
      </c>
      <c r="N47" s="17" t="e">
        <f>[4]ロタ!N43</f>
        <v>#N/A</v>
      </c>
      <c r="O47" s="17" t="e">
        <f>[4]ロタ!O43</f>
        <v>#N/A</v>
      </c>
      <c r="P47" s="17" t="e">
        <f>[4]ロタ!P43</f>
        <v>#N/A</v>
      </c>
      <c r="Q47" s="17" t="e">
        <f>[4]ロタ!Q43</f>
        <v>#N/A</v>
      </c>
      <c r="R47" s="17" t="e">
        <f>[4]ロタ!R43</f>
        <v>#N/A</v>
      </c>
      <c r="S47" s="17" t="e">
        <f>[4]ロタ!S43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[4]ロタ!C44</f>
        <v>#N/A</v>
      </c>
      <c r="D48" s="18" t="e">
        <f>[4]ロタ!D44</f>
        <v>#N/A</v>
      </c>
      <c r="E48" s="18" t="e">
        <f>[4]ロタ!E44</f>
        <v>#N/A</v>
      </c>
      <c r="F48" s="18" t="e">
        <f>[4]ロタ!F44</f>
        <v>#N/A</v>
      </c>
      <c r="G48" s="18" t="e">
        <f>[4]ロタ!G44</f>
        <v>#N/A</v>
      </c>
      <c r="H48" s="18" t="e">
        <f>[4]ロタ!H44</f>
        <v>#N/A</v>
      </c>
      <c r="I48" s="18" t="e">
        <f>[4]ロタ!I44</f>
        <v>#N/A</v>
      </c>
      <c r="J48" s="18" t="e">
        <f>[4]ロタ!J44</f>
        <v>#N/A</v>
      </c>
      <c r="K48" s="18" t="e">
        <f>[4]ロタ!K44</f>
        <v>#N/A</v>
      </c>
      <c r="L48" s="18" t="e">
        <f>[4]ロタ!L44</f>
        <v>#N/A</v>
      </c>
      <c r="M48" s="18" t="e">
        <f>[4]ロタ!M44</f>
        <v>#N/A</v>
      </c>
      <c r="N48" s="18" t="e">
        <f>[4]ロタ!N44</f>
        <v>#N/A</v>
      </c>
      <c r="O48" s="18" t="e">
        <f>[4]ロタ!O44</f>
        <v>#N/A</v>
      </c>
      <c r="P48" s="18" t="e">
        <f>[4]ロタ!P44</f>
        <v>#N/A</v>
      </c>
      <c r="Q48" s="18" t="e">
        <f>[4]ロタ!Q44</f>
        <v>#N/A</v>
      </c>
      <c r="R48" s="18" t="e">
        <f>[4]ロタ!R44</f>
        <v>#N/A</v>
      </c>
      <c r="S48" s="18" t="e">
        <f>[4]ロタ!S44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[4]ロタ!C45</f>
        <v>#N/A</v>
      </c>
      <c r="D49" s="17" t="e">
        <f>[4]ロタ!D45</f>
        <v>#N/A</v>
      </c>
      <c r="E49" s="17" t="e">
        <f>[4]ロタ!E45</f>
        <v>#N/A</v>
      </c>
      <c r="F49" s="17" t="e">
        <f>[4]ロタ!F45</f>
        <v>#N/A</v>
      </c>
      <c r="G49" s="17" t="e">
        <f>[4]ロタ!G45</f>
        <v>#N/A</v>
      </c>
      <c r="H49" s="17" t="e">
        <f>[4]ロタ!H45</f>
        <v>#N/A</v>
      </c>
      <c r="I49" s="17" t="e">
        <f>[4]ロタ!I45</f>
        <v>#N/A</v>
      </c>
      <c r="J49" s="17" t="e">
        <f>[4]ロタ!J45</f>
        <v>#N/A</v>
      </c>
      <c r="K49" s="17" t="e">
        <f>[4]ロタ!K45</f>
        <v>#N/A</v>
      </c>
      <c r="L49" s="17" t="e">
        <f>[4]ロタ!L45</f>
        <v>#N/A</v>
      </c>
      <c r="M49" s="17" t="e">
        <f>[4]ロタ!M45</f>
        <v>#N/A</v>
      </c>
      <c r="N49" s="17" t="e">
        <f>[4]ロタ!N45</f>
        <v>#N/A</v>
      </c>
      <c r="O49" s="17" t="e">
        <f>[4]ロタ!O45</f>
        <v>#N/A</v>
      </c>
      <c r="P49" s="17" t="e">
        <f>[4]ロタ!P45</f>
        <v>#N/A</v>
      </c>
      <c r="Q49" s="17" t="e">
        <f>[4]ロタ!Q45</f>
        <v>#N/A</v>
      </c>
      <c r="R49" s="17" t="e">
        <f>[4]ロタ!R45</f>
        <v>#N/A</v>
      </c>
      <c r="S49" s="17" t="e">
        <f>[4]ロタ!S45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[4]ロタ!C46</f>
        <v>#N/A</v>
      </c>
      <c r="D50" s="18" t="e">
        <f>[4]ロタ!D46</f>
        <v>#N/A</v>
      </c>
      <c r="E50" s="18" t="e">
        <f>[4]ロタ!E46</f>
        <v>#N/A</v>
      </c>
      <c r="F50" s="18" t="e">
        <f>[4]ロタ!F46</f>
        <v>#N/A</v>
      </c>
      <c r="G50" s="18" t="e">
        <f>[4]ロタ!G46</f>
        <v>#N/A</v>
      </c>
      <c r="H50" s="18" t="e">
        <f>[4]ロタ!H46</f>
        <v>#N/A</v>
      </c>
      <c r="I50" s="18" t="e">
        <f>[4]ロタ!I46</f>
        <v>#N/A</v>
      </c>
      <c r="J50" s="18" t="e">
        <f>[4]ロタ!J46</f>
        <v>#N/A</v>
      </c>
      <c r="K50" s="18" t="e">
        <f>[4]ロタ!K46</f>
        <v>#N/A</v>
      </c>
      <c r="L50" s="18" t="e">
        <f>[4]ロタ!L46</f>
        <v>#N/A</v>
      </c>
      <c r="M50" s="18" t="e">
        <f>[4]ロタ!M46</f>
        <v>#N/A</v>
      </c>
      <c r="N50" s="18" t="e">
        <f>[4]ロタ!N46</f>
        <v>#N/A</v>
      </c>
      <c r="O50" s="18" t="e">
        <f>[4]ロタ!O46</f>
        <v>#N/A</v>
      </c>
      <c r="P50" s="18" t="e">
        <f>[4]ロタ!P46</f>
        <v>#N/A</v>
      </c>
      <c r="Q50" s="18" t="e">
        <f>[4]ロタ!Q46</f>
        <v>#N/A</v>
      </c>
      <c r="R50" s="18" t="e">
        <f>[4]ロタ!R46</f>
        <v>#N/A</v>
      </c>
      <c r="S50" s="18" t="e">
        <f>[4]ロタ!S46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[4]ロタ!C47</f>
        <v>#N/A</v>
      </c>
      <c r="D51" s="17" t="e">
        <f>[4]ロタ!D47</f>
        <v>#N/A</v>
      </c>
      <c r="E51" s="17" t="e">
        <f>[4]ロタ!E47</f>
        <v>#N/A</v>
      </c>
      <c r="F51" s="17" t="e">
        <f>[4]ロタ!F47</f>
        <v>#N/A</v>
      </c>
      <c r="G51" s="17" t="e">
        <f>[4]ロタ!G47</f>
        <v>#N/A</v>
      </c>
      <c r="H51" s="17" t="e">
        <f>[4]ロタ!H47</f>
        <v>#N/A</v>
      </c>
      <c r="I51" s="17" t="e">
        <f>[4]ロタ!I47</f>
        <v>#N/A</v>
      </c>
      <c r="J51" s="17" t="e">
        <f>[4]ロタ!J47</f>
        <v>#N/A</v>
      </c>
      <c r="K51" s="17" t="e">
        <f>[4]ロタ!K47</f>
        <v>#N/A</v>
      </c>
      <c r="L51" s="17" t="e">
        <f>[4]ロタ!L47</f>
        <v>#N/A</v>
      </c>
      <c r="M51" s="17" t="e">
        <f>[4]ロタ!M47</f>
        <v>#N/A</v>
      </c>
      <c r="N51" s="17" t="e">
        <f>[4]ロタ!N47</f>
        <v>#N/A</v>
      </c>
      <c r="O51" s="17" t="e">
        <f>[4]ロタ!O47</f>
        <v>#N/A</v>
      </c>
      <c r="P51" s="17" t="e">
        <f>[4]ロタ!P47</f>
        <v>#N/A</v>
      </c>
      <c r="Q51" s="17" t="e">
        <f>[4]ロタ!Q47</f>
        <v>#N/A</v>
      </c>
      <c r="R51" s="17" t="e">
        <f>[4]ロタ!R47</f>
        <v>#N/A</v>
      </c>
      <c r="S51" s="17" t="e">
        <f>[4]ロタ!S47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[4]ロタ!C48</f>
        <v>#N/A</v>
      </c>
      <c r="D52" s="18" t="e">
        <f>[4]ロタ!D48</f>
        <v>#N/A</v>
      </c>
      <c r="E52" s="18" t="e">
        <f>[4]ロタ!E48</f>
        <v>#N/A</v>
      </c>
      <c r="F52" s="18" t="e">
        <f>[4]ロタ!F48</f>
        <v>#N/A</v>
      </c>
      <c r="G52" s="18" t="e">
        <f>[4]ロタ!G48</f>
        <v>#N/A</v>
      </c>
      <c r="H52" s="18" t="e">
        <f>[4]ロタ!H48</f>
        <v>#N/A</v>
      </c>
      <c r="I52" s="18" t="e">
        <f>[4]ロタ!I48</f>
        <v>#N/A</v>
      </c>
      <c r="J52" s="18" t="e">
        <f>[4]ロタ!J48</f>
        <v>#N/A</v>
      </c>
      <c r="K52" s="18" t="e">
        <f>[4]ロタ!K48</f>
        <v>#N/A</v>
      </c>
      <c r="L52" s="18" t="e">
        <f>[4]ロタ!L48</f>
        <v>#N/A</v>
      </c>
      <c r="M52" s="18" t="e">
        <f>[4]ロタ!M48</f>
        <v>#N/A</v>
      </c>
      <c r="N52" s="18" t="e">
        <f>[4]ロタ!N48</f>
        <v>#N/A</v>
      </c>
      <c r="O52" s="18" t="e">
        <f>[4]ロタ!O48</f>
        <v>#N/A</v>
      </c>
      <c r="P52" s="18" t="e">
        <f>[4]ロタ!P48</f>
        <v>#N/A</v>
      </c>
      <c r="Q52" s="18" t="e">
        <f>[4]ロタ!Q48</f>
        <v>#N/A</v>
      </c>
      <c r="R52" s="18" t="e">
        <f>[4]ロタ!R48</f>
        <v>#N/A</v>
      </c>
      <c r="S52" s="18" t="e">
        <f>[4]ロタ!S48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[4]ロタ!C49</f>
        <v>#N/A</v>
      </c>
      <c r="D53" s="17" t="e">
        <f>[4]ロタ!D49</f>
        <v>#N/A</v>
      </c>
      <c r="E53" s="17" t="e">
        <f>[4]ロタ!E49</f>
        <v>#N/A</v>
      </c>
      <c r="F53" s="17" t="e">
        <f>[4]ロタ!F49</f>
        <v>#N/A</v>
      </c>
      <c r="G53" s="17" t="e">
        <f>[4]ロタ!G49</f>
        <v>#N/A</v>
      </c>
      <c r="H53" s="17" t="e">
        <f>[4]ロタ!H49</f>
        <v>#N/A</v>
      </c>
      <c r="I53" s="17" t="e">
        <f>[4]ロタ!I49</f>
        <v>#N/A</v>
      </c>
      <c r="J53" s="17" t="e">
        <f>[4]ロタ!J49</f>
        <v>#N/A</v>
      </c>
      <c r="K53" s="17" t="e">
        <f>[4]ロタ!K49</f>
        <v>#N/A</v>
      </c>
      <c r="L53" s="17" t="e">
        <f>[4]ロタ!L49</f>
        <v>#N/A</v>
      </c>
      <c r="M53" s="17" t="e">
        <f>[4]ロタ!M49</f>
        <v>#N/A</v>
      </c>
      <c r="N53" s="17" t="e">
        <f>[4]ロタ!N49</f>
        <v>#N/A</v>
      </c>
      <c r="O53" s="17" t="e">
        <f>[4]ロタ!O49</f>
        <v>#N/A</v>
      </c>
      <c r="P53" s="17" t="e">
        <f>[4]ロタ!P49</f>
        <v>#N/A</v>
      </c>
      <c r="Q53" s="17" t="e">
        <f>[4]ロタ!Q49</f>
        <v>#N/A</v>
      </c>
      <c r="R53" s="17" t="e">
        <f>[4]ロタ!R49</f>
        <v>#N/A</v>
      </c>
      <c r="S53" s="17" t="e">
        <f>[4]ロタ!S49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[4]ロタ!C50</f>
        <v>#N/A</v>
      </c>
      <c r="D54" s="18" t="e">
        <f>[4]ロタ!D50</f>
        <v>#N/A</v>
      </c>
      <c r="E54" s="18" t="e">
        <f>[4]ロタ!E50</f>
        <v>#N/A</v>
      </c>
      <c r="F54" s="18" t="e">
        <f>[4]ロタ!F50</f>
        <v>#N/A</v>
      </c>
      <c r="G54" s="18" t="e">
        <f>[4]ロタ!G50</f>
        <v>#N/A</v>
      </c>
      <c r="H54" s="18" t="e">
        <f>[4]ロタ!H50</f>
        <v>#N/A</v>
      </c>
      <c r="I54" s="18" t="e">
        <f>[4]ロタ!I50</f>
        <v>#N/A</v>
      </c>
      <c r="J54" s="18" t="e">
        <f>[4]ロタ!J50</f>
        <v>#N/A</v>
      </c>
      <c r="K54" s="18" t="e">
        <f>[4]ロタ!K50</f>
        <v>#N/A</v>
      </c>
      <c r="L54" s="18" t="e">
        <f>[4]ロタ!L50</f>
        <v>#N/A</v>
      </c>
      <c r="M54" s="18" t="e">
        <f>[4]ロタ!M50</f>
        <v>#N/A</v>
      </c>
      <c r="N54" s="18" t="e">
        <f>[4]ロタ!N50</f>
        <v>#N/A</v>
      </c>
      <c r="O54" s="18" t="e">
        <f>[4]ロタ!O50</f>
        <v>#N/A</v>
      </c>
      <c r="P54" s="18" t="e">
        <f>[4]ロタ!P50</f>
        <v>#N/A</v>
      </c>
      <c r="Q54" s="18" t="e">
        <f>[4]ロタ!Q50</f>
        <v>#N/A</v>
      </c>
      <c r="R54" s="18" t="e">
        <f>[4]ロタ!R50</f>
        <v>#N/A</v>
      </c>
      <c r="S54" s="18" t="e">
        <f>[4]ロタ!S50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[4]ロタ!C51</f>
        <v>#N/A</v>
      </c>
      <c r="D55" s="17" t="e">
        <f>[4]ロタ!D51</f>
        <v>#N/A</v>
      </c>
      <c r="E55" s="17" t="e">
        <f>[4]ロタ!E51</f>
        <v>#N/A</v>
      </c>
      <c r="F55" s="17" t="e">
        <f>[4]ロタ!F51</f>
        <v>#N/A</v>
      </c>
      <c r="G55" s="17" t="e">
        <f>[4]ロタ!G51</f>
        <v>#N/A</v>
      </c>
      <c r="H55" s="17" t="e">
        <f>[4]ロタ!H51</f>
        <v>#N/A</v>
      </c>
      <c r="I55" s="17" t="e">
        <f>[4]ロタ!I51</f>
        <v>#N/A</v>
      </c>
      <c r="J55" s="17" t="e">
        <f>[4]ロタ!J51</f>
        <v>#N/A</v>
      </c>
      <c r="K55" s="17" t="e">
        <f>[4]ロタ!K51</f>
        <v>#N/A</v>
      </c>
      <c r="L55" s="17" t="e">
        <f>[4]ロタ!L51</f>
        <v>#N/A</v>
      </c>
      <c r="M55" s="17" t="e">
        <f>[4]ロタ!M51</f>
        <v>#N/A</v>
      </c>
      <c r="N55" s="17" t="e">
        <f>[4]ロタ!N51</f>
        <v>#N/A</v>
      </c>
      <c r="O55" s="17" t="e">
        <f>[4]ロタ!O51</f>
        <v>#N/A</v>
      </c>
      <c r="P55" s="17" t="e">
        <f>[4]ロタ!P51</f>
        <v>#N/A</v>
      </c>
      <c r="Q55" s="17" t="e">
        <f>[4]ロタ!Q51</f>
        <v>#N/A</v>
      </c>
      <c r="R55" s="17" t="e">
        <f>[4]ロタ!R51</f>
        <v>#N/A</v>
      </c>
      <c r="S55" s="17" t="e">
        <f>[4]ロタ!S51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[4]ロタ!C52</f>
        <v>#N/A</v>
      </c>
      <c r="D56" s="18" t="e">
        <f>[4]ロタ!D52</f>
        <v>#N/A</v>
      </c>
      <c r="E56" s="18" t="e">
        <f>[4]ロタ!E52</f>
        <v>#N/A</v>
      </c>
      <c r="F56" s="18" t="e">
        <f>[4]ロタ!F52</f>
        <v>#N/A</v>
      </c>
      <c r="G56" s="18" t="e">
        <f>[4]ロタ!G52</f>
        <v>#N/A</v>
      </c>
      <c r="H56" s="18" t="e">
        <f>[4]ロタ!H52</f>
        <v>#N/A</v>
      </c>
      <c r="I56" s="18" t="e">
        <f>[4]ロタ!I52</f>
        <v>#N/A</v>
      </c>
      <c r="J56" s="18" t="e">
        <f>[4]ロタ!J52</f>
        <v>#N/A</v>
      </c>
      <c r="K56" s="18" t="e">
        <f>[4]ロタ!K52</f>
        <v>#N/A</v>
      </c>
      <c r="L56" s="18" t="e">
        <f>[4]ロタ!L52</f>
        <v>#N/A</v>
      </c>
      <c r="M56" s="18" t="e">
        <f>[4]ロタ!M52</f>
        <v>#N/A</v>
      </c>
      <c r="N56" s="18" t="e">
        <f>[4]ロタ!N52</f>
        <v>#N/A</v>
      </c>
      <c r="O56" s="18" t="e">
        <f>[4]ロタ!O52</f>
        <v>#N/A</v>
      </c>
      <c r="P56" s="18" t="e">
        <f>[4]ロタ!P52</f>
        <v>#N/A</v>
      </c>
      <c r="Q56" s="18" t="e">
        <f>[4]ロタ!Q52</f>
        <v>#N/A</v>
      </c>
      <c r="R56" s="18" t="e">
        <f>[4]ロタ!R52</f>
        <v>#N/A</v>
      </c>
      <c r="S56" s="18" t="e">
        <f>[4]ロタ!S52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[4]ロタ!C53</f>
        <v>#N/A</v>
      </c>
      <c r="D57" s="17" t="e">
        <f>[4]ロタ!D53</f>
        <v>#N/A</v>
      </c>
      <c r="E57" s="17" t="e">
        <f>[4]ロタ!E53</f>
        <v>#N/A</v>
      </c>
      <c r="F57" s="17" t="e">
        <f>[4]ロタ!F53</f>
        <v>#N/A</v>
      </c>
      <c r="G57" s="17" t="e">
        <f>[4]ロタ!G53</f>
        <v>#N/A</v>
      </c>
      <c r="H57" s="17" t="e">
        <f>[4]ロタ!H53</f>
        <v>#N/A</v>
      </c>
      <c r="I57" s="17" t="e">
        <f>[4]ロタ!I53</f>
        <v>#N/A</v>
      </c>
      <c r="J57" s="17" t="e">
        <f>[4]ロタ!J53</f>
        <v>#N/A</v>
      </c>
      <c r="K57" s="17" t="e">
        <f>[4]ロタ!K53</f>
        <v>#N/A</v>
      </c>
      <c r="L57" s="17" t="e">
        <f>[4]ロタ!L53</f>
        <v>#N/A</v>
      </c>
      <c r="M57" s="17" t="e">
        <f>[4]ロタ!M53</f>
        <v>#N/A</v>
      </c>
      <c r="N57" s="17" t="e">
        <f>[4]ロタ!N53</f>
        <v>#N/A</v>
      </c>
      <c r="O57" s="17" t="e">
        <f>[4]ロタ!O53</f>
        <v>#N/A</v>
      </c>
      <c r="P57" s="17" t="e">
        <f>[4]ロタ!P53</f>
        <v>#N/A</v>
      </c>
      <c r="Q57" s="17" t="e">
        <f>[4]ロタ!Q53</f>
        <v>#N/A</v>
      </c>
      <c r="R57" s="17" t="e">
        <f>[4]ロタ!R53</f>
        <v>#N/A</v>
      </c>
      <c r="S57" s="17" t="e">
        <f>[4]ロタ!S53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6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8.3333333333333321</v>
      </c>
      <c r="E61" s="4">
        <f t="shared" si="4"/>
        <v>8.3333333333333321</v>
      </c>
      <c r="F61" s="4">
        <f t="shared" si="4"/>
        <v>33.333333333333329</v>
      </c>
      <c r="G61" s="4">
        <f t="shared" si="4"/>
        <v>50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topLeftCell="A25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158</v>
      </c>
      <c r="D1" s="14" t="s">
        <v>159</v>
      </c>
    </row>
    <row r="2" spans="1:4">
      <c r="A2">
        <v>1</v>
      </c>
      <c r="B2">
        <v>1</v>
      </c>
      <c r="C2" s="23">
        <v>45656</v>
      </c>
      <c r="D2" s="12">
        <f>+C2+6</f>
        <v>45662</v>
      </c>
    </row>
    <row r="3" spans="1:4">
      <c r="A3">
        <v>1</v>
      </c>
      <c r="B3">
        <v>2</v>
      </c>
      <c r="C3" s="12">
        <f>+C2+7</f>
        <v>45663</v>
      </c>
      <c r="D3" s="12">
        <f>+D2+7</f>
        <v>45669</v>
      </c>
    </row>
    <row r="4" spans="1:4">
      <c r="A4">
        <v>1</v>
      </c>
      <c r="B4">
        <v>3</v>
      </c>
      <c r="C4" s="12">
        <f t="shared" ref="C4:C52" si="0">+C3+7</f>
        <v>45670</v>
      </c>
      <c r="D4" s="12">
        <f t="shared" ref="D4:D52" si="1">+D3+7</f>
        <v>45676</v>
      </c>
    </row>
    <row r="5" spans="1:4">
      <c r="A5">
        <v>1</v>
      </c>
      <c r="B5">
        <v>4</v>
      </c>
      <c r="C5" s="12">
        <f t="shared" si="0"/>
        <v>45677</v>
      </c>
      <c r="D5" s="12">
        <f t="shared" si="1"/>
        <v>45683</v>
      </c>
    </row>
    <row r="6" spans="1:4">
      <c r="A6">
        <v>1</v>
      </c>
      <c r="B6">
        <v>5</v>
      </c>
      <c r="C6" s="12">
        <f t="shared" si="0"/>
        <v>45684</v>
      </c>
      <c r="D6" s="12">
        <f t="shared" si="1"/>
        <v>45690</v>
      </c>
    </row>
    <row r="7" spans="1:4">
      <c r="A7">
        <v>2</v>
      </c>
      <c r="B7">
        <v>6</v>
      </c>
      <c r="C7" s="12">
        <f t="shared" si="0"/>
        <v>45691</v>
      </c>
      <c r="D7" s="12">
        <f t="shared" si="1"/>
        <v>45697</v>
      </c>
    </row>
    <row r="8" spans="1:4">
      <c r="A8">
        <v>2</v>
      </c>
      <c r="B8">
        <v>7</v>
      </c>
      <c r="C8" s="12">
        <f t="shared" si="0"/>
        <v>45698</v>
      </c>
      <c r="D8" s="12">
        <f t="shared" si="1"/>
        <v>45704</v>
      </c>
    </row>
    <row r="9" spans="1:4">
      <c r="A9">
        <v>2</v>
      </c>
      <c r="B9">
        <v>8</v>
      </c>
      <c r="C9" s="12">
        <f t="shared" si="0"/>
        <v>45705</v>
      </c>
      <c r="D9" s="12">
        <f t="shared" si="1"/>
        <v>45711</v>
      </c>
    </row>
    <row r="10" spans="1:4">
      <c r="A10">
        <v>2</v>
      </c>
      <c r="B10">
        <v>9</v>
      </c>
      <c r="C10" s="12">
        <f t="shared" si="0"/>
        <v>45712</v>
      </c>
      <c r="D10" s="12">
        <f t="shared" si="1"/>
        <v>45718</v>
      </c>
    </row>
    <row r="11" spans="1:4">
      <c r="A11">
        <v>3</v>
      </c>
      <c r="B11">
        <v>10</v>
      </c>
      <c r="C11" s="12">
        <f t="shared" si="0"/>
        <v>45719</v>
      </c>
      <c r="D11" s="12">
        <f t="shared" si="1"/>
        <v>45725</v>
      </c>
    </row>
    <row r="12" spans="1:4">
      <c r="A12">
        <v>3</v>
      </c>
      <c r="B12">
        <v>11</v>
      </c>
      <c r="C12" s="12">
        <f t="shared" si="0"/>
        <v>45726</v>
      </c>
      <c r="D12" s="12">
        <f t="shared" si="1"/>
        <v>45732</v>
      </c>
    </row>
    <row r="13" spans="1:4">
      <c r="A13">
        <v>3</v>
      </c>
      <c r="B13">
        <v>12</v>
      </c>
      <c r="C13" s="12">
        <f t="shared" si="0"/>
        <v>45733</v>
      </c>
      <c r="D13" s="12">
        <f t="shared" si="1"/>
        <v>45739</v>
      </c>
    </row>
    <row r="14" spans="1:4">
      <c r="A14">
        <v>3</v>
      </c>
      <c r="B14">
        <v>13</v>
      </c>
      <c r="C14" s="12">
        <f t="shared" si="0"/>
        <v>45740</v>
      </c>
      <c r="D14" s="12">
        <f t="shared" si="1"/>
        <v>45746</v>
      </c>
    </row>
    <row r="15" spans="1:4">
      <c r="A15">
        <v>3</v>
      </c>
      <c r="B15">
        <v>14</v>
      </c>
      <c r="C15" s="12">
        <f t="shared" si="0"/>
        <v>45747</v>
      </c>
      <c r="D15" s="12">
        <f t="shared" si="1"/>
        <v>45753</v>
      </c>
    </row>
    <row r="16" spans="1:4">
      <c r="A16">
        <v>4</v>
      </c>
      <c r="B16">
        <v>15</v>
      </c>
      <c r="C16" s="12">
        <f t="shared" si="0"/>
        <v>45754</v>
      </c>
      <c r="D16" s="12">
        <f t="shared" si="1"/>
        <v>45760</v>
      </c>
    </row>
    <row r="17" spans="1:4">
      <c r="A17">
        <v>4</v>
      </c>
      <c r="B17">
        <v>16</v>
      </c>
      <c r="C17" s="12">
        <f t="shared" si="0"/>
        <v>45761</v>
      </c>
      <c r="D17" s="12">
        <f t="shared" si="1"/>
        <v>45767</v>
      </c>
    </row>
    <row r="18" spans="1:4">
      <c r="A18">
        <v>4</v>
      </c>
      <c r="B18">
        <v>17</v>
      </c>
      <c r="C18" s="12">
        <f t="shared" si="0"/>
        <v>45768</v>
      </c>
      <c r="D18" s="12">
        <f t="shared" si="1"/>
        <v>45774</v>
      </c>
    </row>
    <row r="19" spans="1:4">
      <c r="A19">
        <v>4</v>
      </c>
      <c r="B19">
        <v>18</v>
      </c>
      <c r="C19" s="12">
        <f t="shared" si="0"/>
        <v>45775</v>
      </c>
      <c r="D19" s="12">
        <f t="shared" si="1"/>
        <v>45781</v>
      </c>
    </row>
    <row r="20" spans="1:4">
      <c r="A20">
        <v>5</v>
      </c>
      <c r="B20">
        <v>19</v>
      </c>
      <c r="C20" s="12">
        <f t="shared" si="0"/>
        <v>45782</v>
      </c>
      <c r="D20" s="12">
        <f t="shared" si="1"/>
        <v>45788</v>
      </c>
    </row>
    <row r="21" spans="1:4">
      <c r="A21">
        <v>5</v>
      </c>
      <c r="B21">
        <v>20</v>
      </c>
      <c r="C21" s="12">
        <f t="shared" si="0"/>
        <v>45789</v>
      </c>
      <c r="D21" s="12">
        <f t="shared" si="1"/>
        <v>45795</v>
      </c>
    </row>
    <row r="22" spans="1:4">
      <c r="A22">
        <v>5</v>
      </c>
      <c r="B22">
        <v>21</v>
      </c>
      <c r="C22" s="12">
        <f t="shared" si="0"/>
        <v>45796</v>
      </c>
      <c r="D22" s="12">
        <f t="shared" si="1"/>
        <v>45802</v>
      </c>
    </row>
    <row r="23" spans="1:4">
      <c r="A23">
        <v>5</v>
      </c>
      <c r="B23">
        <v>22</v>
      </c>
      <c r="C23" s="12">
        <f t="shared" si="0"/>
        <v>45803</v>
      </c>
      <c r="D23" s="12">
        <f t="shared" si="1"/>
        <v>45809</v>
      </c>
    </row>
    <row r="24" spans="1:4">
      <c r="A24">
        <v>6</v>
      </c>
      <c r="B24">
        <v>23</v>
      </c>
      <c r="C24" s="12">
        <f t="shared" si="0"/>
        <v>45810</v>
      </c>
      <c r="D24" s="12">
        <f t="shared" si="1"/>
        <v>45816</v>
      </c>
    </row>
    <row r="25" spans="1:4">
      <c r="A25">
        <v>6</v>
      </c>
      <c r="B25">
        <v>24</v>
      </c>
      <c r="C25" s="12">
        <f t="shared" si="0"/>
        <v>45817</v>
      </c>
      <c r="D25" s="12">
        <f t="shared" si="1"/>
        <v>45823</v>
      </c>
    </row>
    <row r="26" spans="1:4">
      <c r="A26">
        <v>6</v>
      </c>
      <c r="B26">
        <v>25</v>
      </c>
      <c r="C26" s="12">
        <f t="shared" si="0"/>
        <v>45824</v>
      </c>
      <c r="D26" s="12">
        <f t="shared" si="1"/>
        <v>45830</v>
      </c>
    </row>
    <row r="27" spans="1:4">
      <c r="A27">
        <v>6</v>
      </c>
      <c r="B27">
        <v>26</v>
      </c>
      <c r="C27" s="12">
        <f t="shared" si="0"/>
        <v>45831</v>
      </c>
      <c r="D27" s="12">
        <f t="shared" si="1"/>
        <v>45837</v>
      </c>
    </row>
    <row r="28" spans="1:4">
      <c r="A28">
        <v>6</v>
      </c>
      <c r="B28">
        <v>27</v>
      </c>
      <c r="C28" s="12">
        <f t="shared" si="0"/>
        <v>45838</v>
      </c>
      <c r="D28" s="12">
        <f t="shared" si="1"/>
        <v>45844</v>
      </c>
    </row>
    <row r="29" spans="1:4">
      <c r="A29">
        <v>7</v>
      </c>
      <c r="B29">
        <v>28</v>
      </c>
      <c r="C29" s="12">
        <f t="shared" si="0"/>
        <v>45845</v>
      </c>
      <c r="D29" s="12">
        <f t="shared" si="1"/>
        <v>45851</v>
      </c>
    </row>
    <row r="30" spans="1:4">
      <c r="A30">
        <v>7</v>
      </c>
      <c r="B30">
        <v>29</v>
      </c>
      <c r="C30" s="12">
        <f t="shared" si="0"/>
        <v>45852</v>
      </c>
      <c r="D30" s="12">
        <f t="shared" si="1"/>
        <v>45858</v>
      </c>
    </row>
    <row r="31" spans="1:4">
      <c r="A31">
        <v>7</v>
      </c>
      <c r="B31">
        <v>30</v>
      </c>
      <c r="C31" s="12">
        <f t="shared" si="0"/>
        <v>45859</v>
      </c>
      <c r="D31" s="12">
        <f t="shared" si="1"/>
        <v>45865</v>
      </c>
    </row>
    <row r="32" spans="1:4">
      <c r="A32">
        <v>7</v>
      </c>
      <c r="B32">
        <v>31</v>
      </c>
      <c r="C32" s="12">
        <f t="shared" si="0"/>
        <v>45866</v>
      </c>
      <c r="D32" s="12">
        <f t="shared" si="1"/>
        <v>45872</v>
      </c>
    </row>
    <row r="33" spans="1:4">
      <c r="A33">
        <v>8</v>
      </c>
      <c r="B33">
        <v>32</v>
      </c>
      <c r="C33" s="12">
        <f t="shared" si="0"/>
        <v>45873</v>
      </c>
      <c r="D33" s="12">
        <f t="shared" si="1"/>
        <v>45879</v>
      </c>
    </row>
    <row r="34" spans="1:4">
      <c r="A34">
        <v>8</v>
      </c>
      <c r="B34">
        <v>33</v>
      </c>
      <c r="C34" s="12">
        <f t="shared" si="0"/>
        <v>45880</v>
      </c>
      <c r="D34" s="12">
        <f t="shared" si="1"/>
        <v>45886</v>
      </c>
    </row>
    <row r="35" spans="1:4">
      <c r="A35">
        <v>8</v>
      </c>
      <c r="B35">
        <v>34</v>
      </c>
      <c r="C35" s="12">
        <f t="shared" si="0"/>
        <v>45887</v>
      </c>
      <c r="D35" s="12">
        <f t="shared" si="1"/>
        <v>45893</v>
      </c>
    </row>
    <row r="36" spans="1:4">
      <c r="A36">
        <v>8</v>
      </c>
      <c r="B36">
        <v>35</v>
      </c>
      <c r="C36" s="12">
        <f t="shared" si="0"/>
        <v>45894</v>
      </c>
      <c r="D36" s="12">
        <f t="shared" si="1"/>
        <v>45900</v>
      </c>
    </row>
    <row r="37" spans="1:4">
      <c r="A37">
        <v>9</v>
      </c>
      <c r="B37">
        <v>36</v>
      </c>
      <c r="C37" s="12">
        <f t="shared" si="0"/>
        <v>45901</v>
      </c>
      <c r="D37" s="12">
        <f t="shared" si="1"/>
        <v>45907</v>
      </c>
    </row>
    <row r="38" spans="1:4">
      <c r="A38">
        <v>9</v>
      </c>
      <c r="B38">
        <v>37</v>
      </c>
      <c r="C38" s="12">
        <f t="shared" si="0"/>
        <v>45908</v>
      </c>
      <c r="D38" s="12">
        <f t="shared" si="1"/>
        <v>45914</v>
      </c>
    </row>
    <row r="39" spans="1:4">
      <c r="A39">
        <v>9</v>
      </c>
      <c r="B39">
        <v>38</v>
      </c>
      <c r="C39" s="12">
        <f t="shared" si="0"/>
        <v>45915</v>
      </c>
      <c r="D39" s="12">
        <f t="shared" si="1"/>
        <v>45921</v>
      </c>
    </row>
    <row r="40" spans="1:4">
      <c r="A40">
        <v>9</v>
      </c>
      <c r="B40">
        <v>39</v>
      </c>
      <c r="C40" s="12">
        <f t="shared" si="0"/>
        <v>45922</v>
      </c>
      <c r="D40" s="12">
        <f t="shared" si="1"/>
        <v>45928</v>
      </c>
    </row>
    <row r="41" spans="1:4">
      <c r="A41">
        <v>9</v>
      </c>
      <c r="B41">
        <v>40</v>
      </c>
      <c r="C41" s="12">
        <f t="shared" si="0"/>
        <v>45929</v>
      </c>
      <c r="D41" s="12">
        <f t="shared" si="1"/>
        <v>45935</v>
      </c>
    </row>
    <row r="42" spans="1:4">
      <c r="A42">
        <v>10</v>
      </c>
      <c r="B42">
        <v>41</v>
      </c>
      <c r="C42" s="12">
        <f t="shared" si="0"/>
        <v>45936</v>
      </c>
      <c r="D42" s="12">
        <f t="shared" si="1"/>
        <v>45942</v>
      </c>
    </row>
    <row r="43" spans="1:4">
      <c r="A43">
        <v>10</v>
      </c>
      <c r="B43">
        <v>42</v>
      </c>
      <c r="C43" s="12">
        <f t="shared" si="0"/>
        <v>45943</v>
      </c>
      <c r="D43" s="12">
        <f t="shared" si="1"/>
        <v>45949</v>
      </c>
    </row>
    <row r="44" spans="1:4">
      <c r="A44">
        <v>10</v>
      </c>
      <c r="B44">
        <v>43</v>
      </c>
      <c r="C44" s="12">
        <f t="shared" si="0"/>
        <v>45950</v>
      </c>
      <c r="D44" s="12">
        <f t="shared" si="1"/>
        <v>45956</v>
      </c>
    </row>
    <row r="45" spans="1:4">
      <c r="A45">
        <v>10</v>
      </c>
      <c r="B45">
        <v>44</v>
      </c>
      <c r="C45" s="12">
        <f t="shared" si="0"/>
        <v>45957</v>
      </c>
      <c r="D45" s="12">
        <f t="shared" si="1"/>
        <v>45963</v>
      </c>
    </row>
    <row r="46" spans="1:4">
      <c r="A46">
        <v>11</v>
      </c>
      <c r="B46">
        <v>45</v>
      </c>
      <c r="C46" s="12">
        <f t="shared" si="0"/>
        <v>45964</v>
      </c>
      <c r="D46" s="12">
        <f t="shared" si="1"/>
        <v>45970</v>
      </c>
    </row>
    <row r="47" spans="1:4">
      <c r="A47">
        <v>11</v>
      </c>
      <c r="B47">
        <v>46</v>
      </c>
      <c r="C47" s="12">
        <f t="shared" si="0"/>
        <v>45971</v>
      </c>
      <c r="D47" s="12">
        <f t="shared" si="1"/>
        <v>45977</v>
      </c>
    </row>
    <row r="48" spans="1:4">
      <c r="A48">
        <v>11</v>
      </c>
      <c r="B48">
        <v>47</v>
      </c>
      <c r="C48" s="12">
        <f t="shared" si="0"/>
        <v>45978</v>
      </c>
      <c r="D48" s="12">
        <f t="shared" si="1"/>
        <v>45984</v>
      </c>
    </row>
    <row r="49" spans="1:4">
      <c r="A49">
        <v>11</v>
      </c>
      <c r="B49">
        <v>48</v>
      </c>
      <c r="C49" s="12">
        <f t="shared" si="0"/>
        <v>45985</v>
      </c>
      <c r="D49" s="12">
        <f t="shared" si="1"/>
        <v>45991</v>
      </c>
    </row>
    <row r="50" spans="1:4">
      <c r="A50">
        <v>12</v>
      </c>
      <c r="B50">
        <v>49</v>
      </c>
      <c r="C50" s="12">
        <f t="shared" si="0"/>
        <v>45992</v>
      </c>
      <c r="D50" s="12">
        <f t="shared" si="1"/>
        <v>45998</v>
      </c>
    </row>
    <row r="51" spans="1:4">
      <c r="A51">
        <v>12</v>
      </c>
      <c r="B51">
        <v>50</v>
      </c>
      <c r="C51" s="12">
        <f t="shared" si="0"/>
        <v>45999</v>
      </c>
      <c r="D51" s="12">
        <f t="shared" si="1"/>
        <v>46005</v>
      </c>
    </row>
    <row r="52" spans="1:4">
      <c r="A52">
        <v>12</v>
      </c>
      <c r="B52">
        <v>51</v>
      </c>
      <c r="C52" s="12">
        <f t="shared" si="0"/>
        <v>46006</v>
      </c>
      <c r="D52" s="12">
        <f t="shared" si="1"/>
        <v>46012</v>
      </c>
    </row>
    <row r="53" spans="1:4">
      <c r="A53">
        <v>12</v>
      </c>
      <c r="B53">
        <v>52</v>
      </c>
      <c r="C53" s="12">
        <f>+C52+7</f>
        <v>46013</v>
      </c>
      <c r="D53" s="12">
        <f>+D52+7</f>
        <v>46019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78"/>
  <sheetViews>
    <sheetView zoomScale="85" zoomScaleNormal="85" workbookViewId="0">
      <pane xSplit="6" ySplit="2" topLeftCell="G234" activePane="bottomRight" state="frozen"/>
      <selection pane="topRight" activeCell="G1" sqref="G1"/>
      <selection pane="bottomLeft" activeCell="A3" sqref="A3"/>
      <selection pane="bottomRight" activeCell="G258" sqref="G258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06" t="s">
        <v>247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205</v>
      </c>
      <c r="B207">
        <v>2021</v>
      </c>
      <c r="C207">
        <v>1</v>
      </c>
      <c r="D207">
        <v>2021</v>
      </c>
      <c r="E207" t="s">
        <v>176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206</v>
      </c>
      <c r="D208">
        <v>2021</v>
      </c>
      <c r="E208" t="s">
        <v>176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207</v>
      </c>
      <c r="C209">
        <v>3</v>
      </c>
      <c r="D209">
        <v>2021</v>
      </c>
      <c r="E209" t="s">
        <v>176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208</v>
      </c>
      <c r="D210">
        <v>2021</v>
      </c>
      <c r="E210" t="s">
        <v>176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209</v>
      </c>
      <c r="C211">
        <v>5</v>
      </c>
      <c r="D211">
        <v>2021</v>
      </c>
      <c r="E211" t="s">
        <v>176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210</v>
      </c>
      <c r="D212">
        <v>2021</v>
      </c>
      <c r="E212" t="s">
        <v>176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211</v>
      </c>
      <c r="C213">
        <v>7</v>
      </c>
      <c r="D213">
        <v>2021</v>
      </c>
      <c r="E213" t="s">
        <v>176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212</v>
      </c>
      <c r="D214">
        <v>2021</v>
      </c>
      <c r="E214" t="s">
        <v>176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213</v>
      </c>
      <c r="C215">
        <v>9</v>
      </c>
      <c r="D215">
        <v>2021</v>
      </c>
      <c r="E215" t="s">
        <v>176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214</v>
      </c>
      <c r="D216">
        <v>2021</v>
      </c>
      <c r="E216" t="s">
        <v>176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215</v>
      </c>
      <c r="C217">
        <v>11</v>
      </c>
      <c r="D217">
        <v>2021</v>
      </c>
      <c r="E217" t="s">
        <v>176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216</v>
      </c>
      <c r="D218">
        <v>2021</v>
      </c>
      <c r="E218" t="s">
        <v>176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217</v>
      </c>
      <c r="B219">
        <v>2022</v>
      </c>
      <c r="C219">
        <v>1</v>
      </c>
      <c r="D219">
        <v>2022</v>
      </c>
      <c r="E219" s="35" t="s">
        <v>194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218</v>
      </c>
      <c r="D220">
        <v>2022</v>
      </c>
      <c r="E220" s="35" t="s">
        <v>194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219</v>
      </c>
      <c r="C221">
        <v>3</v>
      </c>
      <c r="D221">
        <v>2022</v>
      </c>
      <c r="E221" s="35" t="s">
        <v>194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220</v>
      </c>
      <c r="D222">
        <v>2022</v>
      </c>
      <c r="E222" s="35" t="s">
        <v>194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221</v>
      </c>
      <c r="C223">
        <v>5</v>
      </c>
      <c r="D223">
        <v>2022</v>
      </c>
      <c r="E223" s="35" t="s">
        <v>194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222</v>
      </c>
      <c r="D224">
        <v>2022</v>
      </c>
      <c r="E224" s="35" t="s">
        <v>194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223</v>
      </c>
      <c r="C225">
        <v>7</v>
      </c>
      <c r="D225">
        <v>2022</v>
      </c>
      <c r="E225" s="35" t="s">
        <v>194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224</v>
      </c>
      <c r="D226">
        <v>2022</v>
      </c>
      <c r="E226" s="35" t="s">
        <v>194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225</v>
      </c>
      <c r="C227">
        <v>9</v>
      </c>
      <c r="D227">
        <v>2022</v>
      </c>
      <c r="E227" s="35" t="s">
        <v>194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226</v>
      </c>
      <c r="D228">
        <v>2022</v>
      </c>
      <c r="E228" s="35" t="s">
        <v>194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227</v>
      </c>
      <c r="C229">
        <v>11</v>
      </c>
      <c r="D229">
        <v>2022</v>
      </c>
      <c r="E229" s="35" t="s">
        <v>194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228</v>
      </c>
      <c r="D230">
        <v>2022</v>
      </c>
      <c r="E230" s="35" t="s">
        <v>194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229</v>
      </c>
      <c r="B231">
        <v>2023</v>
      </c>
      <c r="C231">
        <v>1</v>
      </c>
      <c r="D231">
        <v>2023</v>
      </c>
      <c r="E231" s="35" t="s">
        <v>252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230</v>
      </c>
      <c r="D232">
        <v>2023</v>
      </c>
      <c r="E232" s="35" t="s">
        <v>252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231</v>
      </c>
      <c r="C233">
        <v>3</v>
      </c>
      <c r="D233">
        <v>2023</v>
      </c>
      <c r="E233" s="35" t="s">
        <v>252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232</v>
      </c>
      <c r="D234">
        <v>2023</v>
      </c>
      <c r="E234" s="35" t="s">
        <v>252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233</v>
      </c>
      <c r="C235">
        <v>5</v>
      </c>
      <c r="D235">
        <v>2023</v>
      </c>
      <c r="E235" s="35" t="s">
        <v>252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07">
        <v>10.754999999999999</v>
      </c>
      <c r="BB235" s="107">
        <v>3.5925000000000002</v>
      </c>
    </row>
    <row r="236" spans="1:54">
      <c r="A236">
        <v>234</v>
      </c>
      <c r="D236">
        <v>2023</v>
      </c>
      <c r="E236" s="35" t="s">
        <v>252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07">
        <v>33.754999999999995</v>
      </c>
      <c r="BB236" s="107">
        <v>6.02</v>
      </c>
    </row>
    <row r="237" spans="1:54">
      <c r="A237">
        <v>235</v>
      </c>
      <c r="C237">
        <v>7</v>
      </c>
      <c r="D237">
        <v>2023</v>
      </c>
      <c r="E237" s="35" t="s">
        <v>252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07">
        <v>24.812000000000001</v>
      </c>
      <c r="BB237" s="107">
        <v>13.162000000000001</v>
      </c>
    </row>
    <row r="238" spans="1:54">
      <c r="A238">
        <v>236</v>
      </c>
      <c r="D238">
        <v>2023</v>
      </c>
      <c r="E238" s="35" t="s">
        <v>252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07">
        <v>8.6675000000000004</v>
      </c>
      <c r="BB238" s="107">
        <v>17.892499999999998</v>
      </c>
    </row>
    <row r="239" spans="1:54">
      <c r="A239">
        <v>237</v>
      </c>
      <c r="C239">
        <v>9</v>
      </c>
      <c r="D239">
        <v>2023</v>
      </c>
      <c r="E239" s="35" t="s">
        <v>252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07">
        <v>11.265000000000001</v>
      </c>
      <c r="BB239" s="107">
        <v>14.3925</v>
      </c>
    </row>
    <row r="240" spans="1:54">
      <c r="A240">
        <v>238</v>
      </c>
      <c r="D240">
        <v>2023</v>
      </c>
      <c r="E240" s="35" t="s">
        <v>252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07">
        <v>4.2859999999999996</v>
      </c>
      <c r="BB240" s="107">
        <v>3.5020000000000002</v>
      </c>
    </row>
    <row r="241" spans="1:57">
      <c r="A241">
        <v>239</v>
      </c>
      <c r="C241">
        <v>11</v>
      </c>
      <c r="D241">
        <v>2023</v>
      </c>
      <c r="E241" s="35" t="s">
        <v>252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07">
        <v>1.4925000000000002</v>
      </c>
      <c r="BB241" s="107">
        <v>2.2599999999999998</v>
      </c>
      <c r="BD241" s="107"/>
      <c r="BE241" s="107"/>
    </row>
    <row r="242" spans="1:57">
      <c r="A242">
        <v>240</v>
      </c>
      <c r="D242">
        <v>2023</v>
      </c>
      <c r="E242" s="35" t="s">
        <v>252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07">
        <v>2.2549999999999999</v>
      </c>
      <c r="BB242" s="107">
        <v>4.5075000000000003</v>
      </c>
      <c r="BD242" s="107"/>
      <c r="BE242" s="107"/>
    </row>
    <row r="243" spans="1:57">
      <c r="A243">
        <v>241</v>
      </c>
      <c r="B243">
        <v>2024</v>
      </c>
      <c r="C243">
        <v>1</v>
      </c>
      <c r="D243">
        <v>2024</v>
      </c>
      <c r="E243" s="35" t="s">
        <v>264</v>
      </c>
      <c r="F243">
        <v>1</v>
      </c>
      <c r="G243" s="28">
        <v>29.227999999999998</v>
      </c>
      <c r="H243" s="28">
        <v>17.038</v>
      </c>
      <c r="I243" s="28">
        <v>0.19400000000000001</v>
      </c>
      <c r="J243" s="28">
        <v>8.3999999999999991E-2</v>
      </c>
      <c r="K243" s="28">
        <v>1.3540000000000001</v>
      </c>
      <c r="L243" s="28">
        <v>1.3140000000000001</v>
      </c>
      <c r="M243" s="28">
        <v>4.5940000000000003</v>
      </c>
      <c r="N243" s="28">
        <v>3.5640000000000001</v>
      </c>
      <c r="O243" s="28">
        <v>2.1100000000000003</v>
      </c>
      <c r="P243" s="28">
        <v>6.1659999999999995</v>
      </c>
      <c r="Q243" s="28">
        <v>0.26600000000000001</v>
      </c>
      <c r="R243" s="28">
        <v>0.14200000000000002</v>
      </c>
      <c r="S243" s="28">
        <v>0.14799999999999999</v>
      </c>
      <c r="T243" s="28">
        <v>0.17200000000000001</v>
      </c>
      <c r="U243" s="28">
        <v>1.7999999999999999E-2</v>
      </c>
      <c r="V243" s="28">
        <v>1.8000000000000002E-2</v>
      </c>
      <c r="W243" s="28">
        <v>0.11600000000000002</v>
      </c>
      <c r="X243" s="28"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v>2.4E-2</v>
      </c>
      <c r="AD243" s="28">
        <v>2.6000000000000002E-2</v>
      </c>
      <c r="AE243" s="28" t="s">
        <v>30</v>
      </c>
      <c r="AF243" s="28" t="s">
        <v>30</v>
      </c>
      <c r="AG243" s="28">
        <v>0.09</v>
      </c>
      <c r="AH243" s="28">
        <v>2.6000000000000002E-2</v>
      </c>
      <c r="AI243" s="28">
        <v>0</v>
      </c>
      <c r="AJ243" s="28">
        <v>1.2E-2</v>
      </c>
      <c r="AK243" s="28">
        <v>1.6280000000000001</v>
      </c>
      <c r="AL243" s="28">
        <v>0.67400000000000004</v>
      </c>
      <c r="AM243" s="28" t="s">
        <v>30</v>
      </c>
      <c r="AN243" s="28" t="s">
        <v>30</v>
      </c>
      <c r="AO243" s="28">
        <v>0</v>
      </c>
      <c r="AP243" s="28">
        <v>1.2E-2</v>
      </c>
      <c r="AQ243" s="28">
        <v>2.8000000000000004E-2</v>
      </c>
      <c r="AR243" s="28">
        <v>1.7999999999999999E-2</v>
      </c>
      <c r="AS243" s="28">
        <v>0.43</v>
      </c>
      <c r="AT243" s="28">
        <v>7.0000000000000007E-2</v>
      </c>
      <c r="AU243" s="28">
        <v>0</v>
      </c>
      <c r="AV243" s="28">
        <v>0</v>
      </c>
      <c r="AW243" s="28" t="s">
        <v>30</v>
      </c>
      <c r="AX243" s="28" t="s">
        <v>30</v>
      </c>
      <c r="AY243" s="28">
        <v>0</v>
      </c>
      <c r="AZ243" s="28">
        <v>0.01</v>
      </c>
      <c r="BA243" s="28">
        <v>7.07</v>
      </c>
      <c r="BB243" s="28">
        <v>11.846</v>
      </c>
      <c r="BD243" s="107"/>
      <c r="BE243" s="107"/>
    </row>
    <row r="244" spans="1:57">
      <c r="A244">
        <v>242</v>
      </c>
      <c r="D244">
        <v>2024</v>
      </c>
      <c r="E244" s="35" t="s">
        <v>264</v>
      </c>
      <c r="F244">
        <v>2</v>
      </c>
      <c r="G244" s="28">
        <v>24.145</v>
      </c>
      <c r="H244" s="28">
        <v>18.822499999999998</v>
      </c>
      <c r="I244" s="28">
        <v>0.14000000000000001</v>
      </c>
      <c r="J244" s="28">
        <v>0.19750000000000001</v>
      </c>
      <c r="K244" s="28">
        <v>0.82</v>
      </c>
      <c r="L244" s="28">
        <v>0.94499999999999995</v>
      </c>
      <c r="M244" s="28">
        <v>5.3475000000000001</v>
      </c>
      <c r="N244" s="28">
        <v>3.9675000000000002</v>
      </c>
      <c r="O244" s="28">
        <v>2.04</v>
      </c>
      <c r="P244" s="28">
        <v>5.8875000000000002</v>
      </c>
      <c r="Q244" s="28">
        <v>0.22500000000000003</v>
      </c>
      <c r="R244" s="28">
        <v>0.13</v>
      </c>
      <c r="S244" s="28">
        <v>5.5E-2</v>
      </c>
      <c r="T244" s="28">
        <v>0.1925</v>
      </c>
      <c r="U244" s="28">
        <v>7.4999999999999997E-3</v>
      </c>
      <c r="V244" s="28">
        <v>0.02</v>
      </c>
      <c r="W244" s="28">
        <v>9.7500000000000003E-2</v>
      </c>
      <c r="X244" s="28"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v>0.03</v>
      </c>
      <c r="AD244" s="28">
        <v>2.5000000000000001E-2</v>
      </c>
      <c r="AE244" s="28" t="s">
        <v>30</v>
      </c>
      <c r="AF244" s="28" t="s">
        <v>30</v>
      </c>
      <c r="AG244" s="28">
        <v>5.5E-2</v>
      </c>
      <c r="AH244" s="28">
        <v>2.75E-2</v>
      </c>
      <c r="AI244" s="28">
        <v>0</v>
      </c>
      <c r="AJ244" s="28">
        <v>0.01</v>
      </c>
      <c r="AK244" s="28">
        <v>1.345</v>
      </c>
      <c r="AL244" s="28">
        <v>0.45999999999999996</v>
      </c>
      <c r="AM244" s="28" t="s">
        <v>30</v>
      </c>
      <c r="AN244" s="28" t="s">
        <v>30</v>
      </c>
      <c r="AO244" s="28">
        <v>0</v>
      </c>
      <c r="AP244" s="28">
        <v>7.4999999999999997E-3</v>
      </c>
      <c r="AQ244" s="28">
        <v>0</v>
      </c>
      <c r="AR244" s="28">
        <v>1.5000000000000001E-2</v>
      </c>
      <c r="AS244" s="28">
        <v>0.53749999999999998</v>
      </c>
      <c r="AT244" s="28">
        <v>7.2500000000000009E-2</v>
      </c>
      <c r="AU244" s="28">
        <v>0</v>
      </c>
      <c r="AV244" s="28">
        <v>0</v>
      </c>
      <c r="AW244" s="28" t="s">
        <v>30</v>
      </c>
      <c r="AX244" s="28" t="s">
        <v>30</v>
      </c>
      <c r="AY244" s="28">
        <v>0</v>
      </c>
      <c r="AZ244" s="28">
        <v>0.01</v>
      </c>
      <c r="BA244" s="28">
        <v>6.2775000000000007</v>
      </c>
      <c r="BB244" s="28">
        <v>9.6900000000000013</v>
      </c>
      <c r="BD244" s="107"/>
      <c r="BE244" s="107"/>
    </row>
    <row r="245" spans="1:57">
      <c r="A245">
        <v>243</v>
      </c>
      <c r="C245">
        <v>3</v>
      </c>
      <c r="D245">
        <v>2024</v>
      </c>
      <c r="E245" s="35" t="s">
        <v>264</v>
      </c>
      <c r="F245">
        <v>3</v>
      </c>
      <c r="G245" s="28">
        <v>11.895000000000001</v>
      </c>
      <c r="H245" s="28">
        <v>14.665000000000001</v>
      </c>
      <c r="I245" s="28">
        <v>0.13750000000000001</v>
      </c>
      <c r="J245" s="28">
        <v>0.5575</v>
      </c>
      <c r="K245" s="28">
        <v>1.0725</v>
      </c>
      <c r="L245" s="28">
        <v>0.76</v>
      </c>
      <c r="M245" s="28">
        <v>4.1624999999999996</v>
      </c>
      <c r="N245" s="28">
        <v>4.0324999999999998</v>
      </c>
      <c r="O245" s="28">
        <v>2.0249999999999999</v>
      </c>
      <c r="P245" s="28">
        <v>4.83</v>
      </c>
      <c r="Q245" s="28">
        <v>0.22749999999999998</v>
      </c>
      <c r="R245" s="28">
        <v>0.13500000000000001</v>
      </c>
      <c r="S245" s="28">
        <v>0.15000000000000002</v>
      </c>
      <c r="T245" s="28">
        <v>0.185</v>
      </c>
      <c r="U245" s="28">
        <v>1.4999999999999999E-2</v>
      </c>
      <c r="V245" s="28">
        <v>2.2499999999999999E-2</v>
      </c>
      <c r="W245" s="28">
        <v>0.16249999999999998</v>
      </c>
      <c r="X245" s="28"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v>7.2500000000000009E-2</v>
      </c>
      <c r="AD245" s="28">
        <v>2.2500000000000003E-2</v>
      </c>
      <c r="AE245" s="28" t="s">
        <v>30</v>
      </c>
      <c r="AF245" s="28" t="s">
        <v>30</v>
      </c>
      <c r="AG245" s="28">
        <v>2.2499999999999999E-2</v>
      </c>
      <c r="AH245" s="28">
        <v>2.75E-2</v>
      </c>
      <c r="AI245" s="28">
        <v>0</v>
      </c>
      <c r="AJ245" s="28">
        <v>1.5000000000000001E-2</v>
      </c>
      <c r="AK245" s="28">
        <v>1.4724999999999999</v>
      </c>
      <c r="AL245" s="28">
        <v>0.4325</v>
      </c>
      <c r="AM245" s="28" t="s">
        <v>30</v>
      </c>
      <c r="AN245" s="28" t="s">
        <v>30</v>
      </c>
      <c r="AO245" s="28">
        <v>7.2499999999999995E-2</v>
      </c>
      <c r="AP245" s="28">
        <v>2.2500000000000003E-2</v>
      </c>
      <c r="AQ245" s="28">
        <v>0</v>
      </c>
      <c r="AR245" s="28">
        <v>2.2499999999999999E-2</v>
      </c>
      <c r="AS245" s="28">
        <v>0.71249999999999991</v>
      </c>
      <c r="AT245" s="28">
        <v>9.7500000000000003E-2</v>
      </c>
      <c r="AU245" s="28">
        <v>0</v>
      </c>
      <c r="AV245" s="28">
        <v>2.5000000000000001E-3</v>
      </c>
      <c r="AW245" s="28" t="s">
        <v>30</v>
      </c>
      <c r="AX245" s="28" t="s">
        <v>30</v>
      </c>
      <c r="AY245" s="28">
        <v>0</v>
      </c>
      <c r="AZ245" s="28">
        <v>1.2500000000000001E-2</v>
      </c>
      <c r="BA245" s="28">
        <v>5.6050000000000004</v>
      </c>
      <c r="BB245" s="28">
        <v>5.7475000000000005</v>
      </c>
      <c r="BD245" s="107"/>
      <c r="BE245" s="107"/>
    </row>
    <row r="246" spans="1:57">
      <c r="A246">
        <v>244</v>
      </c>
      <c r="D246">
        <v>2024</v>
      </c>
      <c r="E246" s="35" t="s">
        <v>264</v>
      </c>
      <c r="F246">
        <v>4</v>
      </c>
      <c r="G246" s="28">
        <v>3.4819999999999993</v>
      </c>
      <c r="H246" s="28">
        <v>2.2319999999999998</v>
      </c>
      <c r="I246" s="28">
        <v>0.93999999999999984</v>
      </c>
      <c r="J246" s="28">
        <v>1.4359999999999999</v>
      </c>
      <c r="K246" s="28">
        <v>0.77400000000000002</v>
      </c>
      <c r="L246" s="28">
        <v>0.60399999999999987</v>
      </c>
      <c r="M246" s="28">
        <v>3.0200000000000005</v>
      </c>
      <c r="N246" s="28">
        <v>3.5620000000000003</v>
      </c>
      <c r="O246" s="28">
        <v>1.7280000000000002</v>
      </c>
      <c r="P246" s="28">
        <v>3.7759999999999998</v>
      </c>
      <c r="Q246" s="28">
        <v>0.32</v>
      </c>
      <c r="R246" s="28">
        <v>0.14000000000000001</v>
      </c>
      <c r="S246" s="28">
        <v>0.7</v>
      </c>
      <c r="T246" s="28">
        <v>0.434</v>
      </c>
      <c r="U246" s="28">
        <v>0</v>
      </c>
      <c r="V246" s="28">
        <v>0.03</v>
      </c>
      <c r="W246" s="28">
        <v>0.16600000000000001</v>
      </c>
      <c r="X246" s="28"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v>0.16</v>
      </c>
      <c r="AD246" s="28">
        <v>6.2E-2</v>
      </c>
      <c r="AE246" s="28" t="s">
        <v>30</v>
      </c>
      <c r="AF246" s="28" t="s">
        <v>30</v>
      </c>
      <c r="AG246" s="28">
        <v>0.10600000000000001</v>
      </c>
      <c r="AH246" s="28">
        <v>4.2000000000000003E-2</v>
      </c>
      <c r="AI246" s="28">
        <v>2.6000000000000002E-2</v>
      </c>
      <c r="AJ246" s="28">
        <v>1.6E-2</v>
      </c>
      <c r="AK246" s="28">
        <v>1.8780000000000001</v>
      </c>
      <c r="AL246" s="28">
        <v>0.53600000000000003</v>
      </c>
      <c r="AM246" s="28" t="s">
        <v>30</v>
      </c>
      <c r="AN246" s="28" t="s">
        <v>30</v>
      </c>
      <c r="AO246" s="28">
        <v>8.5999999999999993E-2</v>
      </c>
      <c r="AP246" s="28">
        <v>0.02</v>
      </c>
      <c r="AQ246" s="28">
        <v>2.8000000000000004E-2</v>
      </c>
      <c r="AR246" s="28">
        <v>1.6E-2</v>
      </c>
      <c r="AS246" s="28">
        <v>1.6579999999999999</v>
      </c>
      <c r="AT246" s="28">
        <v>0.126</v>
      </c>
      <c r="AU246" s="28">
        <v>0</v>
      </c>
      <c r="AV246" s="28">
        <v>0</v>
      </c>
      <c r="AW246" s="28" t="s">
        <v>30</v>
      </c>
      <c r="AX246" s="28" t="s">
        <v>30</v>
      </c>
      <c r="AY246" s="28">
        <v>0</v>
      </c>
      <c r="AZ246" s="28">
        <v>1.6E-2</v>
      </c>
      <c r="BA246" s="28">
        <v>6.7799999999999994</v>
      </c>
      <c r="BB246" s="28">
        <v>3.4200000000000004</v>
      </c>
      <c r="BD246" s="107"/>
      <c r="BE246" s="107"/>
    </row>
    <row r="247" spans="1:57">
      <c r="A247">
        <v>245</v>
      </c>
      <c r="C247">
        <v>5</v>
      </c>
      <c r="D247">
        <v>2024</v>
      </c>
      <c r="E247" s="35" t="s">
        <v>264</v>
      </c>
      <c r="F247">
        <v>5</v>
      </c>
      <c r="G247" s="28">
        <v>1.7674999999999998</v>
      </c>
      <c r="H247" s="28">
        <v>0.26250000000000001</v>
      </c>
      <c r="I247" s="28">
        <v>2.7</v>
      </c>
      <c r="J247" s="28">
        <v>1.355</v>
      </c>
      <c r="K247" s="28">
        <v>0.54749999999999999</v>
      </c>
      <c r="L247" s="28">
        <v>0.76500000000000001</v>
      </c>
      <c r="M247" s="28">
        <v>2.7275</v>
      </c>
      <c r="N247" s="28">
        <v>4.5824999999999996</v>
      </c>
      <c r="O247" s="28">
        <v>1.8975</v>
      </c>
      <c r="P247" s="28">
        <v>4.5375000000000005</v>
      </c>
      <c r="Q247" s="28">
        <v>0.30000000000000004</v>
      </c>
      <c r="R247" s="28">
        <v>0.20749999999999999</v>
      </c>
      <c r="S247" s="28">
        <v>2.2399999999999998</v>
      </c>
      <c r="T247" s="28">
        <v>1.8525</v>
      </c>
      <c r="U247" s="28">
        <v>7.4999999999999997E-3</v>
      </c>
      <c r="V247" s="28">
        <v>4.7500000000000001E-2</v>
      </c>
      <c r="W247" s="28">
        <v>0.26750000000000002</v>
      </c>
      <c r="X247" s="28"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v>0.995</v>
      </c>
      <c r="AD247" s="28">
        <v>0.26500000000000001</v>
      </c>
      <c r="AE247" s="28" t="s">
        <v>30</v>
      </c>
      <c r="AF247" s="28" t="s">
        <v>30</v>
      </c>
      <c r="AG247" s="28">
        <v>7.7500000000000013E-2</v>
      </c>
      <c r="AH247" s="28">
        <v>6.25E-2</v>
      </c>
      <c r="AI247" s="28">
        <v>0</v>
      </c>
      <c r="AJ247" s="28">
        <v>3.2500000000000001E-2</v>
      </c>
      <c r="AK247" s="28">
        <v>1.5974999999999999</v>
      </c>
      <c r="AL247" s="28">
        <v>0.71750000000000003</v>
      </c>
      <c r="AM247" s="28" t="s">
        <v>30</v>
      </c>
      <c r="AN247" s="28" t="s">
        <v>30</v>
      </c>
      <c r="AO247" s="28">
        <v>3.5000000000000003E-2</v>
      </c>
      <c r="AP247" s="28">
        <v>1.7500000000000002E-2</v>
      </c>
      <c r="AQ247" s="28">
        <v>0.25</v>
      </c>
      <c r="AR247" s="28">
        <v>2.4999999999999998E-2</v>
      </c>
      <c r="AS247" s="28">
        <v>1.8199999999999998</v>
      </c>
      <c r="AT247" s="28">
        <v>0.2175</v>
      </c>
      <c r="AU247" s="28">
        <v>0</v>
      </c>
      <c r="AV247" s="28">
        <v>0</v>
      </c>
      <c r="AW247" s="28" t="s">
        <v>30</v>
      </c>
      <c r="AX247" s="28" t="s">
        <v>30</v>
      </c>
      <c r="AY247" s="28">
        <v>0</v>
      </c>
      <c r="AZ247" s="28">
        <v>0.02</v>
      </c>
      <c r="BA247" s="28">
        <v>14.824999999999999</v>
      </c>
      <c r="BB247" s="28">
        <v>3.2274999999999996</v>
      </c>
      <c r="BD247" s="107"/>
      <c r="BE247" s="107"/>
    </row>
    <row r="248" spans="1:57">
      <c r="A248">
        <v>246</v>
      </c>
      <c r="D248">
        <v>2024</v>
      </c>
      <c r="E248" s="35" t="s">
        <v>264</v>
      </c>
      <c r="F248">
        <v>6</v>
      </c>
      <c r="G248" s="28">
        <v>1.55</v>
      </c>
      <c r="H248" s="28">
        <v>0.16999999999999998</v>
      </c>
      <c r="I248" s="28">
        <v>4.0250000000000004</v>
      </c>
      <c r="J248" s="28">
        <v>1.3049999999999999</v>
      </c>
      <c r="K248" s="28">
        <v>0.57250000000000001</v>
      </c>
      <c r="L248" s="28">
        <v>0.85250000000000004</v>
      </c>
      <c r="M248" s="28">
        <v>2.75</v>
      </c>
      <c r="N248" s="28">
        <v>4.3025000000000002</v>
      </c>
      <c r="O248" s="28">
        <v>2.1425000000000001</v>
      </c>
      <c r="P248" s="28">
        <v>4.4749999999999996</v>
      </c>
      <c r="Q248" s="28">
        <v>0.16</v>
      </c>
      <c r="R248" s="28">
        <v>0.22499999999999998</v>
      </c>
      <c r="S248" s="28">
        <v>2.9175000000000004</v>
      </c>
      <c r="T248" s="28">
        <v>5.83</v>
      </c>
      <c r="U248" s="28">
        <v>0</v>
      </c>
      <c r="V248" s="28">
        <v>0.09</v>
      </c>
      <c r="W248" s="28">
        <v>0.24249999999999999</v>
      </c>
      <c r="X248" s="28"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v>1.2574999999999998</v>
      </c>
      <c r="AD248" s="28">
        <v>1.02</v>
      </c>
      <c r="AE248" s="28" t="s">
        <v>30</v>
      </c>
      <c r="AF248" s="28" t="s">
        <v>30</v>
      </c>
      <c r="AG248" s="28">
        <v>3.2500000000000001E-2</v>
      </c>
      <c r="AH248" s="28">
        <v>7.0000000000000007E-2</v>
      </c>
      <c r="AI248" s="28">
        <v>3.2500000000000001E-2</v>
      </c>
      <c r="AJ248" s="28">
        <v>4.2500000000000003E-2</v>
      </c>
      <c r="AK248" s="28">
        <v>1.2825</v>
      </c>
      <c r="AL248" s="28">
        <v>0.71250000000000002</v>
      </c>
      <c r="AM248" s="28" t="s">
        <v>30</v>
      </c>
      <c r="AN248" s="28" t="s">
        <v>30</v>
      </c>
      <c r="AO248" s="28">
        <v>3.5000000000000003E-2</v>
      </c>
      <c r="AP248" s="28">
        <v>2.2499999999999999E-2</v>
      </c>
      <c r="AQ248" s="28">
        <v>3.5000000000000003E-2</v>
      </c>
      <c r="AR248" s="28">
        <v>4.0000000000000008E-2</v>
      </c>
      <c r="AS248" s="28">
        <v>2.3574999999999999</v>
      </c>
      <c r="AT248" s="28">
        <v>0.34</v>
      </c>
      <c r="AU248" s="28">
        <v>0</v>
      </c>
      <c r="AV248" s="28">
        <v>0</v>
      </c>
      <c r="AW248" s="28" t="s">
        <v>30</v>
      </c>
      <c r="AX248" s="28" t="s">
        <v>30</v>
      </c>
      <c r="AY248" s="28">
        <v>0</v>
      </c>
      <c r="AZ248" s="28">
        <v>3.0000000000000002E-2</v>
      </c>
      <c r="BA248" s="28">
        <v>23.387499999999999</v>
      </c>
      <c r="BB248" s="28">
        <v>4.6375000000000002</v>
      </c>
      <c r="BD248" s="107"/>
      <c r="BE248" s="107"/>
    </row>
    <row r="249" spans="1:57">
      <c r="A249">
        <v>247</v>
      </c>
      <c r="C249">
        <v>7</v>
      </c>
      <c r="D249">
        <v>2024</v>
      </c>
      <c r="E249" s="35" t="s">
        <v>264</v>
      </c>
      <c r="F249">
        <v>7</v>
      </c>
      <c r="G249" s="28">
        <v>7.944</v>
      </c>
      <c r="H249" s="28">
        <v>0.35399999999999998</v>
      </c>
      <c r="I249" s="28">
        <v>2.2320000000000002</v>
      </c>
      <c r="J249" s="28">
        <v>1.7259999999999998</v>
      </c>
      <c r="K249" s="28">
        <v>0.53200000000000003</v>
      </c>
      <c r="L249" s="28">
        <v>0.53600000000000003</v>
      </c>
      <c r="M249" s="28">
        <v>2.048</v>
      </c>
      <c r="N249" s="28">
        <v>2.62</v>
      </c>
      <c r="O249" s="28">
        <v>2.1840000000000002</v>
      </c>
      <c r="P249" s="28">
        <v>3.2380000000000004</v>
      </c>
      <c r="Q249" s="28">
        <v>0.252</v>
      </c>
      <c r="R249" s="28">
        <v>0.188</v>
      </c>
      <c r="S249" s="28">
        <v>2.1719999999999997</v>
      </c>
      <c r="T249" s="28">
        <v>11.604000000000001</v>
      </c>
      <c r="U249" s="28">
        <v>6.0000000000000001E-3</v>
      </c>
      <c r="V249" s="28">
        <v>0.10600000000000001</v>
      </c>
      <c r="W249" s="28">
        <v>0.21800000000000003</v>
      </c>
      <c r="X249" s="28"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v>0.54399999999999993</v>
      </c>
      <c r="AD249" s="28">
        <v>2.0659999999999998</v>
      </c>
      <c r="AE249" s="28" t="s">
        <v>30</v>
      </c>
      <c r="AF249" s="28" t="s">
        <v>30</v>
      </c>
      <c r="AG249" s="28">
        <v>3.2000000000000001E-2</v>
      </c>
      <c r="AH249" s="28">
        <v>0.05</v>
      </c>
      <c r="AI249" s="28">
        <v>4.8000000000000001E-2</v>
      </c>
      <c r="AJ249" s="28">
        <v>2.6000000000000002E-2</v>
      </c>
      <c r="AK249" s="28">
        <v>1.5059999999999998</v>
      </c>
      <c r="AL249" s="28">
        <v>0.53400000000000003</v>
      </c>
      <c r="AM249" s="28" t="s">
        <v>30</v>
      </c>
      <c r="AN249" s="28" t="s">
        <v>30</v>
      </c>
      <c r="AO249" s="28">
        <v>2.8000000000000004E-2</v>
      </c>
      <c r="AP249" s="28">
        <v>2.2000000000000002E-2</v>
      </c>
      <c r="AQ249" s="28">
        <v>5.7999999999999996E-2</v>
      </c>
      <c r="AR249" s="28">
        <v>0.03</v>
      </c>
      <c r="AS249" s="28">
        <v>1.9140000000000001</v>
      </c>
      <c r="AT249" s="28">
        <v>0.71400000000000008</v>
      </c>
      <c r="AU249" s="28">
        <v>0</v>
      </c>
      <c r="AV249" s="28">
        <v>0</v>
      </c>
      <c r="AW249" s="28" t="s">
        <v>30</v>
      </c>
      <c r="AX249" s="28" t="s">
        <v>30</v>
      </c>
      <c r="AY249" s="28">
        <v>5.6000000000000008E-2</v>
      </c>
      <c r="AZ249" s="28">
        <v>8.0000000000000002E-3</v>
      </c>
      <c r="BA249" s="28">
        <v>21.834</v>
      </c>
      <c r="BB249" s="28">
        <v>12.148</v>
      </c>
    </row>
    <row r="250" spans="1:57">
      <c r="A250">
        <v>248</v>
      </c>
      <c r="D250">
        <v>2024</v>
      </c>
      <c r="E250" s="35" t="s">
        <v>264</v>
      </c>
      <c r="F250">
        <v>8</v>
      </c>
      <c r="G250" s="28">
        <v>9.2124999999999986</v>
      </c>
      <c r="H250" s="28">
        <v>0.33250000000000002</v>
      </c>
      <c r="I250" s="28">
        <v>0.42</v>
      </c>
      <c r="J250" s="28">
        <v>0.84749999999999992</v>
      </c>
      <c r="K250" s="28">
        <v>0.48250000000000004</v>
      </c>
      <c r="L250" s="28">
        <v>0.30249999999999999</v>
      </c>
      <c r="M250" s="28">
        <v>2.0425</v>
      </c>
      <c r="N250" s="28">
        <v>1.5449999999999999</v>
      </c>
      <c r="O250" s="28">
        <v>2.0150000000000001</v>
      </c>
      <c r="P250" s="28">
        <v>2.2949999999999999</v>
      </c>
      <c r="Q250" s="28">
        <v>0.12</v>
      </c>
      <c r="R250" s="28">
        <v>0.13</v>
      </c>
      <c r="S250" s="28">
        <v>1.45</v>
      </c>
      <c r="T250" s="28">
        <v>5.4249999999999998</v>
      </c>
      <c r="U250" s="28">
        <v>2.2499999999999999E-2</v>
      </c>
      <c r="V250" s="28">
        <v>0.13</v>
      </c>
      <c r="W250" s="28">
        <v>0.23250000000000001</v>
      </c>
      <c r="X250" s="28"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v>0.25499999999999995</v>
      </c>
      <c r="AD250" s="28">
        <v>0.84249999999999992</v>
      </c>
      <c r="AE250" s="28" t="s">
        <v>30</v>
      </c>
      <c r="AF250" s="28" t="s">
        <v>30</v>
      </c>
      <c r="AG250" s="28">
        <v>2.2499999999999999E-2</v>
      </c>
      <c r="AH250" s="28">
        <v>3.5000000000000003E-2</v>
      </c>
      <c r="AI250" s="28">
        <v>0</v>
      </c>
      <c r="AJ250" s="28">
        <v>1.2500000000000001E-2</v>
      </c>
      <c r="AK250" s="28">
        <v>0.66500000000000004</v>
      </c>
      <c r="AL250" s="28">
        <v>0.44500000000000001</v>
      </c>
      <c r="AM250" s="28" t="s">
        <v>30</v>
      </c>
      <c r="AN250" s="28" t="s">
        <v>30</v>
      </c>
      <c r="AO250" s="28">
        <v>3.5000000000000003E-2</v>
      </c>
      <c r="AP250" s="28">
        <v>2.75E-2</v>
      </c>
      <c r="AQ250" s="28">
        <v>0</v>
      </c>
      <c r="AR250" s="28">
        <v>3.2500000000000001E-2</v>
      </c>
      <c r="AS250" s="28">
        <v>1.2850000000000001</v>
      </c>
      <c r="AT250" s="28">
        <v>1.1975</v>
      </c>
      <c r="AU250" s="28">
        <v>0</v>
      </c>
      <c r="AV250" s="28">
        <v>0</v>
      </c>
      <c r="AW250" s="28" t="s">
        <v>30</v>
      </c>
      <c r="AX250" s="28" t="s">
        <v>30</v>
      </c>
      <c r="AY250" s="28">
        <v>0</v>
      </c>
      <c r="AZ250" s="28">
        <v>1.2500000000000001E-2</v>
      </c>
      <c r="BA250" s="28">
        <v>5.7350000000000003</v>
      </c>
      <c r="BB250" s="28">
        <v>8.81</v>
      </c>
    </row>
    <row r="251" spans="1:57">
      <c r="A251">
        <v>249</v>
      </c>
      <c r="C251">
        <v>9</v>
      </c>
      <c r="D251">
        <v>2024</v>
      </c>
      <c r="E251" s="35" t="s">
        <v>264</v>
      </c>
      <c r="F251">
        <v>9</v>
      </c>
      <c r="G251" s="28">
        <v>16.157999999999998</v>
      </c>
      <c r="H251" s="28">
        <v>0.58200000000000007</v>
      </c>
      <c r="I251" s="28">
        <v>0.17399999999999999</v>
      </c>
      <c r="J251" s="28">
        <v>0.49000000000000005</v>
      </c>
      <c r="K251" s="28">
        <v>0.41399999999999998</v>
      </c>
      <c r="L251" s="28">
        <v>0.26</v>
      </c>
      <c r="M251" s="28">
        <v>2.1100000000000003</v>
      </c>
      <c r="N251" s="28">
        <v>1.8619999999999997</v>
      </c>
      <c r="O251" s="28">
        <v>1.9019999999999999</v>
      </c>
      <c r="P251" s="28">
        <v>2.6459999999999999</v>
      </c>
      <c r="Q251" s="28">
        <v>0.14000000000000001</v>
      </c>
      <c r="R251" s="28">
        <v>0.13600000000000001</v>
      </c>
      <c r="S251" s="28">
        <v>2.8939999999999997</v>
      </c>
      <c r="T251" s="28">
        <v>7.9419999999999984</v>
      </c>
      <c r="U251" s="28">
        <v>2.4E-2</v>
      </c>
      <c r="V251" s="28">
        <v>0.20400000000000001</v>
      </c>
      <c r="W251" s="28">
        <v>0.22000000000000003</v>
      </c>
      <c r="X251" s="28"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v>0.12800000000000003</v>
      </c>
      <c r="AD251" s="28">
        <v>0.56200000000000006</v>
      </c>
      <c r="AE251" s="28" t="s">
        <v>30</v>
      </c>
      <c r="AF251" s="28" t="s">
        <v>30</v>
      </c>
      <c r="AG251" s="28">
        <v>5.4000000000000006E-2</v>
      </c>
      <c r="AH251" s="28">
        <v>3.7999999999999999E-2</v>
      </c>
      <c r="AI251" s="28">
        <v>2.1999999999999999E-2</v>
      </c>
      <c r="AJ251" s="28">
        <v>1.4000000000000002E-2</v>
      </c>
      <c r="AK251" s="28">
        <v>0.46800000000000008</v>
      </c>
      <c r="AL251" s="28">
        <v>0.42599999999999999</v>
      </c>
      <c r="AM251" s="28" t="s">
        <v>30</v>
      </c>
      <c r="AN251" s="28" t="s">
        <v>30</v>
      </c>
      <c r="AO251" s="28">
        <v>8.4000000000000005E-2</v>
      </c>
      <c r="AP251" s="28">
        <v>2.6000000000000002E-2</v>
      </c>
      <c r="AQ251" s="28">
        <v>2.8000000000000004E-2</v>
      </c>
      <c r="AR251" s="28">
        <v>5.2000000000000005E-2</v>
      </c>
      <c r="AS251" s="28">
        <v>0.88600000000000012</v>
      </c>
      <c r="AT251" s="28">
        <v>1.5379999999999998</v>
      </c>
      <c r="AU251" s="28">
        <v>0</v>
      </c>
      <c r="AV251" s="28">
        <v>0</v>
      </c>
      <c r="AW251" s="28" t="s">
        <v>30</v>
      </c>
      <c r="AX251" s="28" t="s">
        <v>30</v>
      </c>
      <c r="AY251" s="28">
        <v>2.8000000000000004E-2</v>
      </c>
      <c r="AZ251" s="28">
        <v>4.0000000000000001E-3</v>
      </c>
      <c r="BA251" s="28">
        <v>1.9240000000000002</v>
      </c>
      <c r="BB251" s="28">
        <v>4.57</v>
      </c>
    </row>
    <row r="252" spans="1:57">
      <c r="A252">
        <v>250</v>
      </c>
      <c r="D252">
        <v>2024</v>
      </c>
      <c r="E252" s="35" t="s">
        <v>264</v>
      </c>
      <c r="F252">
        <v>10</v>
      </c>
      <c r="G252" s="28">
        <v>13.015000000000001</v>
      </c>
      <c r="H252" s="28">
        <v>0.88250000000000006</v>
      </c>
      <c r="I252" s="28">
        <v>0.13250000000000001</v>
      </c>
      <c r="J252" s="28">
        <v>0.26750000000000002</v>
      </c>
      <c r="K252" s="28">
        <v>0.33750000000000002</v>
      </c>
      <c r="L252" s="28">
        <v>0.22</v>
      </c>
      <c r="M252" s="28">
        <v>1.6325000000000001</v>
      </c>
      <c r="N252" s="28">
        <v>1.8875000000000002</v>
      </c>
      <c r="O252" s="28">
        <v>1.5000000000000002</v>
      </c>
      <c r="P252" s="28">
        <v>2.59</v>
      </c>
      <c r="Q252" s="28">
        <v>7.4999999999999997E-2</v>
      </c>
      <c r="R252" s="28">
        <v>0.16250000000000001</v>
      </c>
      <c r="S252" s="28">
        <v>9.3975000000000009</v>
      </c>
      <c r="T252" s="28">
        <v>8.9775000000000009</v>
      </c>
      <c r="U252" s="28">
        <v>0.22499999999999998</v>
      </c>
      <c r="V252" s="28">
        <v>0.32000000000000006</v>
      </c>
      <c r="W252" s="28">
        <v>0.22749999999999998</v>
      </c>
      <c r="X252" s="28"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v>8.5000000000000006E-2</v>
      </c>
      <c r="AD252" s="28">
        <v>0.27</v>
      </c>
      <c r="AE252" s="28" t="s">
        <v>30</v>
      </c>
      <c r="AF252" s="28" t="s">
        <v>30</v>
      </c>
      <c r="AG252" s="28">
        <v>3.7499999999999999E-2</v>
      </c>
      <c r="AH252" s="28">
        <v>3.5000000000000003E-2</v>
      </c>
      <c r="AI252" s="28">
        <v>0</v>
      </c>
      <c r="AJ252" s="28">
        <v>0.01</v>
      </c>
      <c r="AK252" s="28">
        <v>0.9425</v>
      </c>
      <c r="AL252" s="28">
        <v>0.46500000000000002</v>
      </c>
      <c r="AM252" s="28" t="s">
        <v>30</v>
      </c>
      <c r="AN252" s="28" t="s">
        <v>30</v>
      </c>
      <c r="AO252" s="28">
        <v>0</v>
      </c>
      <c r="AP252" s="28">
        <v>0.02</v>
      </c>
      <c r="AQ252" s="28">
        <v>0</v>
      </c>
      <c r="AR252" s="28">
        <v>4.5000000000000005E-2</v>
      </c>
      <c r="AS252" s="28">
        <v>0.86</v>
      </c>
      <c r="AT252" s="28">
        <v>2.2275</v>
      </c>
      <c r="AU252" s="28">
        <v>0</v>
      </c>
      <c r="AV252" s="28">
        <v>7.4999999999999997E-3</v>
      </c>
      <c r="AW252" s="28" t="s">
        <v>30</v>
      </c>
      <c r="AX252" s="28" t="s">
        <v>30</v>
      </c>
      <c r="AY252" s="28">
        <v>3.5000000000000003E-2</v>
      </c>
      <c r="AZ252" s="28">
        <v>2.5000000000000001E-3</v>
      </c>
      <c r="BA252" s="28">
        <v>1.0725</v>
      </c>
      <c r="BB252" s="28">
        <v>1.875</v>
      </c>
    </row>
    <row r="253" spans="1:57">
      <c r="A253">
        <v>251</v>
      </c>
      <c r="C253">
        <v>11</v>
      </c>
      <c r="D253">
        <v>2024</v>
      </c>
      <c r="E253" s="35" t="s">
        <v>264</v>
      </c>
      <c r="F253">
        <v>11</v>
      </c>
      <c r="G253" s="28">
        <v>5.3824999999999994</v>
      </c>
      <c r="H253" s="28">
        <v>2.54</v>
      </c>
      <c r="I253" s="28">
        <v>0.11749999999999999</v>
      </c>
      <c r="J253" s="28">
        <v>0.25</v>
      </c>
      <c r="K253" s="28">
        <v>0.13250000000000001</v>
      </c>
      <c r="L253" s="28">
        <v>0.27750000000000002</v>
      </c>
      <c r="M253" s="28">
        <v>1.47</v>
      </c>
      <c r="N253" s="28">
        <v>2.1475</v>
      </c>
      <c r="O253" s="28">
        <v>1.5174999999999998</v>
      </c>
      <c r="P253" s="28">
        <v>3.14</v>
      </c>
      <c r="Q253" s="28">
        <v>0.20500000000000002</v>
      </c>
      <c r="R253" s="28">
        <v>0.22750000000000001</v>
      </c>
      <c r="S253" s="28">
        <v>7.0549999999999997</v>
      </c>
      <c r="T253" s="28">
        <v>4.0075000000000003</v>
      </c>
      <c r="U253" s="28">
        <v>0.29749999999999999</v>
      </c>
      <c r="V253" s="28">
        <v>0.58000000000000007</v>
      </c>
      <c r="W253" s="28">
        <v>0.22750000000000001</v>
      </c>
      <c r="X253" s="28"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v>7.7499999999999999E-2</v>
      </c>
      <c r="AD253" s="28">
        <v>0.09</v>
      </c>
      <c r="AE253" s="28" t="s">
        <v>30</v>
      </c>
      <c r="AF253" s="28" t="s">
        <v>30</v>
      </c>
      <c r="AG253" s="28">
        <v>4.4999999999999998E-2</v>
      </c>
      <c r="AH253" s="28">
        <v>0.03</v>
      </c>
      <c r="AI253" s="28">
        <v>0</v>
      </c>
      <c r="AJ253" s="28">
        <v>1.7500000000000002E-2</v>
      </c>
      <c r="AK253" s="28">
        <v>0.69500000000000006</v>
      </c>
      <c r="AL253" s="28">
        <v>0.52500000000000002</v>
      </c>
      <c r="AM253" s="28" t="s">
        <v>30</v>
      </c>
      <c r="AN253" s="28" t="s">
        <v>30</v>
      </c>
      <c r="AO253" s="28">
        <v>3.5000000000000003E-2</v>
      </c>
      <c r="AP253" s="28">
        <v>2.5000000000000001E-2</v>
      </c>
      <c r="AQ253" s="28">
        <v>0</v>
      </c>
      <c r="AR253" s="28">
        <v>3.5000000000000003E-2</v>
      </c>
      <c r="AS253" s="28">
        <v>0.53500000000000003</v>
      </c>
      <c r="AT253" s="28">
        <v>2.5274999999999999</v>
      </c>
      <c r="AU253" s="28">
        <v>0</v>
      </c>
      <c r="AV253" s="28">
        <v>2.5000000000000001E-3</v>
      </c>
      <c r="AW253" s="28" t="s">
        <v>30</v>
      </c>
      <c r="AX253" s="28" t="s">
        <v>30</v>
      </c>
      <c r="AY253" s="28">
        <v>0</v>
      </c>
      <c r="AZ253" s="28">
        <v>7.4999999999999997E-3</v>
      </c>
      <c r="BA253" s="28">
        <v>0.68750000000000011</v>
      </c>
      <c r="BB253" s="28">
        <v>1.9</v>
      </c>
    </row>
    <row r="254" spans="1:57">
      <c r="A254">
        <v>252</v>
      </c>
      <c r="D254">
        <v>2024</v>
      </c>
      <c r="E254" s="35" t="s">
        <v>264</v>
      </c>
      <c r="F254">
        <v>12</v>
      </c>
      <c r="G254" s="28">
        <v>10.977499999999999</v>
      </c>
      <c r="H254" s="28">
        <v>33.784999999999997</v>
      </c>
      <c r="I254" s="28">
        <v>0.1525</v>
      </c>
      <c r="J254" s="28">
        <v>0.35499999999999998</v>
      </c>
      <c r="K254" s="28">
        <v>0.15000000000000002</v>
      </c>
      <c r="L254" s="28">
        <v>0.41749999999999998</v>
      </c>
      <c r="M254" s="28">
        <v>2.2250000000000001</v>
      </c>
      <c r="N254" s="28">
        <v>2.5525000000000002</v>
      </c>
      <c r="O254" s="28">
        <v>2.1625000000000001</v>
      </c>
      <c r="P254" s="28">
        <v>4.8574999999999999</v>
      </c>
      <c r="Q254" s="28">
        <v>0.24249999999999999</v>
      </c>
      <c r="R254" s="28">
        <v>0.30499999999999999</v>
      </c>
      <c r="S254" s="28">
        <v>1.9300000000000002</v>
      </c>
      <c r="T254" s="28">
        <v>1.175</v>
      </c>
      <c r="U254" s="28">
        <v>0.28250000000000003</v>
      </c>
      <c r="V254" s="28">
        <v>0.91999999999999993</v>
      </c>
      <c r="W254" s="28">
        <v>0.23499999999999999</v>
      </c>
      <c r="X254" s="28"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v>1.4999999999999999E-2</v>
      </c>
      <c r="AD254" s="28">
        <v>3.0000000000000002E-2</v>
      </c>
      <c r="AE254" s="28" t="s">
        <v>30</v>
      </c>
      <c r="AF254" s="28" t="s">
        <v>30</v>
      </c>
      <c r="AG254" s="28">
        <v>1.4999999999999999E-2</v>
      </c>
      <c r="AH254" s="28">
        <v>3.7499999999999999E-2</v>
      </c>
      <c r="AI254" s="28">
        <v>0</v>
      </c>
      <c r="AJ254" s="28">
        <v>4.4999999999999998E-2</v>
      </c>
      <c r="AK254" s="28">
        <v>0.94500000000000006</v>
      </c>
      <c r="AL254" s="28">
        <v>0.8125</v>
      </c>
      <c r="AM254" s="28" t="s">
        <v>30</v>
      </c>
      <c r="AN254" s="28" t="s">
        <v>30</v>
      </c>
      <c r="AO254" s="28">
        <v>0</v>
      </c>
      <c r="AP254" s="28">
        <v>2.75E-2</v>
      </c>
      <c r="AQ254" s="28">
        <v>3.5000000000000003E-2</v>
      </c>
      <c r="AR254" s="28">
        <v>3.0000000000000002E-2</v>
      </c>
      <c r="AS254" s="28">
        <v>0.32250000000000001</v>
      </c>
      <c r="AT254" s="28">
        <v>1.7424999999999997</v>
      </c>
      <c r="AU254" s="28">
        <v>0</v>
      </c>
      <c r="AV254" s="28">
        <v>2.5000000000000001E-3</v>
      </c>
      <c r="AW254" s="28" t="s">
        <v>30</v>
      </c>
      <c r="AX254" s="28" t="s">
        <v>30</v>
      </c>
      <c r="AY254" s="28">
        <v>3.5000000000000003E-2</v>
      </c>
      <c r="AZ254" s="28">
        <v>0.02</v>
      </c>
      <c r="BA254" s="28">
        <v>1.0575000000000001</v>
      </c>
      <c r="BB254" s="28">
        <v>4.8625000000000007</v>
      </c>
    </row>
    <row r="255" spans="1:57">
      <c r="A255">
        <v>253</v>
      </c>
      <c r="B255">
        <v>2025</v>
      </c>
      <c r="C255">
        <v>1</v>
      </c>
      <c r="D255">
        <v>2025</v>
      </c>
      <c r="E255" s="35" t="s">
        <v>263</v>
      </c>
      <c r="F255">
        <v>1</v>
      </c>
      <c r="G255" s="28">
        <f t="array" ref="G255">AVERAGE(IF(年次別!$F255=TRANSPOSE(カレンダー!$A$2:$A$54),令和7年各保健所毎集計!$N$19:$BN$19))</f>
        <v>27.357999999999997</v>
      </c>
      <c r="H255" s="28">
        <f t="array" ref="H255">AVERAGE(IF(年次別!$F255=TRANSPOSE(カレンダー!$A$2:$A$54),令和7年各保健所毎集計!$N$20:$BN$20))</f>
        <v>20.830000000000002</v>
      </c>
      <c r="I255" s="28">
        <f t="array" ref="I255">AVERAGE(IF(年次別!$F255=TRANSPOSE(カレンダー!$A$2:$A$54),令和7年各保健所毎集計!$N$35:$BN$35))</f>
        <v>7.5999999999999998E-2</v>
      </c>
      <c r="J255" s="28">
        <f t="array" ref="J255">AVERAGE(IF(年次別!$F255=TRANSPOSE(カレンダー!$A$2:$A$54),令和7年各保健所毎集計!$N$36:$BN$36))</f>
        <v>0.502</v>
      </c>
      <c r="K255" s="28">
        <f t="array" ref="K255">AVERAGE(IF(年次別!$F255=TRANSPOSE(カレンダー!$A$2:$A$54),令和7年各保健所毎集計!$N$51:$BN$51))</f>
        <v>0.15</v>
      </c>
      <c r="L255" s="28">
        <f t="array" ref="L255">AVERAGE(IF(年次別!$F255=TRANSPOSE(カレンダー!$A$2:$A$54),令和7年各保健所毎集計!$N$52:$BN$52))</f>
        <v>0.25600000000000001</v>
      </c>
      <c r="M255" s="28">
        <f t="array" ref="M255">AVERAGE(IF(年次別!$F255=TRANSPOSE(カレンダー!$A$2:$A$54),令和7年各保健所毎集計!$N$67:$BN$67))</f>
        <v>1.9280000000000002</v>
      </c>
      <c r="N255" s="28">
        <f t="array" ref="N255">AVERAGE(IF(年次別!$F255=TRANSPOSE(カレンダー!$A$2:$A$54),令和7年各保健所毎集計!$N$68:$BN$68))</f>
        <v>1.81</v>
      </c>
      <c r="O255" s="28">
        <f t="array" ref="O255">AVERAGE(IF(年次別!$F255=TRANSPOSE(カレンダー!$A$2:$A$54),令和7年各保健所毎集計!$N$83:$BN$83))</f>
        <v>2.456</v>
      </c>
      <c r="P255" s="28">
        <f t="array" ref="P255">AVERAGE(IF(年次別!$F255=TRANSPOSE(カレンダー!$A$2:$A$54),令和7年各保健所毎集計!$N$84:$BN$84))</f>
        <v>4.5319999999999991</v>
      </c>
      <c r="Q255" s="28">
        <f t="array" ref="Q255">AVERAGE(IF(年次別!$F255=TRANSPOSE(カレンダー!$A$2:$A$54),令和7年各保健所毎集計!$N$99:$BN$99))</f>
        <v>0.5</v>
      </c>
      <c r="R255" s="28">
        <f t="array" ref="R255">AVERAGE(IF(年次別!$F255=TRANSPOSE(カレンダー!$A$2:$A$54),令和7年各保健所毎集計!$N$100:$BN$100))</f>
        <v>0.22399999999999998</v>
      </c>
      <c r="S255" s="28">
        <f t="array" ref="S255">AVERAGE(IF(年次別!$F255=TRANSPOSE(カレンダー!$A$2:$A$54),令和7年各保健所毎集計!$N$115:$BN$115))</f>
        <v>0.126</v>
      </c>
      <c r="T255" s="28">
        <f t="array" ref="T255">AVERAGE(IF(年次別!$F255=TRANSPOSE(カレンダー!$A$2:$A$54),令和7年各保健所毎集計!$N$116:$BN$116))</f>
        <v>0.11599999999999999</v>
      </c>
      <c r="U255" s="28">
        <f t="array" ref="U255">AVERAGE(IF(年次別!$F255=TRANSPOSE(カレンダー!$A$2:$A$54),令和7年各保健所毎集計!$N$131:$BN$131))</f>
        <v>0.32599999999999996</v>
      </c>
      <c r="V255" s="28">
        <f t="array" ref="V255">AVERAGE(IF(年次別!$F255=TRANSPOSE(カレンダー!$A$2:$A$54),令和7年各保健所毎集計!$N$132:$BN$132))</f>
        <v>0.78800000000000003</v>
      </c>
      <c r="W255" s="28">
        <f t="array" ref="W255">AVERAGE(IF(年次別!$F255=TRANSPOSE(カレンダー!$A$2:$A$54),令和7年各保健所毎集計!$N$147:$BN$147))</f>
        <v>0.156</v>
      </c>
      <c r="X255" s="28">
        <f t="array" ref="X255">AVERAGE(IF(年次別!$F255=TRANSPOSE(カレンダー!$A$2:$A$54),令和7年各保健所毎集計!$N$148:$BN$148))</f>
        <v>0.16600000000000001</v>
      </c>
      <c r="Y255" s="28" t="s">
        <v>30</v>
      </c>
      <c r="Z255" s="28" t="s">
        <v>30</v>
      </c>
      <c r="AA255" s="28" t="s">
        <v>30</v>
      </c>
      <c r="AB255" s="28" t="s">
        <v>30</v>
      </c>
      <c r="AC255" s="28">
        <f t="array" ref="AC255">AVERAGE(IF(年次別!$F255=TRANSPOSE(カレンダー!$A$2:$A$54),令和7年各保健所毎集計!$N$163:$BN$163))</f>
        <v>1.2E-2</v>
      </c>
      <c r="AD255" s="28">
        <f t="array" ref="AD255">AVERAGE(IF(年次別!$F255=TRANSPOSE(カレンダー!$A$2:$A$54),令和7年各保健所毎集計!$N$164:$BN$164))</f>
        <v>8.0000000000000002E-3</v>
      </c>
      <c r="AE255" s="28" t="s">
        <v>30</v>
      </c>
      <c r="AF255" s="28" t="s">
        <v>30</v>
      </c>
      <c r="AG255" s="28">
        <f t="array" ref="AG255">AVERAGE(IF(年次別!$F255=TRANSPOSE(カレンダー!$A$2:$A$54),令和7年各保健所毎集計!$N$179:$BN$179))</f>
        <v>3.7999999999999999E-2</v>
      </c>
      <c r="AH255" s="28">
        <f t="array" ref="AH255">AVERAGE(IF(年次別!$F255=TRANSPOSE(カレンダー!$A$2:$A$54),令和7年各保健所毎集計!$N$180:$BN$180))</f>
        <v>2.6000000000000002E-2</v>
      </c>
      <c r="AI255" s="28">
        <f t="array" ref="AI255">AVERAGE(IF(年次別!$F255=TRANSPOSE(カレンダー!$A$2:$A$54),令和7年各保健所毎集計!$N$195:$BN$195))</f>
        <v>4.3999999999999997E-2</v>
      </c>
      <c r="AJ255" s="28">
        <f t="array" ref="AJ255">AVERAGE(IF(年次別!$F255=TRANSPOSE(カレンダー!$A$2:$A$54),令和7年各保健所毎集計!$N$196:$BN$196))</f>
        <v>4.6000000000000006E-2</v>
      </c>
      <c r="AK255" s="28">
        <f t="array" ref="AK255">AVERAGE(IF(年次別!$F255=TRANSPOSE(カレンダー!$A$2:$A$54),令和7年各保健所毎集計!$N$211:$BN$211))</f>
        <v>1.798</v>
      </c>
      <c r="AL255" s="28">
        <f t="array" ref="AL255">AVERAGE(IF(年次別!$F255=TRANSPOSE(カレンダー!$A$2:$A$54),令和7年各保健所毎集計!$N$212:$BN$212))</f>
        <v>0.65199999999999991</v>
      </c>
      <c r="AM255" s="28" t="s">
        <v>30</v>
      </c>
      <c r="AN255" s="28" t="s">
        <v>30</v>
      </c>
      <c r="AO255" s="28">
        <f t="array" ref="AO255">AVERAGE(IF(年次別!$F255=TRANSPOSE(カレンダー!$A$2:$A$54),令和7年各保健所毎集計!$N$227:$BN$227))</f>
        <v>2.8000000000000004E-2</v>
      </c>
      <c r="AP255" s="28">
        <f t="array" ref="AP255">AVERAGE(IF(年次別!$F255=TRANSPOSE(カレンダー!$A$2:$A$54),令和7年各保健所毎集計!$N$228:$BN$228))</f>
        <v>2.2000000000000002E-2</v>
      </c>
      <c r="AQ255" s="28">
        <f t="array" ref="AQ255">AVERAGE(IF(年次別!$F255=TRANSPOSE(カレンダー!$A$2:$A$54),令和7年各保健所毎集計!$N$243:$BN$243))</f>
        <v>0</v>
      </c>
      <c r="AR255" s="28">
        <f t="array" ref="AR255">AVERAGE(IF(年次別!$F255=TRANSPOSE(カレンダー!$A$2:$A$54),令和7年各保健所毎集計!$N$244:$BN$244))</f>
        <v>1.9999999999999997E-2</v>
      </c>
      <c r="AS255" s="28">
        <f t="array" ref="AS255">AVERAGE(IF(年次別!$F255=TRANSPOSE(カレンダー!$A$2:$A$54),令和7年各保健所毎集計!$N$259:$BN$259))</f>
        <v>0.26</v>
      </c>
      <c r="AT255" s="28">
        <f t="array" ref="AT255">AVERAGE(IF(年次別!$F255=TRANSPOSE(カレンダー!$A$2:$A$54),令和7年各保健所毎集計!$N$260:$BN$260))</f>
        <v>0.79600000000000004</v>
      </c>
      <c r="AU255" s="28">
        <f t="array" ref="AU255">AVERAGE(IF(年次別!$F255=TRANSPOSE(カレンダー!$A$2:$A$54),令和7年各保健所毎集計!$N$275:$BN$275))</f>
        <v>0</v>
      </c>
      <c r="AV255" s="28">
        <f t="array" ref="AV255">AVERAGE(IF(年次別!$F255=TRANSPOSE(カレンダー!$A$2:$A$54),令和7年各保健所毎集計!$N$276:$BN$276))</f>
        <v>4.0000000000000001E-3</v>
      </c>
      <c r="AW255" s="28" t="s">
        <v>30</v>
      </c>
      <c r="AX255" s="28" t="s">
        <v>30</v>
      </c>
      <c r="AY255" s="28">
        <f t="array" ref="AY255">AVERAGE(IF(年次別!$F255=TRANSPOSE(カレンダー!$A$2:$A$54),令和7年各保健所毎集計!$N$291:$BN$291))</f>
        <v>0</v>
      </c>
      <c r="AZ255" s="28">
        <f t="array" ref="AZ255">AVERAGE(IF(年次別!$F255=TRANSPOSE(カレンダー!$A$2:$A$54),令和7年各保健所毎集計!$N$292:$BN$292))</f>
        <v>2.8000000000000004E-2</v>
      </c>
      <c r="BA255" s="28">
        <f t="array" ref="BA255">AVERAGE(IF(年次別!$F255=TRANSPOSE(カレンダー!$A$2:$A$54),令和7年各保健所毎集計!$N$307:$BN$307))</f>
        <v>1.6679999999999999</v>
      </c>
      <c r="BB255" s="28">
        <f t="array" ref="BB255">AVERAGE(IF(年次別!$F255=TRANSPOSE(カレンダー!$A$2:$A$54),令和7年各保健所毎集計!$N$308:$BN$308))</f>
        <v>6.0279999999999996</v>
      </c>
      <c r="BD255" s="107"/>
      <c r="BE255" s="107"/>
    </row>
    <row r="256" spans="1:57">
      <c r="A256">
        <v>254</v>
      </c>
      <c r="D256">
        <v>2025</v>
      </c>
      <c r="E256" s="35" t="s">
        <v>263</v>
      </c>
      <c r="F256">
        <v>2</v>
      </c>
      <c r="G256" s="28">
        <f t="array" ref="G256">AVERAGE(IF(年次別!$F256=TRANSPOSE(カレンダー!$A$2:$A$54),令和7年各保健所毎集計!$N$19:$BN$19))</f>
        <v>9.82</v>
      </c>
      <c r="H256" s="28">
        <f t="array" ref="H256">AVERAGE(IF(年次別!$F256=TRANSPOSE(カレンダー!$A$2:$A$54),令和7年各保健所毎集計!$N$20:$BN$20))</f>
        <v>2.6275000000000004</v>
      </c>
      <c r="I256" s="28">
        <f t="array" ref="I256">AVERAGE(IF(年次別!$F256=TRANSPOSE(カレンダー!$A$2:$A$54),令和7年各保健所毎集計!$N$35:$BN$35))</f>
        <v>0.20500000000000002</v>
      </c>
      <c r="J256" s="28">
        <f t="array" ref="J256">AVERAGE(IF(年次別!$F256=TRANSPOSE(カレンダー!$A$2:$A$54),令和7年各保健所毎集計!$N$36:$BN$36))</f>
        <v>1.125</v>
      </c>
      <c r="K256" s="28">
        <f t="array" ref="K256">AVERAGE(IF(年次別!$F256=TRANSPOSE(カレンダー!$A$2:$A$54),令和7年各保健所毎集計!$N$51:$BN$51))</f>
        <v>0.15</v>
      </c>
      <c r="L256" s="28">
        <f t="array" ref="L256">AVERAGE(IF(年次別!$F256=TRANSPOSE(カレンダー!$A$2:$A$54),令和7年各保健所毎集計!$N$52:$BN$52))</f>
        <v>0.28500000000000003</v>
      </c>
      <c r="M256" s="28">
        <f t="array" ref="M256">AVERAGE(IF(年次別!$F256=TRANSPOSE(カレンダー!$A$2:$A$54),令和7年各保健所毎集計!$N$67:$BN$67))</f>
        <v>2.4624999999999995</v>
      </c>
      <c r="N256" s="28">
        <f t="array" ref="N256">AVERAGE(IF(年次別!$F256=TRANSPOSE(カレンダー!$A$2:$A$54),令和7年各保健所毎集計!$N$68:$BN$68))</f>
        <v>2.2374999999999998</v>
      </c>
      <c r="O256" s="28">
        <f t="array" ref="O256">AVERAGE(IF(年次別!$F256=TRANSPOSE(カレンダー!$A$2:$A$54),令和7年各保健所毎集計!$N$83:$BN$83))</f>
        <v>3.875</v>
      </c>
      <c r="P256" s="28">
        <f t="array" ref="P256">AVERAGE(IF(年次別!$F256=TRANSPOSE(カレンダー!$A$2:$A$54),令和7年各保健所毎集計!$N$84:$BN$84))</f>
        <v>8.81</v>
      </c>
      <c r="Q256" s="28">
        <f t="array" ref="Q256">AVERAGE(IF(年次別!$F256=TRANSPOSE(カレンダー!$A$2:$A$54),令和7年各保健所毎集計!$N$99:$BN$99))</f>
        <v>0.88250000000000006</v>
      </c>
      <c r="R256" s="28">
        <f t="array" ref="R256">AVERAGE(IF(年次別!$F256=TRANSPOSE(カレンダー!$A$2:$A$54),令和7年各保健所毎集計!$N$100:$BN$100))</f>
        <v>0.26250000000000001</v>
      </c>
      <c r="S256" s="28">
        <f t="array" ref="S256">AVERAGE(IF(年次別!$F256=TRANSPOSE(カレンダー!$A$2:$A$54),令和7年各保健所毎集計!$N$115:$BN$115))</f>
        <v>0.10250000000000001</v>
      </c>
      <c r="T256" s="28">
        <f t="array" ref="T256">AVERAGE(IF(年次別!$F256=TRANSPOSE(カレンダー!$A$2:$A$54),令和7年各保健所毎集計!$N$116:$BN$116))</f>
        <v>6.25E-2</v>
      </c>
      <c r="U256" s="28">
        <f t="array" ref="U256">AVERAGE(IF(年次別!$F256=TRANSPOSE(カレンダー!$A$2:$A$54),令和7年各保健所毎集計!$N$131:$BN$131))</f>
        <v>0.32750000000000001</v>
      </c>
      <c r="V256" s="28">
        <f t="array" ref="V256">AVERAGE(IF(年次別!$F256=TRANSPOSE(カレンダー!$A$2:$A$54),令和7年各保健所毎集計!$N$132:$BN$132))</f>
        <v>0.59</v>
      </c>
      <c r="W256" s="28">
        <f t="array" ref="W256">AVERAGE(IF(年次別!$F256=TRANSPOSE(カレンダー!$A$2:$A$54),令和7年各保健所毎集計!$N$147:$BN$147))</f>
        <v>0.22</v>
      </c>
      <c r="X256" s="28">
        <f t="array" ref="X256">AVERAGE(IF(年次別!$F256=TRANSPOSE(カレンダー!$A$2:$A$54),令和7年各保健所毎集計!$N$148:$BN$148))</f>
        <v>0.19</v>
      </c>
      <c r="Y256" s="28" t="s">
        <v>30</v>
      </c>
      <c r="Z256" s="28" t="s">
        <v>30</v>
      </c>
      <c r="AA256" s="28" t="s">
        <v>30</v>
      </c>
      <c r="AB256" s="28" t="s">
        <v>30</v>
      </c>
      <c r="AC256" s="28">
        <f t="array" ref="AC256">AVERAGE(IF(年次別!$F256=TRANSPOSE(カレンダー!$A$2:$A$54),令和7年各保健所毎集計!$N$163:$BN$163))</f>
        <v>7.4999999999999997E-3</v>
      </c>
      <c r="AD256" s="28">
        <f t="array" ref="AD256">AVERAGE(IF(年次別!$F256=TRANSPOSE(カレンダー!$A$2:$A$54),令和7年各保健所毎集計!$N$164:$BN$164))</f>
        <v>0.01</v>
      </c>
      <c r="AE256" s="28" t="s">
        <v>30</v>
      </c>
      <c r="AF256" s="28" t="s">
        <v>30</v>
      </c>
      <c r="AG256" s="28">
        <f t="array" ref="AG256">AVERAGE(IF(年次別!$F256=TRANSPOSE(カレンダー!$A$2:$A$54),令和7年各保健所毎集計!$N$179:$BN$179))</f>
        <v>4.4999999999999998E-2</v>
      </c>
      <c r="AH256" s="28">
        <f t="array" ref="AH256">AVERAGE(IF(年次別!$F256=TRANSPOSE(カレンダー!$A$2:$A$54),令和7年各保健所毎集計!$N$180:$BN$180))</f>
        <v>3.5000000000000003E-2</v>
      </c>
      <c r="AI256" s="28">
        <f t="array" ref="AI256">AVERAGE(IF(年次別!$F256=TRANSPOSE(カレンダー!$A$2:$A$54),令和7年各保健所毎集計!$N$195:$BN$195))</f>
        <v>8.2500000000000004E-2</v>
      </c>
      <c r="AJ256" s="28">
        <f t="array" ref="AJ256">AVERAGE(IF(年次別!$F256=TRANSPOSE(カレンダー!$A$2:$A$54),令和7年各保健所毎集計!$N$196:$BN$196))</f>
        <v>3.7499999999999999E-2</v>
      </c>
      <c r="AK256" s="28">
        <f t="array" ref="AK256">AVERAGE(IF(年次別!$F256=TRANSPOSE(カレンダー!$A$2:$A$54),令和7年各保健所毎集計!$N$211:$BN$211))</f>
        <v>6.0299999999999994</v>
      </c>
      <c r="AL256" s="28">
        <f t="array" ref="AL256">AVERAGE(IF(年次別!$F256=TRANSPOSE(カレンダー!$A$2:$A$54),令和7年各保健所毎集計!$N$212:$BN$212))</f>
        <v>0.77249999999999996</v>
      </c>
      <c r="AM256" s="28" t="s">
        <v>30</v>
      </c>
      <c r="AN256" s="28" t="s">
        <v>30</v>
      </c>
      <c r="AO256" s="28">
        <f t="array" ref="AO256">AVERAGE(IF(年次別!$F256=TRANSPOSE(カレンダー!$A$2:$A$54),令和7年各保健所毎集計!$N$227:$BN$227))</f>
        <v>3.5000000000000003E-2</v>
      </c>
      <c r="AP256" s="28">
        <f t="array" ref="AP256">AVERAGE(IF(年次別!$F256=TRANSPOSE(カレンダー!$A$2:$A$54),令和7年各保健所毎集計!$N$228:$BN$228))</f>
        <v>0.02</v>
      </c>
      <c r="AQ256" s="28">
        <f t="array" ref="AQ256">AVERAGE(IF(年次別!$F256=TRANSPOSE(カレンダー!$A$2:$A$54),令和7年各保健所毎集計!$N$243:$BN$243))</f>
        <v>0.14250000000000002</v>
      </c>
      <c r="AR256" s="28">
        <f t="array" ref="AR256">AVERAGE(IF(年次別!$F256=TRANSPOSE(カレンダー!$A$2:$A$54),令和7年各保健所毎集計!$N$244:$BN$244))</f>
        <v>0.02</v>
      </c>
      <c r="AS256" s="28">
        <f t="array" ref="AS256">AVERAGE(IF(年次別!$F256=TRANSPOSE(カレンダー!$A$2:$A$54),令和7年各保健所毎集計!$N$259:$BN$259))</f>
        <v>0.1075</v>
      </c>
      <c r="AT256" s="28">
        <f t="array" ref="AT256">AVERAGE(IF(年次別!$F256=TRANSPOSE(カレンダー!$A$2:$A$54),令和7年各保健所毎集計!$N$260:$BN$260))</f>
        <v>0.40499999999999992</v>
      </c>
      <c r="AU256" s="28">
        <f t="array" ref="AU256">AVERAGE(IF(年次別!$F256=TRANSPOSE(カレンダー!$A$2:$A$54),令和7年各保健所毎集計!$N$275:$BN$275))</f>
        <v>0</v>
      </c>
      <c r="AV256" s="28">
        <f t="array" ref="AV256">AVERAGE(IF(年次別!$F256=TRANSPOSE(カレンダー!$A$2:$A$54),令和7年各保健所毎集計!$N$276:$BN$276))</f>
        <v>2.5000000000000001E-3</v>
      </c>
      <c r="AW256" s="28" t="s">
        <v>30</v>
      </c>
      <c r="AX256" s="28" t="s">
        <v>30</v>
      </c>
      <c r="AY256" s="28">
        <f t="array" ref="AY256">AVERAGE(IF(年次別!$F256=TRANSPOSE(カレンダー!$A$2:$A$54),令和7年各保健所毎集計!$N$291:$BN$291))</f>
        <v>7.0000000000000007E-2</v>
      </c>
      <c r="AZ256" s="28">
        <f t="array" ref="AZ256">AVERAGE(IF(年次別!$F256=TRANSPOSE(カレンダー!$A$2:$A$54),令和7年各保健所毎集計!$N$292:$BN$292))</f>
        <v>9.7500000000000003E-2</v>
      </c>
      <c r="BA256" s="28">
        <f t="array" ref="BA256">AVERAGE(IF(年次別!$F256=TRANSPOSE(カレンダー!$A$2:$A$54),令和7年各保健所毎集計!$N$307:$BN$307))</f>
        <v>1.3800000000000001</v>
      </c>
      <c r="BB256" s="28">
        <f t="array" ref="BB256">AVERAGE(IF(年次別!$F256=TRANSPOSE(カレンダー!$A$2:$A$54),令和7年各保健所毎集計!$N$308:$BN$308))</f>
        <v>5.0850000000000009</v>
      </c>
      <c r="BD256" s="107"/>
      <c r="BE256" s="107"/>
    </row>
    <row r="257" spans="1:57">
      <c r="A257">
        <v>255</v>
      </c>
      <c r="C257">
        <v>3</v>
      </c>
      <c r="D257">
        <v>2025</v>
      </c>
      <c r="E257" s="35" t="s">
        <v>263</v>
      </c>
      <c r="F257">
        <v>3</v>
      </c>
      <c r="G257" s="28">
        <f t="array" ref="G257">AVERAGE(IF(年次別!$F257=TRANSPOSE(カレンダー!$A$2:$A$54),令和7年各保健所毎集計!$N$19:$BN$19))</f>
        <v>4.2539999999999996</v>
      </c>
      <c r="H257" s="28">
        <f t="array" ref="H257">AVERAGE(IF(年次別!$F257=TRANSPOSE(カレンダー!$A$2:$A$54),令和7年各保健所毎集計!$N$20:$BN$20))</f>
        <v>1.8559999999999999</v>
      </c>
      <c r="I257" s="28">
        <f t="array" ref="I257">AVERAGE(IF(年次別!$F257=TRANSPOSE(カレンダー!$A$2:$A$54),令和7年各保健所毎集計!$N$35:$BN$35))</f>
        <v>0.55600000000000005</v>
      </c>
      <c r="J257" s="28">
        <f t="array" ref="J257">AVERAGE(IF(年次別!$F257=TRANSPOSE(カレンダー!$A$2:$A$54),令和7年各保健所毎集計!$N$36:$BN$36))</f>
        <v>1.1779999999999999</v>
      </c>
      <c r="K257" s="28">
        <f t="array" ref="K257">AVERAGE(IF(年次別!$F257=TRANSPOSE(カレンダー!$A$2:$A$54),令和7年各保健所毎集計!$N$51:$BN$51))</f>
        <v>0.20800000000000002</v>
      </c>
      <c r="L257" s="28">
        <f t="array" ref="L257">AVERAGE(IF(年次別!$F257=TRANSPOSE(カレンダー!$A$2:$A$54),令和7年各保健所毎集計!$N$52:$BN$52))</f>
        <v>0.26200000000000001</v>
      </c>
      <c r="M257" s="28">
        <f t="array" ref="M257">AVERAGE(IF(年次別!$F257=TRANSPOSE(カレンダー!$A$2:$A$54),令和7年各保健所毎集計!$N$67:$BN$67))</f>
        <v>1.85</v>
      </c>
      <c r="N257" s="28">
        <f t="array" ref="N257">AVERAGE(IF(年次別!$F257=TRANSPOSE(カレンダー!$A$2:$A$54),令和7年各保健所毎集計!$N$68:$BN$68))</f>
        <v>2.0439999999999996</v>
      </c>
      <c r="O257" s="28">
        <f t="array" ref="O257">AVERAGE(IF(年次別!$F257=TRANSPOSE(カレンダー!$A$2:$A$54),令和7年各保健所毎集計!$N$83:$BN$83))</f>
        <v>3.0959999999999996</v>
      </c>
      <c r="P257" s="28">
        <f t="array" ref="P257">AVERAGE(IF(年次別!$F257=TRANSPOSE(カレンダー!$A$2:$A$54),令和7年各保健所毎集計!$N$84:$BN$84))</f>
        <v>9.1759999999999984</v>
      </c>
      <c r="Q257" s="28">
        <f t="array" ref="Q257">AVERAGE(IF(年次別!$F257=TRANSPOSE(カレンダー!$A$2:$A$54),令和7年各保健所毎集計!$N$99:$BN$99))</f>
        <v>0.77400000000000002</v>
      </c>
      <c r="R257" s="28">
        <f t="array" ref="R257">AVERAGE(IF(年次別!$F257=TRANSPOSE(カレンダー!$A$2:$A$54),令和7年各保健所毎集計!$N$100:$BN$100))</f>
        <v>0.28600000000000003</v>
      </c>
      <c r="S257" s="28">
        <f t="array" ref="S257">AVERAGE(IF(年次別!$F257=TRANSPOSE(カレンダー!$A$2:$A$54),令和7年各保健所毎集計!$N$115:$BN$115))</f>
        <v>0.15</v>
      </c>
      <c r="T257" s="28">
        <f t="array" ref="T257">AVERAGE(IF(年次別!$F257=TRANSPOSE(カレンダー!$A$2:$A$54),令和7年各保健所毎集計!$N$116:$BN$116))</f>
        <v>4.5999999999999999E-2</v>
      </c>
      <c r="U257" s="28">
        <f t="array" ref="U257">AVERAGE(IF(年次別!$F257=TRANSPOSE(カレンダー!$A$2:$A$54),令和7年各保健所毎集計!$N$131:$BN$131))</f>
        <v>0.58000000000000007</v>
      </c>
      <c r="V257" s="28">
        <f t="array" ref="V257">AVERAGE(IF(年次別!$F257=TRANSPOSE(カレンダー!$A$2:$A$54),令和7年各保健所毎集計!$N$132:$BN$132))</f>
        <v>0.7</v>
      </c>
      <c r="W257" s="28">
        <f t="array" ref="W257">AVERAGE(IF(年次別!$F257=TRANSPOSE(カレンダー!$A$2:$A$54),令和7年各保健所毎集計!$N$147:$BN$147))</f>
        <v>0.21800000000000003</v>
      </c>
      <c r="X257" s="28">
        <f t="array" ref="X257">AVERAGE(IF(年次別!$F257=TRANSPOSE(カレンダー!$A$2:$A$54),令和7年各保健所毎集計!$N$148:$BN$148))</f>
        <v>0.20400000000000001</v>
      </c>
      <c r="Y257" s="28" t="s">
        <v>30</v>
      </c>
      <c r="Z257" s="28" t="s">
        <v>30</v>
      </c>
      <c r="AA257" s="28" t="s">
        <v>30</v>
      </c>
      <c r="AB257" s="28" t="s">
        <v>30</v>
      </c>
      <c r="AC257" s="28">
        <f t="array" ref="AC257">AVERAGE(IF(年次別!$F257=TRANSPOSE(カレンダー!$A$2:$A$54),令和7年各保健所毎集計!$N$163:$BN$163))</f>
        <v>6.0000000000000001E-3</v>
      </c>
      <c r="AD257" s="28">
        <f t="array" ref="AD257">AVERAGE(IF(年次別!$F257=TRANSPOSE(カレンダー!$A$2:$A$54),令和7年各保健所毎集計!$N$164:$BN$164))</f>
        <v>0.01</v>
      </c>
      <c r="AE257" s="28" t="s">
        <v>30</v>
      </c>
      <c r="AF257" s="28" t="s">
        <v>30</v>
      </c>
      <c r="AG257" s="28">
        <f t="array" ref="AG257">AVERAGE(IF(年次別!$F257=TRANSPOSE(カレンダー!$A$2:$A$54),令和7年各保健所毎集計!$N$179:$BN$179))</f>
        <v>6.2E-2</v>
      </c>
      <c r="AH257" s="28">
        <f t="array" ref="AH257">AVERAGE(IF(年次別!$F257=TRANSPOSE(カレンダー!$A$2:$A$54),令和7年各保健所毎集計!$N$180:$BN$180))</f>
        <v>3.5999999999999997E-2</v>
      </c>
      <c r="AI257" s="28">
        <f t="array" ref="AI257">AVERAGE(IF(年次別!$F257=TRANSPOSE(カレンダー!$A$2:$A$54),令和7年各保健所毎集計!$N$195:$BN$195))</f>
        <v>2.1999999999999999E-2</v>
      </c>
      <c r="AJ257" s="28">
        <f t="array" ref="AJ257">AVERAGE(IF(年次別!$F257=TRANSPOSE(カレンダー!$A$2:$A$54),令和7年各保健所毎集計!$N$196:$BN$196))</f>
        <v>5.7999999999999996E-2</v>
      </c>
      <c r="AK257" s="28">
        <f t="array" ref="AK257">AVERAGE(IF(年次別!$F257=TRANSPOSE(カレンダー!$A$2:$A$54),令和7年各保健所毎集計!$N$211:$BN$211))</f>
        <v>8.2439999999999998</v>
      </c>
      <c r="AL257" s="28">
        <f t="array" ref="AL257">AVERAGE(IF(年次別!$F257=TRANSPOSE(カレンダー!$A$2:$A$54),令和7年各保健所毎集計!$N$212:$BN$212))</f>
        <v>0.82399999999999984</v>
      </c>
      <c r="AM257" s="28" t="s">
        <v>30</v>
      </c>
      <c r="AN257" s="28" t="s">
        <v>30</v>
      </c>
      <c r="AO257" s="28">
        <f t="array" ref="AO257">AVERAGE(IF(年次別!$F257=TRANSPOSE(カレンダー!$A$2:$A$54),令和7年各保健所毎集計!$N$227:$BN$227))</f>
        <v>2.8000000000000004E-2</v>
      </c>
      <c r="AP257" s="28">
        <f t="array" ref="AP257">AVERAGE(IF(年次別!$F257=TRANSPOSE(カレンダー!$A$2:$A$54),令和7年各保健所毎集計!$N$228:$BN$228))</f>
        <v>0.02</v>
      </c>
      <c r="AQ257" s="28">
        <f t="array" ref="AQ257">AVERAGE(IF(年次別!$F257=TRANSPOSE(カレンダー!$A$2:$A$54),令和7年各保健所毎集計!$N$243:$BN$243))</f>
        <v>8.5999999999999993E-2</v>
      </c>
      <c r="AR257" s="28">
        <f t="array" ref="AR257">AVERAGE(IF(年次別!$F257=TRANSPOSE(カレンダー!$A$2:$A$54),令和7年各保健所毎集計!$N$244:$BN$244))</f>
        <v>2.4E-2</v>
      </c>
      <c r="AS257" s="28">
        <f t="array" ref="AS257">AVERAGE(IF(年次別!$F257=TRANSPOSE(カレンダー!$A$2:$A$54),令和7年各保健所毎集計!$N$259:$BN$259))</f>
        <v>0.11400000000000002</v>
      </c>
      <c r="AT257" s="28">
        <f t="array" ref="AT257">AVERAGE(IF(年次別!$F257=TRANSPOSE(カレンダー!$A$2:$A$54),令和7年各保健所毎集計!$N$260:$BN$260))</f>
        <v>0.26800000000000002</v>
      </c>
      <c r="AU257" s="28">
        <f t="array" ref="AU257">AVERAGE(IF(年次別!$F257=TRANSPOSE(カレンダー!$A$2:$A$54),令和7年各保健所毎集計!$N$275:$BN$275))</f>
        <v>0</v>
      </c>
      <c r="AV257" s="28">
        <f t="array" ref="AV257">AVERAGE(IF(年次別!$F257=TRANSPOSE(カレンダー!$A$2:$A$54),令和7年各保健所毎集計!$N$276:$BN$276))</f>
        <v>2E-3</v>
      </c>
      <c r="AW257" s="28" t="s">
        <v>30</v>
      </c>
      <c r="AX257" s="28" t="s">
        <v>30</v>
      </c>
      <c r="AY257" s="28">
        <f t="array" ref="AY257">AVERAGE(IF(年次別!$F257=TRANSPOSE(カレンダー!$A$2:$A$54),令和7年各保健所毎集計!$N$291:$BN$291))</f>
        <v>5.6000000000000008E-2</v>
      </c>
      <c r="AZ257" s="28">
        <f t="array" ref="AZ257">AVERAGE(IF(年次別!$F257=TRANSPOSE(カレンダー!$A$2:$A$54),令和7年各保健所毎集計!$N$292:$BN$292))</f>
        <v>0.19</v>
      </c>
      <c r="BA257" s="28">
        <f t="array" ref="BA257">AVERAGE(IF(年次別!$F257=TRANSPOSE(カレンダー!$A$2:$A$54),令和7年各保健所毎集計!$N$307:$BN$307))</f>
        <v>1.298</v>
      </c>
      <c r="BB257" s="28">
        <f t="array" ref="BB257">AVERAGE(IF(年次別!$F257=TRANSPOSE(カレンダー!$A$2:$A$54),令和7年各保健所毎集計!$N$308:$BN$308))</f>
        <v>3.242</v>
      </c>
      <c r="BD257" s="107"/>
      <c r="BE257" s="107"/>
    </row>
    <row r="258" spans="1:57">
      <c r="A258">
        <v>256</v>
      </c>
      <c r="D258">
        <v>2025</v>
      </c>
      <c r="E258" s="35" t="s">
        <v>263</v>
      </c>
      <c r="F258">
        <v>4</v>
      </c>
      <c r="G258" s="28">
        <f t="array" ref="G258">AVERAGE(IF(年次別!$F258=TRANSPOSE(カレンダー!$A$2:$A$54),令和7年各保健所毎集計!$N$19:$BN$19))</f>
        <v>2.6825000000000001</v>
      </c>
      <c r="H258" s="28">
        <f t="array" ref="H258">AVERAGE(IF(年次別!$F258=TRANSPOSE(カレンダー!$A$2:$A$54),令和7年各保健所毎集計!$N$20:$BN$20))</f>
        <v>1.0674999999999999</v>
      </c>
      <c r="I258" s="28">
        <f t="array" ref="I258">AVERAGE(IF(年次別!$F258=TRANSPOSE(カレンダー!$A$2:$A$54),令和7年各保健所毎集計!$N$35:$BN$35))</f>
        <v>1.2799999999999998</v>
      </c>
      <c r="J258" s="28">
        <f t="array" ref="J258">AVERAGE(IF(年次別!$F258=TRANSPOSE(カレンダー!$A$2:$A$54),令和7年各保健所毎集計!$N$36:$BN$36))</f>
        <v>0.75</v>
      </c>
      <c r="K258" s="28">
        <f t="array" ref="K258">AVERAGE(IF(年次別!$F258=TRANSPOSE(カレンダー!$A$2:$A$54),令和7年各保健所毎集計!$N$51:$BN$51))</f>
        <v>0.22</v>
      </c>
      <c r="L258" s="28">
        <f t="array" ref="L258">AVERAGE(IF(年次別!$F258=TRANSPOSE(カレンダー!$A$2:$A$54),令和7年各保健所毎集計!$N$52:$BN$52))</f>
        <v>0.33750000000000002</v>
      </c>
      <c r="M258" s="28">
        <f t="array" ref="M258">AVERAGE(IF(年次別!$F258=TRANSPOSE(カレンダー!$A$2:$A$54),令和7年各保健所毎集計!$N$67:$BN$67))</f>
        <v>1.4100000000000001</v>
      </c>
      <c r="N258" s="28">
        <f t="array" ref="N258">AVERAGE(IF(年次別!$F258=TRANSPOSE(カレンダー!$A$2:$A$54),令和7年各保健所毎集計!$N$68:$BN$68))</f>
        <v>2.4699999999999998</v>
      </c>
      <c r="O258" s="28">
        <f t="array" ref="O258">AVERAGE(IF(年次別!$F258=TRANSPOSE(カレンダー!$A$2:$A$54),令和7年各保健所毎集計!$N$83:$BN$83))</f>
        <v>3.3899999999999997</v>
      </c>
      <c r="P258" s="28">
        <f t="array" ref="P258">AVERAGE(IF(年次別!$F258=TRANSPOSE(カレンダー!$A$2:$A$54),令和7年各保健所毎集計!$N$84:$BN$84))</f>
        <v>7.9749999999999996</v>
      </c>
      <c r="Q258" s="28">
        <f t="array" ref="Q258">AVERAGE(IF(年次別!$F258=TRANSPOSE(カレンダー!$A$2:$A$54),令和7年各保健所毎集計!$N$99:$BN$99))</f>
        <v>0.89999999999999991</v>
      </c>
      <c r="R258" s="28">
        <f t="array" ref="R258">AVERAGE(IF(年次別!$F258=TRANSPOSE(カレンダー!$A$2:$A$54),令和7年各保健所毎集計!$N$100:$BN$100))</f>
        <v>0.39500000000000002</v>
      </c>
      <c r="S258" s="28">
        <f t="array" ref="S258">AVERAGE(IF(年次別!$F258=TRANSPOSE(カレンダー!$A$2:$A$54),令和7年各保健所毎集計!$N$115:$BN$115))</f>
        <v>0.2</v>
      </c>
      <c r="T258" s="28">
        <f t="array" ref="T258">AVERAGE(IF(年次別!$F258=TRANSPOSE(カレンダー!$A$2:$A$54),令和7年各保健所毎集計!$N$116:$BN$116))</f>
        <v>7.7500000000000013E-2</v>
      </c>
      <c r="U258" s="28">
        <f t="array" ref="U258">AVERAGE(IF(年次別!$F258=TRANSPOSE(カレンダー!$A$2:$A$54),令和7年各保健所毎集計!$N$131:$BN$131))</f>
        <v>0.43</v>
      </c>
      <c r="V258" s="28">
        <f t="array" ref="V258">AVERAGE(IF(年次別!$F258=TRANSPOSE(カレンダー!$A$2:$A$54),令和7年各保健所毎集計!$N$132:$BN$132))</f>
        <v>1.21</v>
      </c>
      <c r="W258" s="28">
        <f t="array" ref="W258">AVERAGE(IF(年次別!$F258=TRANSPOSE(カレンダー!$A$2:$A$54),令和7年各保健所毎集計!$N$147:$BN$147))</f>
        <v>0.16</v>
      </c>
      <c r="X258" s="28">
        <f t="array" ref="X258">AVERAGE(IF(年次別!$F258=TRANSPOSE(カレンダー!$A$2:$A$54),令和7年各保健所毎集計!$N$148:$BN$148))</f>
        <v>0.3125</v>
      </c>
      <c r="Y258" s="28" t="s">
        <v>30</v>
      </c>
      <c r="Z258" s="28" t="s">
        <v>30</v>
      </c>
      <c r="AA258" s="28" t="s">
        <v>30</v>
      </c>
      <c r="AB258" s="28" t="s">
        <v>30</v>
      </c>
      <c r="AC258" s="28">
        <f t="array" ref="AC258">AVERAGE(IF(年次別!$F258=TRANSPOSE(カレンダー!$A$2:$A$54),令和7年各保健所毎集計!$N$163:$BN$163))</f>
        <v>0.09</v>
      </c>
      <c r="AD258" s="28">
        <f t="array" ref="AD258">AVERAGE(IF(年次別!$F258=TRANSPOSE(カレンダー!$A$2:$A$54),令和7年各保健所毎集計!$N$164:$BN$164))</f>
        <v>2.2500000000000003E-2</v>
      </c>
      <c r="AE258" s="28" t="s">
        <v>30</v>
      </c>
      <c r="AF258" s="28" t="s">
        <v>30</v>
      </c>
      <c r="AG258" s="28">
        <f t="array" ref="AG258">AVERAGE(IF(年次別!$F258=TRANSPOSE(カレンダー!$A$2:$A$54),令和7年各保健所毎集計!$N$179:$BN$179))</f>
        <v>0.09</v>
      </c>
      <c r="AH258" s="28">
        <f t="array" ref="AH258">AVERAGE(IF(年次別!$F258=TRANSPOSE(カレンダー!$A$2:$A$54),令和7年各保健所毎集計!$N$180:$BN$180))</f>
        <v>6.7500000000000004E-2</v>
      </c>
      <c r="AI258" s="28">
        <f t="array" ref="AI258">AVERAGE(IF(年次別!$F258=TRANSPOSE(カレンダー!$A$2:$A$54),令和7年各保健所毎集計!$N$195:$BN$195))</f>
        <v>0</v>
      </c>
      <c r="AJ258" s="28">
        <f t="array" ref="AJ258">AVERAGE(IF(年次別!$F258=TRANSPOSE(カレンダー!$A$2:$A$54),令和7年各保健所毎集計!$N$196:$BN$196))</f>
        <v>0.05</v>
      </c>
      <c r="AK258" s="28">
        <f t="array" ref="AK258">AVERAGE(IF(年次別!$F258=TRANSPOSE(カレンダー!$A$2:$A$54),令和7年各保健所毎集計!$N$211:$BN$211))</f>
        <v>5</v>
      </c>
      <c r="AL258" s="28">
        <f t="array" ref="AL258">AVERAGE(IF(年次別!$F258=TRANSPOSE(カレンダー!$A$2:$A$54),令和7年各保健所毎集計!$N$212:$BN$212))</f>
        <v>0.86499999999999999</v>
      </c>
      <c r="AM258" s="28" t="s">
        <v>30</v>
      </c>
      <c r="AN258" s="28" t="s">
        <v>30</v>
      </c>
      <c r="AO258" s="28">
        <f t="array" ref="AO258">AVERAGE(IF(年次別!$F258=TRANSPOSE(カレンダー!$A$2:$A$54),令和7年各保健所毎集計!$N$227:$BN$227))</f>
        <v>0</v>
      </c>
      <c r="AP258" s="28">
        <f t="array" ref="AP258">AVERAGE(IF(年次別!$F258=TRANSPOSE(カレンダー!$A$2:$A$54),令和7年各保健所毎集計!$N$228:$BN$228))</f>
        <v>1.4999999999999999E-2</v>
      </c>
      <c r="AQ258" s="28">
        <f t="array" ref="AQ258">AVERAGE(IF(年次別!$F258=TRANSPOSE(カレンダー!$A$2:$A$54),令和7年各保健所毎集計!$N$243:$BN$243))</f>
        <v>0</v>
      </c>
      <c r="AR258" s="28">
        <f t="array" ref="AR258">AVERAGE(IF(年次別!$F258=TRANSPOSE(カレンダー!$A$2:$A$54),令和7年各保健所毎集計!$N$244:$BN$244))</f>
        <v>0.03</v>
      </c>
      <c r="AS258" s="28">
        <f t="array" ref="AS258">AVERAGE(IF(年次別!$F258=TRANSPOSE(カレンダー!$A$2:$A$54),令和7年各保健所毎集計!$N$259:$BN$259))</f>
        <v>0.10500000000000001</v>
      </c>
      <c r="AT258" s="28">
        <f t="array" ref="AT258">AVERAGE(IF(年次別!$F258=TRANSPOSE(カレンダー!$A$2:$A$54),令和7年各保健所毎集計!$N$260:$BN$260))</f>
        <v>0.28500000000000003</v>
      </c>
      <c r="AU258" s="28">
        <f t="array" ref="AU258">AVERAGE(IF(年次別!$F258=TRANSPOSE(カレンダー!$A$2:$A$54),令和7年各保健所毎集計!$N$275:$BN$275))</f>
        <v>0</v>
      </c>
      <c r="AV258" s="28">
        <f t="array" ref="AV258">AVERAGE(IF(年次別!$F258=TRANSPOSE(カレンダー!$A$2:$A$54),令和7年各保健所毎集計!$N$276:$BN$276))</f>
        <v>2.5000000000000001E-3</v>
      </c>
      <c r="AW258" s="28" t="s">
        <v>30</v>
      </c>
      <c r="AX258" s="28" t="s">
        <v>30</v>
      </c>
      <c r="AY258" s="28">
        <f t="array" ref="AY258">AVERAGE(IF(年次別!$F258=TRANSPOSE(カレンダー!$A$2:$A$54),令和7年各保健所毎集計!$N$291:$BN$291))</f>
        <v>0.21749999999999997</v>
      </c>
      <c r="AZ258" s="28">
        <f t="array" ref="AZ258">AVERAGE(IF(年次別!$F258=TRANSPOSE(カレンダー!$A$2:$A$54),令和7年各保健所毎集計!$N$292:$BN$292))</f>
        <v>0.22749999999999998</v>
      </c>
      <c r="BA258" s="28">
        <f t="array" ref="BA258">AVERAGE(IF(年次別!$F258=TRANSPOSE(カレンダー!$A$2:$A$54),令和7年各保健所毎集計!$N$307:$BN$307))</f>
        <v>1.095</v>
      </c>
      <c r="BB258" s="28">
        <f t="array" ref="BB258">AVERAGE(IF(年次別!$F258=TRANSPOSE(カレンダー!$A$2:$A$54),令和7年各保健所毎集計!$N$308:$BN$308))</f>
        <v>1.5899999999999999</v>
      </c>
      <c r="BD258" s="107"/>
      <c r="BE258" s="107"/>
    </row>
    <row r="259" spans="1:57">
      <c r="A259">
        <v>257</v>
      </c>
      <c r="C259">
        <v>5</v>
      </c>
      <c r="D259">
        <v>2025</v>
      </c>
      <c r="E259" s="35" t="s">
        <v>263</v>
      </c>
      <c r="F259">
        <v>5</v>
      </c>
      <c r="G259" s="28">
        <f t="array" ref="G259">AVERAGE(IF(年次別!$F259=TRANSPOSE(カレンダー!$A$2:$A$54),令和7年各保健所毎集計!$N$19:$BN$19))</f>
        <v>2.98</v>
      </c>
      <c r="H259" s="28">
        <f t="array" ref="H259">AVERAGE(IF(年次別!$F259=TRANSPOSE(カレンダー!$A$2:$A$54),令和7年各保健所毎集計!$N$20:$BN$20))</f>
        <v>0.59750000000000003</v>
      </c>
      <c r="I259" s="28">
        <f t="array" ref="I259">AVERAGE(IF(年次別!$F259=TRANSPOSE(カレンダー!$A$2:$A$54),令和7年各保健所毎集計!$N$35:$BN$35))</f>
        <v>2.35</v>
      </c>
      <c r="J259" s="28">
        <f t="array" ref="J259">AVERAGE(IF(年次別!$F259=TRANSPOSE(カレンダー!$A$2:$A$54),令和7年各保健所毎集計!$N$36:$BN$36))</f>
        <v>0.29749999999999999</v>
      </c>
      <c r="K259" s="28">
        <f t="array" ref="K259">AVERAGE(IF(年次別!$F259=TRANSPOSE(カレンダー!$A$2:$A$54),令和7年各保健所毎集計!$N$51:$BN$51))</f>
        <v>0.62000000000000011</v>
      </c>
      <c r="L259" s="28">
        <f t="array" ref="L259">AVERAGE(IF(年次別!$F259=TRANSPOSE(カレンダー!$A$2:$A$54),令和7年各保健所毎集計!$N$52:$BN$52))</f>
        <v>0.54249999999999998</v>
      </c>
      <c r="M259" s="28">
        <f t="array" ref="M259">AVERAGE(IF(年次別!$F259=TRANSPOSE(カレンダー!$A$2:$A$54),令和7年各保健所毎集計!$N$67:$BN$67))</f>
        <v>1.1700000000000002</v>
      </c>
      <c r="N259" s="28">
        <f t="array" ref="N259">AVERAGE(IF(年次別!$F259=TRANSPOSE(カレンダー!$A$2:$A$54),令和7年各保健所毎集計!$N$68:$BN$68))</f>
        <v>2.73</v>
      </c>
      <c r="O259" s="28">
        <f t="array" ref="O259">AVERAGE(IF(年次別!$F259=TRANSPOSE(カレンダー!$A$2:$A$54),令和7年各保健所毎集計!$N$83:$BN$83))</f>
        <v>4.3499999999999996</v>
      </c>
      <c r="P259" s="28">
        <f t="array" ref="P259">AVERAGE(IF(年次別!$F259=TRANSPOSE(カレンダー!$A$2:$A$54),令和7年各保健所毎集計!$N$84:$BN$84))</f>
        <v>6.7324999999999999</v>
      </c>
      <c r="Q259" s="28">
        <f t="array" ref="Q259">AVERAGE(IF(年次別!$F259=TRANSPOSE(カレンダー!$A$2:$A$54),令和7年各保健所毎集計!$N$99:$BN$99))</f>
        <v>0.77</v>
      </c>
      <c r="R259" s="28">
        <f t="array" ref="R259">AVERAGE(IF(年次別!$F259=TRANSPOSE(カレンダー!$A$2:$A$54),令和7年各保健所毎集計!$N$100:$BN$100))</f>
        <v>0.55499999999999994</v>
      </c>
      <c r="S259" s="28">
        <f t="array" ref="S259">AVERAGE(IF(年次別!$F259=TRANSPOSE(カレンダー!$A$2:$A$54),令和7年各保健所毎集計!$N$115:$BN$115))</f>
        <v>0.47</v>
      </c>
      <c r="T259" s="28">
        <f t="array" ref="T259">AVERAGE(IF(年次別!$F259=TRANSPOSE(カレンダー!$A$2:$A$54),令和7年各保健所毎集計!$N$116:$BN$116))</f>
        <v>0.13750000000000001</v>
      </c>
      <c r="U259" s="28">
        <f t="array" ref="U259">AVERAGE(IF(年次別!$F259=TRANSPOSE(カレンダー!$A$2:$A$54),令和7年各保健所毎集計!$N$131:$BN$131))</f>
        <v>0.44999999999999996</v>
      </c>
      <c r="V259" s="28">
        <f t="array" ref="V259">AVERAGE(IF(年次別!$F259=TRANSPOSE(カレンダー!$A$2:$A$54),令和7年各保健所毎集計!$N$132:$BN$132))</f>
        <v>1.7574999999999998</v>
      </c>
      <c r="W259" s="28">
        <f t="array" ref="W259">AVERAGE(IF(年次別!$F259=TRANSPOSE(カレンダー!$A$2:$A$54),令和7年各保健所毎集計!$N$147:$BN$147))</f>
        <v>0.27</v>
      </c>
      <c r="X259" s="28">
        <f t="array" ref="X259">AVERAGE(IF(年次別!$F259=TRANSPOSE(カレンダー!$A$2:$A$54),令和7年各保健所毎集計!$N$148:$BN$148))</f>
        <v>0.36249999999999993</v>
      </c>
      <c r="Y259" s="28" t="s">
        <v>30</v>
      </c>
      <c r="Z259" s="28" t="s">
        <v>30</v>
      </c>
      <c r="AA259" s="28" t="s">
        <v>30</v>
      </c>
      <c r="AB259" s="28" t="s">
        <v>30</v>
      </c>
      <c r="AC259" s="28">
        <f t="array" ref="AC259">AVERAGE(IF(年次別!$F259=TRANSPOSE(カレンダー!$A$2:$A$54),令和7年各保健所毎集計!$N$163:$BN$163))</f>
        <v>0.73</v>
      </c>
      <c r="AD259" s="28">
        <f t="array" ref="AD259">AVERAGE(IF(年次別!$F259=TRANSPOSE(カレンダー!$A$2:$A$54),令和7年各保健所毎集計!$N$164:$BN$164))</f>
        <v>7.0000000000000007E-2</v>
      </c>
      <c r="AE259" s="28" t="s">
        <v>30</v>
      </c>
      <c r="AF259" s="28" t="s">
        <v>30</v>
      </c>
      <c r="AG259" s="28">
        <f t="array" ref="AG259">AVERAGE(IF(年次別!$F259=TRANSPOSE(カレンダー!$A$2:$A$54),令和7年各保健所毎集計!$N$179:$BN$179))</f>
        <v>0.04</v>
      </c>
      <c r="AH259" s="28">
        <f t="array" ref="AH259">AVERAGE(IF(年次別!$F259=TRANSPOSE(カレンダー!$A$2:$A$54),令和7年各保健所毎集計!$N$180:$BN$180))</f>
        <v>0.08</v>
      </c>
      <c r="AI259" s="28">
        <f t="array" ref="AI259">AVERAGE(IF(年次別!$F259=TRANSPOSE(カレンダー!$A$2:$A$54),令和7年各保健所毎集計!$N$195:$BN$195))</f>
        <v>0</v>
      </c>
      <c r="AJ259" s="28">
        <f t="array" ref="AJ259">AVERAGE(IF(年次別!$F259=TRANSPOSE(カレンダー!$A$2:$A$54),令和7年各保健所毎集計!$N$196:$BN$196))</f>
        <v>4.7500000000000007E-2</v>
      </c>
      <c r="AK259" s="28">
        <f t="array" ref="AK259">AVERAGE(IF(年次別!$F259=TRANSPOSE(カレンダー!$A$2:$A$54),令和7年各保健所毎集計!$N$211:$BN$211))</f>
        <v>3.6950000000000003</v>
      </c>
      <c r="AL259" s="28">
        <f t="array" ref="AL259">AVERAGE(IF(年次別!$F259=TRANSPOSE(カレンダー!$A$2:$A$54),令和7年各保健所毎集計!$N$212:$BN$212))</f>
        <v>0.79749999999999999</v>
      </c>
      <c r="AM259" s="28" t="s">
        <v>30</v>
      </c>
      <c r="AN259" s="28" t="s">
        <v>30</v>
      </c>
      <c r="AO259" s="28">
        <f t="array" ref="AO259">AVERAGE(IF(年次別!$F259=TRANSPOSE(カレンダー!$A$2:$A$54),令和7年各保健所毎集計!$N$227:$BN$227))</f>
        <v>3.5000000000000003E-2</v>
      </c>
      <c r="AP259" s="28">
        <f t="array" ref="AP259">AVERAGE(IF(年次別!$F259=TRANSPOSE(カレンダー!$A$2:$A$54),令和7年各保健所毎集計!$N$228:$BN$228))</f>
        <v>0.02</v>
      </c>
      <c r="AQ259" s="28">
        <f t="array" ref="AQ259">AVERAGE(IF(年次別!$F259=TRANSPOSE(カレンダー!$A$2:$A$54),令和7年各保健所毎集計!$N$243:$BN$243))</f>
        <v>7.0000000000000007E-2</v>
      </c>
      <c r="AR259" s="28">
        <f t="array" ref="AR259">AVERAGE(IF(年次別!$F259=TRANSPOSE(カレンダー!$A$2:$A$54),令和7年各保健所毎集計!$N$244:$BN$244))</f>
        <v>0.03</v>
      </c>
      <c r="AS259" s="28">
        <f t="array" ref="AS259">AVERAGE(IF(年次別!$F259=TRANSPOSE(カレンダー!$A$2:$A$54),令和7年各保健所毎集計!$N$259:$BN$259))</f>
        <v>7.0000000000000007E-2</v>
      </c>
      <c r="AT259" s="28">
        <f t="array" ref="AT259">AVERAGE(IF(年次別!$F259=TRANSPOSE(カレンダー!$A$2:$A$54),令和7年各保健所毎集計!$N$260:$BN$260))</f>
        <v>0.35</v>
      </c>
      <c r="AU259" s="28">
        <f t="array" ref="AU259">AVERAGE(IF(年次別!$F259=TRANSPOSE(カレンダー!$A$2:$A$54),令和7年各保健所毎集計!$N$275:$BN$275))</f>
        <v>0</v>
      </c>
      <c r="AV259" s="28">
        <f t="array" ref="AV259">AVERAGE(IF(年次別!$F259=TRANSPOSE(カレンダー!$A$2:$A$54),令和7年各保健所毎集計!$N$276:$BN$276))</f>
        <v>7.4999999999999997E-3</v>
      </c>
      <c r="AW259" s="28" t="s">
        <v>30</v>
      </c>
      <c r="AX259" s="28" t="s">
        <v>30</v>
      </c>
      <c r="AY259" s="28">
        <f t="array" ref="AY259">AVERAGE(IF(年次別!$F259=TRANSPOSE(カレンダー!$A$2:$A$54),令和7年各保健所毎集計!$N$291:$BN$291))</f>
        <v>7.0000000000000007E-2</v>
      </c>
      <c r="AZ259" s="28">
        <f t="array" ref="AZ259">AVERAGE(IF(年次別!$F259=TRANSPOSE(カレンダー!$A$2:$A$54),令和7年各保健所毎集計!$N$292:$BN$292))</f>
        <v>0.19500000000000001</v>
      </c>
      <c r="BA259" s="28">
        <f t="array" ref="BA259">AVERAGE(IF(年次別!$F259=TRANSPOSE(カレンダー!$A$2:$A$54),令和7年各保健所毎集計!$N$307:$BN$307))</f>
        <v>1.9574999999999998</v>
      </c>
      <c r="BB259" s="28">
        <f t="array" ref="BB259">AVERAGE(IF(年次別!$F259=TRANSPOSE(カレンダー!$A$2:$A$54),令和7年各保健所毎集計!$N$308:$BN$308))</f>
        <v>0.89499999999999991</v>
      </c>
      <c r="BD259" s="107"/>
      <c r="BE259" s="107"/>
    </row>
    <row r="260" spans="1:57">
      <c r="A260">
        <v>258</v>
      </c>
      <c r="D260">
        <v>2025</v>
      </c>
      <c r="E260" s="35" t="s">
        <v>263</v>
      </c>
      <c r="F260">
        <v>6</v>
      </c>
      <c r="G260" s="28">
        <f t="array" ref="G260">AVERAGE(IF(年次別!$F260=TRANSPOSE(カレンダー!$A$2:$A$54),令和7年各保健所毎集計!$N$19:$BN$19))</f>
        <v>4.1480000000000006</v>
      </c>
      <c r="H260" s="28">
        <f t="array" ref="H260">AVERAGE(IF(年次別!$F260=TRANSPOSE(カレンダー!$A$2:$A$54),令和7年各保健所毎集計!$N$20:$BN$20))</f>
        <v>0.29799999999999999</v>
      </c>
      <c r="I260" s="28">
        <f t="array" ref="I260">AVERAGE(IF(年次別!$F260=TRANSPOSE(カレンダー!$A$2:$A$54),令和7年各保健所毎集計!$N$35:$BN$35))</f>
        <v>4.0119999999999996</v>
      </c>
      <c r="J260" s="28">
        <f t="array" ref="J260">AVERAGE(IF(年次別!$F260=TRANSPOSE(カレンダー!$A$2:$A$54),令和7年各保健所毎集計!$N$36:$BN$36))</f>
        <v>0.26799999999999996</v>
      </c>
      <c r="K260" s="28">
        <f t="array" ref="K260">AVERAGE(IF(年次別!$F260=TRANSPOSE(カレンダー!$A$2:$A$54),令和7年各保健所毎集計!$N$51:$BN$51))</f>
        <v>0.56200000000000006</v>
      </c>
      <c r="L260" s="28">
        <f t="array" ref="L260">AVERAGE(IF(年次別!$F260=TRANSPOSE(カレンダー!$A$2:$A$54),令和7年各保健所毎集計!$N$52:$BN$52))</f>
        <v>0.71799999999999997</v>
      </c>
      <c r="M260" s="28">
        <f t="array" ref="M260">AVERAGE(IF(年次別!$F260=TRANSPOSE(カレンダー!$A$2:$A$54),令和7年各保健所毎集計!$N$67:$BN$67))</f>
        <v>1.73</v>
      </c>
      <c r="N260" s="28">
        <f t="array" ref="N260">AVERAGE(IF(年次別!$F260=TRANSPOSE(カレンダー!$A$2:$A$54),令和7年各保健所毎集計!$N$68:$BN$68))</f>
        <v>2.758</v>
      </c>
      <c r="O260" s="28">
        <f t="array" ref="O260">AVERAGE(IF(年次別!$F260=TRANSPOSE(カレンダー!$A$2:$A$54),令和7年各保健所毎集計!$N$83:$BN$83))</f>
        <v>3.7759999999999998</v>
      </c>
      <c r="P260" s="28">
        <f t="array" ref="P260">AVERAGE(IF(年次別!$F260=TRANSPOSE(カレンダー!$A$2:$A$54),令和7年各保健所毎集計!$N$84:$BN$84))</f>
        <v>5.9079999999999995</v>
      </c>
      <c r="Q260" s="28">
        <f t="array" ref="Q260">AVERAGE(IF(年次別!$F260=TRANSPOSE(カレンダー!$A$2:$A$54),令和7年各保健所毎集計!$N$99:$BN$99))</f>
        <v>0.76</v>
      </c>
      <c r="R260" s="28">
        <f t="array" ref="R260">AVERAGE(IF(年次別!$F260=TRANSPOSE(カレンダー!$A$2:$A$54),令和7年各保健所毎集計!$N$100:$BN$100))</f>
        <v>0.49400000000000005</v>
      </c>
      <c r="S260" s="28">
        <f t="array" ref="S260">AVERAGE(IF(年次別!$F260=TRANSPOSE(カレンダー!$A$2:$A$54),令和7年各保健所毎集計!$N$115:$BN$115))</f>
        <v>0.45999999999999996</v>
      </c>
      <c r="T260" s="28">
        <f t="array" ref="T260">AVERAGE(IF(年次別!$F260=TRANSPOSE(カレンダー!$A$2:$A$54),令和7年各保健所毎集計!$N$116:$BN$116))</f>
        <v>0.34199999999999997</v>
      </c>
      <c r="U260" s="28">
        <f t="array" ref="U260">AVERAGE(IF(年次別!$F260=TRANSPOSE(カレンダー!$A$2:$A$54),令和7年各保健所毎集計!$N$131:$BN$131))</f>
        <v>0.77400000000000002</v>
      </c>
      <c r="V260" s="28">
        <f t="array" ref="V260">AVERAGE(IF(年次別!$F260=TRANSPOSE(カレンダー!$A$2:$A$54),令和7年各保健所毎集計!$N$132:$BN$132))</f>
        <v>2.258</v>
      </c>
      <c r="W260" s="28">
        <f t="array" ref="W260">AVERAGE(IF(年次別!$F260=TRANSPOSE(カレンダー!$A$2:$A$54),令和7年各保健所毎集計!$N$147:$BN$147))</f>
        <v>0.314</v>
      </c>
      <c r="X260" s="28">
        <f t="array" ref="X260">AVERAGE(IF(年次別!$F260=TRANSPOSE(カレンダー!$A$2:$A$54),令和7年各保健所毎集計!$N$148:$BN$148))</f>
        <v>0.372</v>
      </c>
      <c r="Y260" s="28" t="s">
        <v>30</v>
      </c>
      <c r="Z260" s="28" t="s">
        <v>30</v>
      </c>
      <c r="AA260" s="28" t="s">
        <v>30</v>
      </c>
      <c r="AB260" s="28" t="s">
        <v>30</v>
      </c>
      <c r="AC260" s="28">
        <f t="array" ref="AC260">AVERAGE(IF(年次別!$F260=TRANSPOSE(カレンダー!$A$2:$A$54),令和7年各保健所毎集計!$N$163:$BN$163))</f>
        <v>0.47800000000000009</v>
      </c>
      <c r="AD260" s="28">
        <f t="array" ref="AD260">AVERAGE(IF(年次別!$F260=TRANSPOSE(カレンダー!$A$2:$A$54),令和7年各保健所毎集計!$N$164:$BN$164))</f>
        <v>0.70600000000000007</v>
      </c>
      <c r="AE260" s="28" t="s">
        <v>30</v>
      </c>
      <c r="AF260" s="28" t="s">
        <v>30</v>
      </c>
      <c r="AG260" s="28">
        <f t="array" ref="AG260">AVERAGE(IF(年次別!$F260=TRANSPOSE(カレンダー!$A$2:$A$54),令和7年各保健所毎集計!$N$179:$BN$179))</f>
        <v>0.04</v>
      </c>
      <c r="AH260" s="28">
        <f t="array" ref="AH260">AVERAGE(IF(年次別!$F260=TRANSPOSE(カレンダー!$A$2:$A$54),令和7年各保健所毎集計!$N$180:$BN$180))</f>
        <v>9.4E-2</v>
      </c>
      <c r="AI260" s="28">
        <f t="array" ref="AI260">AVERAGE(IF(年次別!$F260=TRANSPOSE(カレンダー!$A$2:$A$54),令和7年各保健所毎集計!$N$195:$BN$195))</f>
        <v>4.3999999999999997E-2</v>
      </c>
      <c r="AJ260" s="28">
        <f t="array" ref="AJ260">AVERAGE(IF(年次別!$F260=TRANSPOSE(カレンダー!$A$2:$A$54),令和7年各保健所毎集計!$N$196:$BN$196))</f>
        <v>2.6000000000000002E-2</v>
      </c>
      <c r="AK260" s="28">
        <f t="array" ref="AK260">AVERAGE(IF(年次別!$F260=TRANSPOSE(カレンダー!$A$2:$A$54),令和7年各保健所毎集計!$N$211:$BN$211))</f>
        <v>3.4899999999999998</v>
      </c>
      <c r="AL260" s="28">
        <f t="array" ref="AL260">AVERAGE(IF(年次別!$F260=TRANSPOSE(カレンダー!$A$2:$A$54),令和7年各保健所毎集計!$N$212:$BN$212))</f>
        <v>0.87799999999999989</v>
      </c>
      <c r="AM260" s="28" t="s">
        <v>30</v>
      </c>
      <c r="AN260" s="28" t="s">
        <v>30</v>
      </c>
      <c r="AO260" s="28">
        <f t="array" ref="AO260">AVERAGE(IF(年次別!$F260=TRANSPOSE(カレンダー!$A$2:$A$54),令和7年各保健所毎集計!$N$227:$BN$227))</f>
        <v>0</v>
      </c>
      <c r="AP260" s="28">
        <f t="array" ref="AP260">AVERAGE(IF(年次別!$F260=TRANSPOSE(カレンダー!$A$2:$A$54),令和7年各保健所毎集計!$N$228:$BN$228))</f>
        <v>2.2000000000000002E-2</v>
      </c>
      <c r="AQ260" s="28">
        <f t="array" ref="AQ260">AVERAGE(IF(年次別!$F260=TRANSPOSE(カレンダー!$A$2:$A$54),令和7年各保健所毎集計!$N$243:$BN$243))</f>
        <v>0.11200000000000002</v>
      </c>
      <c r="AR260" s="28">
        <f t="array" ref="AR260">AVERAGE(IF(年次別!$F260=TRANSPOSE(カレンダー!$A$2:$A$54),令和7年各保健所毎集計!$N$244:$BN$244))</f>
        <v>5.6000000000000008E-2</v>
      </c>
      <c r="AS260" s="28">
        <f t="array" ref="AS260">AVERAGE(IF(年次別!$F260=TRANSPOSE(カレンダー!$A$2:$A$54),令和7年各保健所毎集計!$N$259:$BN$259))</f>
        <v>2.8000000000000004E-2</v>
      </c>
      <c r="AT260" s="28">
        <f t="array" ref="AT260">AVERAGE(IF(年次別!$F260=TRANSPOSE(カレンダー!$A$2:$A$54),令和7年各保健所毎集計!$N$260:$BN$260))</f>
        <v>0.57199999999999995</v>
      </c>
      <c r="AU260" s="28">
        <f t="array" ref="AU260">AVERAGE(IF(年次別!$F260=TRANSPOSE(カレンダー!$A$2:$A$54),令和7年各保健所毎集計!$N$275:$BN$275))</f>
        <v>0</v>
      </c>
      <c r="AV260" s="28">
        <f t="array" ref="AV260">AVERAGE(IF(年次別!$F260=TRANSPOSE(カレンダー!$A$2:$A$54),令和7年各保健所毎集計!$N$276:$BN$276))</f>
        <v>4.0000000000000001E-3</v>
      </c>
      <c r="AW260" s="28" t="s">
        <v>30</v>
      </c>
      <c r="AX260" s="28" t="s">
        <v>30</v>
      </c>
      <c r="AY260" s="28">
        <f t="array" ref="AY260">AVERAGE(IF(年次別!$F260=TRANSPOSE(カレンダー!$A$2:$A$54),令和7年各保健所毎集計!$N$291:$BN$291))</f>
        <v>0</v>
      </c>
      <c r="AZ260" s="28">
        <f t="array" ref="AZ260">AVERAGE(IF(年次別!$F260=TRANSPOSE(カレンダー!$A$2:$A$54),令和7年各保健所毎集計!$N$292:$BN$292))</f>
        <v>6.9999999999999993E-2</v>
      </c>
      <c r="BA260" s="28">
        <f t="array" ref="BA260">AVERAGE(IF(年次別!$F260=TRANSPOSE(カレンダー!$A$2:$A$54),令和7年各保健所毎集計!$N$307:$BN$307))</f>
        <v>8.25</v>
      </c>
      <c r="BB260" s="28">
        <f t="array" ref="BB260">AVERAGE(IF(年次別!$F260=TRANSPOSE(カレンダー!$A$2:$A$54),令和7年各保健所毎集計!$N$308:$BN$308))</f>
        <v>1.238</v>
      </c>
      <c r="BD260" s="107"/>
      <c r="BE260" s="107"/>
    </row>
    <row r="261" spans="1:57">
      <c r="A261">
        <v>259</v>
      </c>
      <c r="C261">
        <v>7</v>
      </c>
      <c r="D261">
        <v>2025</v>
      </c>
      <c r="E261" s="35" t="s">
        <v>263</v>
      </c>
      <c r="F261">
        <v>7</v>
      </c>
      <c r="G261" s="28">
        <f t="array" ref="G261">AVERAGE(IF(年次別!$F261=TRANSPOSE(カレンダー!$A$2:$A$54),令和7年各保健所毎集計!$N$19:$BN$19))</f>
        <v>3.9725000000000001</v>
      </c>
      <c r="H261" s="28">
        <f t="array" ref="H261">AVERAGE(IF(年次別!$F261=TRANSPOSE(カレンダー!$A$2:$A$54),令和7年各保健所毎集計!$N$20:$BN$20))</f>
        <v>0.29250000000000004</v>
      </c>
      <c r="I261" s="28">
        <f t="array" ref="I261">AVERAGE(IF(年次別!$F261=TRANSPOSE(カレンダー!$A$2:$A$54),令和7年各保健所毎集計!$N$35:$BN$35))</f>
        <v>2.36</v>
      </c>
      <c r="J261" s="28">
        <f t="array" ref="J261">AVERAGE(IF(年次別!$F261=TRANSPOSE(カレンダー!$A$2:$A$54),令和7年各保健所毎集計!$N$36:$BN$36))</f>
        <v>0.52500000000000002</v>
      </c>
      <c r="K261" s="28">
        <f t="array" ref="K261">AVERAGE(IF(年次別!$F261=TRANSPOSE(カレンダー!$A$2:$A$54),令和7年各保健所毎集計!$N$51:$BN$51))</f>
        <v>0.71000000000000008</v>
      </c>
      <c r="L261" s="28">
        <f t="array" ref="L261">AVERAGE(IF(年次別!$F261=TRANSPOSE(カレンダー!$A$2:$A$54),令和7年各保健所毎集計!$N$52:$BN$52))</f>
        <v>0.51</v>
      </c>
      <c r="M261" s="28">
        <f t="array" ref="M261">AVERAGE(IF(年次別!$F261=TRANSPOSE(カレンダー!$A$2:$A$54),令和7年各保健所毎集計!$N$67:$BN$67))</f>
        <v>1.7100000000000002</v>
      </c>
      <c r="N261" s="28">
        <f t="array" ref="N261">AVERAGE(IF(年次別!$F261=TRANSPOSE(カレンダー!$A$2:$A$54),令和7年各保健所毎集計!$N$68:$BN$68))</f>
        <v>1.9724999999999999</v>
      </c>
      <c r="O261" s="28">
        <f t="array" ref="O261">AVERAGE(IF(年次別!$F261=TRANSPOSE(カレンダー!$A$2:$A$54),令和7年各保健所毎集計!$N$83:$BN$83))</f>
        <v>4.1100000000000003</v>
      </c>
      <c r="P261" s="28">
        <f t="array" ref="P261">AVERAGE(IF(年次別!$F261=TRANSPOSE(カレンダー!$A$2:$A$54),令和7年各保健所毎集計!$N$84:$BN$84))</f>
        <v>4.9124999999999996</v>
      </c>
      <c r="Q261" s="28">
        <f t="array" ref="Q261">AVERAGE(IF(年次別!$F261=TRANSPOSE(カレンダー!$A$2:$A$54),令和7年各保健所毎集計!$N$99:$BN$99))</f>
        <v>0.27</v>
      </c>
      <c r="R261" s="28">
        <f t="array" ref="R261">AVERAGE(IF(年次別!$F261=TRANSPOSE(カレンダー!$A$2:$A$54),令和7年各保健所毎集計!$N$100:$BN$100))</f>
        <v>0.37000000000000005</v>
      </c>
      <c r="S261" s="28">
        <f t="array" ref="S261">AVERAGE(IF(年次別!$F261=TRANSPOSE(カレンダー!$A$2:$A$54),令和7年各保健所毎集計!$N$115:$BN$115))</f>
        <v>0.65</v>
      </c>
      <c r="T261" s="28">
        <f t="array" ref="T261">AVERAGE(IF(年次別!$F261=TRANSPOSE(カレンダー!$A$2:$A$54),令和7年各保健所毎集計!$N$116:$BN$116))</f>
        <v>0.59499999999999997</v>
      </c>
      <c r="U261" s="28">
        <f t="array" ref="U261">AVERAGE(IF(年次別!$F261=TRANSPOSE(カレンダー!$A$2:$A$54),令和7年各保健所毎集計!$N$131:$BN$131))</f>
        <v>1.5</v>
      </c>
      <c r="V261" s="28">
        <f t="array" ref="V261">AVERAGE(IF(年次別!$F261=TRANSPOSE(カレンダー!$A$2:$A$54),令和7年各保健所毎集計!$N$132:$BN$132))</f>
        <v>1.9925000000000002</v>
      </c>
      <c r="W261" s="28">
        <f t="array" ref="W261">AVERAGE(IF(年次別!$F261=TRANSPOSE(カレンダー!$A$2:$A$54),令和7年各保健所毎集計!$N$147:$BN$147))</f>
        <v>0.33999999999999997</v>
      </c>
      <c r="X261" s="28">
        <f t="array" ref="X261">AVERAGE(IF(年次別!$F261=TRANSPOSE(カレンダー!$A$2:$A$54),令和7年各保健所毎集計!$N$148:$BN$148))</f>
        <v>0.34750000000000003</v>
      </c>
      <c r="Y261" s="28" t="s">
        <v>30</v>
      </c>
      <c r="Z261" s="28" t="s">
        <v>30</v>
      </c>
      <c r="AA261" s="28" t="s">
        <v>30</v>
      </c>
      <c r="AB261" s="28" t="s">
        <v>30</v>
      </c>
      <c r="AC261" s="28">
        <f t="array" ref="AC261">AVERAGE(IF(年次別!$F261=TRANSPOSE(カレンダー!$A$2:$A$54),令和7年各保健所毎集計!$N$163:$BN$163))</f>
        <v>0.37</v>
      </c>
      <c r="AD261" s="28">
        <f t="array" ref="AD261">AVERAGE(IF(年次別!$F261=TRANSPOSE(カレンダー!$A$2:$A$54),令和7年各保健所毎集計!$N$164:$BN$164))</f>
        <v>1.7925</v>
      </c>
      <c r="AE261" s="28" t="s">
        <v>30</v>
      </c>
      <c r="AF261" s="28" t="s">
        <v>30</v>
      </c>
      <c r="AG261" s="28">
        <f t="array" ref="AG261">AVERAGE(IF(年次別!$F261=TRANSPOSE(カレンダー!$A$2:$A$54),令和7年各保健所毎集計!$N$179:$BN$179))</f>
        <v>0.04</v>
      </c>
      <c r="AH261" s="28">
        <f t="array" ref="AH261">AVERAGE(IF(年次別!$F261=TRANSPOSE(カレンダー!$A$2:$A$54),令和7年各保健所毎集計!$N$180:$BN$180))</f>
        <v>5.5E-2</v>
      </c>
      <c r="AI261" s="28">
        <f t="array" ref="AI261">AVERAGE(IF(年次別!$F261=TRANSPOSE(カレンダー!$A$2:$A$54),令和7年各保健所毎集計!$N$195:$BN$195))</f>
        <v>0</v>
      </c>
      <c r="AJ261" s="28">
        <f t="array" ref="AJ261">AVERAGE(IF(年次別!$F261=TRANSPOSE(カレンダー!$A$2:$A$54),令和7年各保健所毎集計!$N$196:$BN$196))</f>
        <v>1.2500000000000001E-2</v>
      </c>
      <c r="AK261" s="28">
        <f t="array" ref="AK261">AVERAGE(IF(年次別!$F261=TRANSPOSE(カレンダー!$A$2:$A$54),令和7年各保健所毎集計!$N$211:$BN$211))</f>
        <v>3.3075000000000001</v>
      </c>
      <c r="AL261" s="28">
        <f t="array" ref="AL261">AVERAGE(IF(年次別!$F261=TRANSPOSE(カレンダー!$A$2:$A$54),令和7年各保健所毎集計!$N$212:$BN$212))</f>
        <v>0.86749999999999994</v>
      </c>
      <c r="AM261" s="28" t="s">
        <v>30</v>
      </c>
      <c r="AN261" s="28" t="s">
        <v>30</v>
      </c>
      <c r="AO261" s="28">
        <f t="array" ref="AO261">AVERAGE(IF(年次別!$F261=TRANSPOSE(カレンダー!$A$2:$A$54),令和7年各保健所毎集計!$N$227:$BN$227))</f>
        <v>0</v>
      </c>
      <c r="AP261" s="28">
        <f t="array" ref="AP261">AVERAGE(IF(年次別!$F261=TRANSPOSE(カレンダー!$A$2:$A$54),令和7年各保健所毎集計!$N$228:$BN$228))</f>
        <v>1.7500000000000002E-2</v>
      </c>
      <c r="AQ261" s="28">
        <f t="array" ref="AQ261">AVERAGE(IF(年次別!$F261=TRANSPOSE(カレンダー!$A$2:$A$54),令和7年各保健所毎集計!$N$243:$BN$243))</f>
        <v>7.0000000000000007E-2</v>
      </c>
      <c r="AR261" s="28">
        <f t="array" ref="AR261">AVERAGE(IF(年次別!$F261=TRANSPOSE(カレンダー!$A$2:$A$54),令和7年各保健所毎集計!$N$244:$BN$244))</f>
        <v>6.7500000000000004E-2</v>
      </c>
      <c r="AS261" s="28">
        <f t="array" ref="AS261">AVERAGE(IF(年次別!$F261=TRANSPOSE(カレンダー!$A$2:$A$54),令和7年各保健所毎集計!$N$259:$BN$259))</f>
        <v>3.5000000000000003E-2</v>
      </c>
      <c r="AT261" s="28">
        <f t="array" ref="AT261">AVERAGE(IF(年次別!$F261=TRANSPOSE(カレンダー!$A$2:$A$54),令和7年各保健所毎集計!$N$260:$BN$260))</f>
        <v>0.92999999999999994</v>
      </c>
      <c r="AU261" s="28">
        <f t="array" ref="AU261">AVERAGE(IF(年次別!$F261=TRANSPOSE(カレンダー!$A$2:$A$54),令和7年各保健所毎集計!$N$275:$BN$275))</f>
        <v>0</v>
      </c>
      <c r="AV261" s="28">
        <f t="array" ref="AV261">AVERAGE(IF(年次別!$F261=TRANSPOSE(カレンダー!$A$2:$A$54),令和7年各保健所毎集計!$N$276:$BN$276))</f>
        <v>7.4999999999999997E-3</v>
      </c>
      <c r="AW261" s="28" t="s">
        <v>30</v>
      </c>
      <c r="AX261" s="28" t="s">
        <v>30</v>
      </c>
      <c r="AY261" s="28">
        <f t="array" ref="AY261">AVERAGE(IF(年次別!$F261=TRANSPOSE(カレンダー!$A$2:$A$54),令和7年各保健所毎集計!$N$291:$BN$291))</f>
        <v>0</v>
      </c>
      <c r="AZ261" s="28">
        <f t="array" ref="AZ261">AVERAGE(IF(年次別!$F261=TRANSPOSE(カレンダー!$A$2:$A$54),令和7年各保健所毎集計!$N$292:$BN$292))</f>
        <v>1.2500000000000001E-2</v>
      </c>
      <c r="BA261" s="28">
        <f t="array" ref="BA261">AVERAGE(IF(年次別!$F261=TRANSPOSE(カレンダー!$A$2:$A$54),令和7年各保健所毎集計!$N$307:$BN$307))</f>
        <v>15.625</v>
      </c>
      <c r="BB261" s="28">
        <f t="array" ref="BB261">AVERAGE(IF(年次別!$F261=TRANSPOSE(カレンダー!$A$2:$A$54),令和7年各保健所毎集計!$N$308:$BN$308))</f>
        <v>3.7949999999999999</v>
      </c>
    </row>
    <row r="262" spans="1:57">
      <c r="A262">
        <v>260</v>
      </c>
      <c r="D262">
        <v>2025</v>
      </c>
      <c r="E262" s="35" t="s">
        <v>263</v>
      </c>
      <c r="F262">
        <v>8</v>
      </c>
      <c r="G262" s="28">
        <f t="array" ref="G262">AVERAGE(IF(年次別!$F262=TRANSPOSE(カレンダー!$A$2:$A$54),令和7年各保健所毎集計!$N$19:$BN$19))</f>
        <v>3.1550000000000002</v>
      </c>
      <c r="H262" s="28">
        <f t="array" ref="H262">AVERAGE(IF(年次別!$F262=TRANSPOSE(カレンダー!$A$2:$A$54),令和7年各保健所毎集計!$N$20:$BN$20))</f>
        <v>0.31000000000000005</v>
      </c>
      <c r="I262" s="28">
        <f t="array" ref="I262">AVERAGE(IF(年次別!$F262=TRANSPOSE(カレンダー!$A$2:$A$54),令和7年各保健所毎集計!$N$35:$BN$35))</f>
        <v>1.1499999999999999</v>
      </c>
      <c r="J262" s="28">
        <f t="array" ref="J262">AVERAGE(IF(年次別!$F262=TRANSPOSE(カレンダー!$A$2:$A$54),令和7年各保健所毎集計!$N$36:$BN$36))</f>
        <v>0.88500000000000001</v>
      </c>
      <c r="K262" s="28">
        <f t="array" ref="K262">AVERAGE(IF(年次別!$F262=TRANSPOSE(カレンダー!$A$2:$A$54),令和7年各保健所毎集計!$N$51:$BN$51))</f>
        <v>0.57000000000000006</v>
      </c>
      <c r="L262" s="28">
        <f t="array" ref="L262">AVERAGE(IF(年次別!$F262=TRANSPOSE(カレンダー!$A$2:$A$54),令和7年各保健所毎集計!$N$52:$BN$52))</f>
        <v>0.31</v>
      </c>
      <c r="M262" s="28">
        <f t="array" ref="M262">AVERAGE(IF(年次別!$F262=TRANSPOSE(カレンダー!$A$2:$A$54),令和7年各保健所毎集計!$N$67:$BN$67))</f>
        <v>0.99</v>
      </c>
      <c r="N262" s="28">
        <f t="array" ref="N262">AVERAGE(IF(年次別!$F262=TRANSPOSE(カレンダー!$A$2:$A$54),令和7年各保健所毎集計!$N$68:$BN$68))</f>
        <v>1.4075</v>
      </c>
      <c r="O262" s="28">
        <f t="array" ref="O262">AVERAGE(IF(年次別!$F262=TRANSPOSE(カレンダー!$A$2:$A$54),令和7年各保健所毎集計!$N$83:$BN$83))</f>
        <v>4.0299999999999994</v>
      </c>
      <c r="P262" s="28">
        <f t="array" ref="P262">AVERAGE(IF(年次別!$F262=TRANSPOSE(カレンダー!$A$2:$A$54),令和7年各保健所毎集計!$N$84:$BN$84))</f>
        <v>3.8649999999999998</v>
      </c>
      <c r="Q262" s="28">
        <f t="array" ref="Q262">AVERAGE(IF(年次別!$F262=TRANSPOSE(カレンダー!$A$2:$A$54),令和7年各保健所毎集計!$N$99:$BN$99))</f>
        <v>0.19999999999999998</v>
      </c>
      <c r="R262" s="28">
        <f t="array" ref="R262">AVERAGE(IF(年次別!$F262=TRANSPOSE(カレンダー!$A$2:$A$54),令和7年各保健所毎集計!$N$100:$BN$100))</f>
        <v>0.22749999999999998</v>
      </c>
      <c r="S262" s="28">
        <f t="array" ref="S262">AVERAGE(IF(年次別!$F262=TRANSPOSE(カレンダー!$A$2:$A$54),令和7年各保健所毎集計!$N$115:$BN$115))</f>
        <v>0.78</v>
      </c>
      <c r="T262" s="28">
        <f t="array" ref="T262">AVERAGE(IF(年次別!$F262=TRANSPOSE(カレンダー!$A$2:$A$54),令和7年各保健所毎集計!$N$116:$BN$116))</f>
        <v>0.47499999999999998</v>
      </c>
      <c r="U262" s="28">
        <f t="array" ref="U262">AVERAGE(IF(年次別!$F262=TRANSPOSE(カレンダー!$A$2:$A$54),令和7年各保健所毎集計!$N$131:$BN$131))</f>
        <v>1.54</v>
      </c>
      <c r="V262" s="28">
        <f t="array" ref="V262">AVERAGE(IF(年次別!$F262=TRANSPOSE(カレンダー!$A$2:$A$54),令和7年各保健所毎集計!$N$132:$BN$132))</f>
        <v>1.8324999999999996</v>
      </c>
      <c r="W262" s="28">
        <f t="array" ref="W262">AVERAGE(IF(年次別!$F262=TRANSPOSE(カレンダー!$A$2:$A$54),令和7年各保健所毎集計!$N$147:$BN$147))</f>
        <v>0.4</v>
      </c>
      <c r="X262" s="28">
        <f t="array" ref="X262">AVERAGE(IF(年次別!$F262=TRANSPOSE(カレンダー!$A$2:$A$54),令和7年各保健所毎集計!$N$148:$BN$148))</f>
        <v>0.31000000000000005</v>
      </c>
      <c r="Y262" s="28" t="s">
        <v>30</v>
      </c>
      <c r="Z262" s="28" t="s">
        <v>30</v>
      </c>
      <c r="AA262" s="28" t="s">
        <v>30</v>
      </c>
      <c r="AB262" s="28" t="s">
        <v>30</v>
      </c>
      <c r="AC262" s="28">
        <f t="array" ref="AC262">AVERAGE(IF(年次別!$F262=TRANSPOSE(カレンダー!$A$2:$A$54),令和7年各保健所毎集計!$N$163:$BN$163))</f>
        <v>0.24000000000000002</v>
      </c>
      <c r="AD262" s="28">
        <f t="array" ref="AD262">AVERAGE(IF(年次別!$F262=TRANSPOSE(カレンダー!$A$2:$A$54),令和7年各保健所毎集計!$N$164:$BN$164))</f>
        <v>1.1549999999999998</v>
      </c>
      <c r="AE262" s="28" t="s">
        <v>30</v>
      </c>
      <c r="AF262" s="28" t="s">
        <v>30</v>
      </c>
      <c r="AG262" s="28">
        <f t="array" ref="AG262">AVERAGE(IF(年次別!$F262=TRANSPOSE(カレンダー!$A$2:$A$54),令和7年各保健所毎集計!$N$179:$BN$179))</f>
        <v>6.0000000000000005E-2</v>
      </c>
      <c r="AH262" s="28">
        <f t="array" ref="AH262">AVERAGE(IF(年次別!$F262=TRANSPOSE(カレンダー!$A$2:$A$54),令和7年各保健所毎集計!$N$180:$BN$180))</f>
        <v>4.4999999999999998E-2</v>
      </c>
      <c r="AI262" s="28">
        <f t="array" ref="AI262">AVERAGE(IF(年次別!$F262=TRANSPOSE(カレンダー!$A$2:$A$54),令和7年各保健所毎集計!$N$195:$BN$195))</f>
        <v>5.5E-2</v>
      </c>
      <c r="AJ262" s="28">
        <f t="array" ref="AJ262">AVERAGE(IF(年次別!$F262=TRANSPOSE(カレンダー!$A$2:$A$54),令和7年各保健所毎集計!$N$196:$BN$196))</f>
        <v>1.5000000000000001E-2</v>
      </c>
      <c r="AK262" s="28">
        <f t="array" ref="AK262">AVERAGE(IF(年次別!$F262=TRANSPOSE(カレンダー!$A$2:$A$54),令和7年各保健所毎集計!$N$211:$BN$211))</f>
        <v>3.3624999999999998</v>
      </c>
      <c r="AL262" s="28">
        <f t="array" ref="AL262">AVERAGE(IF(年次別!$F262=TRANSPOSE(カレンダー!$A$2:$A$54),令和7年各保健所毎集計!$N$212:$BN$212))</f>
        <v>0.9375</v>
      </c>
      <c r="AM262" s="28" t="s">
        <v>30</v>
      </c>
      <c r="AN262" s="28" t="s">
        <v>30</v>
      </c>
      <c r="AO262" s="28">
        <f t="array" ref="AO262">AVERAGE(IF(年次別!$F262=TRANSPOSE(カレンダー!$A$2:$A$54),令和7年各保健所毎集計!$N$227:$BN$227))</f>
        <v>0</v>
      </c>
      <c r="AP262" s="28">
        <f t="array" ref="AP262">AVERAGE(IF(年次別!$F262=TRANSPOSE(カレンダー!$A$2:$A$54),令和7年各保健所毎集計!$N$228:$BN$228))</f>
        <v>1.7499999999999998E-2</v>
      </c>
      <c r="AQ262" s="28">
        <f t="array" ref="AQ262">AVERAGE(IF(年次別!$F262=TRANSPOSE(カレンダー!$A$2:$A$54),令和7年各保健所毎集計!$N$243:$BN$243))</f>
        <v>0.10500000000000001</v>
      </c>
      <c r="AR262" s="28">
        <f t="array" ref="AR262">AVERAGE(IF(年次別!$F262=TRANSPOSE(カレンダー!$A$2:$A$54),令和7年各保健所毎集計!$N$244:$BN$244))</f>
        <v>6.25E-2</v>
      </c>
      <c r="AS262" s="28">
        <f t="array" ref="AS262">AVERAGE(IF(年次別!$F262=TRANSPOSE(カレンダー!$A$2:$A$54),令和7年各保健所毎集計!$N$259:$BN$259))</f>
        <v>0</v>
      </c>
      <c r="AT262" s="28">
        <f t="array" ref="AT262">AVERAGE(IF(年次別!$F262=TRANSPOSE(カレンダー!$A$2:$A$54),令和7年各保健所毎集計!$N$260:$BN$260))</f>
        <v>1.105</v>
      </c>
      <c r="AU262" s="28">
        <f t="array" ref="AU262">AVERAGE(IF(年次別!$F262=TRANSPOSE(カレンダー!$A$2:$A$54),令和7年各保健所毎集計!$N$275:$BN$275))</f>
        <v>0</v>
      </c>
      <c r="AV262" s="28">
        <f t="array" ref="AV262">AVERAGE(IF(年次別!$F262=TRANSPOSE(カレンダー!$A$2:$A$54),令和7年各保健所毎集計!$N$276:$BN$276))</f>
        <v>3.3333333333333335E-3</v>
      </c>
      <c r="AW262" s="28" t="s">
        <v>30</v>
      </c>
      <c r="AX262" s="28" t="s">
        <v>30</v>
      </c>
      <c r="AY262" s="28">
        <f t="array" ref="AY262">AVERAGE(IF(年次別!$F262=TRANSPOSE(カレンダー!$A$2:$A$54),令和7年各保健所毎集計!$N$291:$BN$291))</f>
        <v>0</v>
      </c>
      <c r="AZ262" s="28">
        <f t="array" ref="AZ262">AVERAGE(IF(年次別!$F262=TRANSPOSE(カレンダー!$A$2:$A$54),令和7年各保健所毎集計!$N$292:$BN$292))</f>
        <v>2.5000000000000001E-3</v>
      </c>
      <c r="BA262" s="28">
        <f t="array" ref="BA262">AVERAGE(IF(年次別!$F262=TRANSPOSE(カレンダー!$A$2:$A$54),令和7年各保健所毎集計!$N$307:$BN$307))</f>
        <v>8.3874999999999993</v>
      </c>
      <c r="BB262" s="28">
        <f t="array" ref="BB262">AVERAGE(IF(年次別!$F262=TRANSPOSE(カレンダー!$A$2:$A$54),令和7年各保健所毎集計!$N$308:$BN$308))</f>
        <v>7.3825000000000003</v>
      </c>
    </row>
    <row r="263" spans="1:57">
      <c r="A263">
        <v>261</v>
      </c>
      <c r="C263">
        <v>9</v>
      </c>
      <c r="D263">
        <v>2025</v>
      </c>
      <c r="E263" s="35" t="s">
        <v>263</v>
      </c>
      <c r="F263">
        <v>9</v>
      </c>
      <c r="G263" s="28">
        <f t="array" ref="G263">AVERAGE(IF(年次別!$F263=TRANSPOSE(カレンダー!$A$2:$A$54),令和7年各保健所毎集計!$N$19:$BN$19))</f>
        <v>7.2720000000000002</v>
      </c>
      <c r="H263" s="28">
        <f t="array" ref="H263">AVERAGE(IF(年次別!$F263=TRANSPOSE(カレンダー!$A$2:$A$54),令和7年各保健所毎集計!$N$20:$BN$20))</f>
        <v>0.92400000000000004</v>
      </c>
      <c r="I263" s="28">
        <f t="array" ref="I263">AVERAGE(IF(年次別!$F263=TRANSPOSE(カレンダー!$A$2:$A$54),令和7年各保健所毎集計!$N$35:$BN$35))</f>
        <v>0.27199999999999996</v>
      </c>
      <c r="J263" s="28">
        <f t="array" ref="J263">AVERAGE(IF(年次別!$F263=TRANSPOSE(カレンダー!$A$2:$A$54),令和7年各保健所毎集計!$N$36:$BN$36))</f>
        <v>1.6019999999999999</v>
      </c>
      <c r="K263" s="28">
        <f t="array" ref="K263">AVERAGE(IF(年次別!$F263=TRANSPOSE(カレンダー!$A$2:$A$54),令和7年各保健所毎集計!$N$51:$BN$51))</f>
        <v>0.624</v>
      </c>
      <c r="L263" s="28">
        <f t="array" ref="L263">AVERAGE(IF(年次別!$F263=TRANSPOSE(カレンダー!$A$2:$A$54),令和7年各保健所毎集計!$N$52:$BN$52))</f>
        <v>0.27999999999999997</v>
      </c>
      <c r="M263" s="28">
        <f t="array" ref="M263">AVERAGE(IF(年次別!$F263=TRANSPOSE(カレンダー!$A$2:$A$54),令和7年各保健所毎集計!$N$67:$BN$67))</f>
        <v>1.1599999999999999</v>
      </c>
      <c r="N263" s="28">
        <f t="array" ref="N263">AVERAGE(IF(年次別!$F263=TRANSPOSE(カレンダー!$A$2:$A$54),令和7年各保健所毎集計!$N$68:$BN$68))</f>
        <v>1.6760000000000002</v>
      </c>
      <c r="O263" s="28">
        <f t="array" ref="O263">AVERAGE(IF(年次別!$F263=TRANSPOSE(カレンダー!$A$2:$A$54),令和7年各保健所毎集計!$N$83:$BN$83))</f>
        <v>3.7840000000000003</v>
      </c>
      <c r="P263" s="28">
        <f t="array" ref="P263">AVERAGE(IF(年次別!$F263=TRANSPOSE(カレンダー!$A$2:$A$54),令和7年各保健所毎集計!$N$84:$BN$84))</f>
        <v>4.218</v>
      </c>
      <c r="Q263" s="28">
        <f t="array" ref="Q263">AVERAGE(IF(年次別!$F263=TRANSPOSE(カレンダー!$A$2:$A$54),令和7年各保健所毎集計!$N$99:$BN$99))</f>
        <v>0.312</v>
      </c>
      <c r="R263" s="28">
        <f t="array" ref="R263">AVERAGE(IF(年次別!$F263=TRANSPOSE(カレンダー!$A$2:$A$54),令和7年各保健所毎集計!$N$100:$BN$100))</f>
        <v>0.20200000000000001</v>
      </c>
      <c r="S263" s="28">
        <f t="array" ref="S263">AVERAGE(IF(年次別!$F263=TRANSPOSE(カレンダー!$A$2:$A$54),令和7年各保健所毎集計!$N$115:$BN$115))</f>
        <v>1.6079999999999999</v>
      </c>
      <c r="T263" s="28">
        <f t="array" ref="T263">AVERAGE(IF(年次別!$F263=TRANSPOSE(カレンダー!$A$2:$A$54),令和7年各保健所毎集計!$N$116:$BN$116))</f>
        <v>0.48200000000000004</v>
      </c>
      <c r="U263" s="28">
        <f t="array" ref="U263">AVERAGE(IF(年次別!$F263=TRANSPOSE(カレンダー!$A$2:$A$54),令和7年各保健所毎集計!$N$131:$BN$131))</f>
        <v>1.464</v>
      </c>
      <c r="V263" s="28">
        <f t="array" ref="V263">AVERAGE(IF(年次別!$F263=TRANSPOSE(カレンダー!$A$2:$A$54),令和7年各保健所毎集計!$N$132:$BN$132))</f>
        <v>1.44</v>
      </c>
      <c r="W263" s="28">
        <f t="array" ref="W263">AVERAGE(IF(年次別!$F263=TRANSPOSE(カレンダー!$A$2:$A$54),令和7年各保健所毎集計!$N$147:$BN$147))</f>
        <v>0.23200000000000004</v>
      </c>
      <c r="X263" s="28">
        <f t="array" ref="X263">AVERAGE(IF(年次別!$F263=TRANSPOSE(カレンダー!$A$2:$A$54),令和7年各保健所毎集計!$N$148:$BN$148))</f>
        <v>0.31</v>
      </c>
      <c r="Y263" s="28" t="s">
        <v>30</v>
      </c>
      <c r="Z263" s="28" t="s">
        <v>30</v>
      </c>
      <c r="AA263" s="28" t="s">
        <v>30</v>
      </c>
      <c r="AB263" s="28" t="s">
        <v>30</v>
      </c>
      <c r="AC263" s="28">
        <f t="array" ref="AC263">AVERAGE(IF(年次別!$F263=TRANSPOSE(カレンダー!$A$2:$A$54),令和7年各保健所毎集計!$N$163:$BN$163))</f>
        <v>0.35199999999999998</v>
      </c>
      <c r="AD263" s="28">
        <f t="array" ref="AD263">AVERAGE(IF(年次別!$F263=TRANSPOSE(カレンダー!$A$2:$A$54),令和7年各保健所毎集計!$N$164:$BN$164))</f>
        <v>0.76999999999999991</v>
      </c>
      <c r="AE263" s="28" t="s">
        <v>30</v>
      </c>
      <c r="AF263" s="28" t="s">
        <v>30</v>
      </c>
      <c r="AG263" s="28">
        <f t="array" ref="AG263">AVERAGE(IF(年次別!$F263=TRANSPOSE(カレンダー!$A$2:$A$54),令和7年各保健所毎集計!$N$179:$BN$179))</f>
        <v>2.4E-2</v>
      </c>
      <c r="AH263" s="28">
        <f t="array" ref="AH263">AVERAGE(IF(年次別!$F263=TRANSPOSE(カレンダー!$A$2:$A$54),令和7年各保健所毎集計!$N$180:$BN$180))</f>
        <v>4.5999999999999999E-2</v>
      </c>
      <c r="AI263" s="28">
        <f t="array" ref="AI263">AVERAGE(IF(年次別!$F263=TRANSPOSE(カレンダー!$A$2:$A$54),令和7年各保健所毎集計!$N$195:$BN$195))</f>
        <v>4.3999999999999997E-2</v>
      </c>
      <c r="AJ263" s="28">
        <f t="array" ref="AJ263">AVERAGE(IF(年次別!$F263=TRANSPOSE(カレンダー!$A$2:$A$54),令和7年各保健所毎集計!$N$196:$BN$196))</f>
        <v>1.4000000000000002E-2</v>
      </c>
      <c r="AK263" s="28">
        <f t="array" ref="AK263">AVERAGE(IF(年次別!$F263=TRANSPOSE(カレンダー!$A$2:$A$54),令和7年各保健所毎集計!$N$211:$BN$211))</f>
        <v>4.71</v>
      </c>
      <c r="AL263" s="28">
        <f t="array" ref="AL263">AVERAGE(IF(年次別!$F263=TRANSPOSE(カレンダー!$A$2:$A$54),令和7年各保健所毎集計!$N$212:$BN$212))</f>
        <v>1.0699999999999998</v>
      </c>
      <c r="AM263" s="28" t="s">
        <v>30</v>
      </c>
      <c r="AN263" s="28" t="s">
        <v>30</v>
      </c>
      <c r="AO263" s="28">
        <f t="array" ref="AO263">AVERAGE(IF(年次別!$F263=TRANSPOSE(カレンダー!$A$2:$A$54),令和7年各保健所毎集計!$N$227:$BN$227))</f>
        <v>0</v>
      </c>
      <c r="AP263" s="28">
        <f t="array" ref="AP263">AVERAGE(IF(年次別!$F263=TRANSPOSE(カレンダー!$A$2:$A$54),令和7年各保健所毎集計!$N$228:$BN$228))</f>
        <v>1.6E-2</v>
      </c>
      <c r="AQ263" s="28">
        <f t="array" ref="AQ263">AVERAGE(IF(年次別!$F263=TRANSPOSE(カレンダー!$A$2:$A$54),令和7年各保健所毎集計!$N$243:$BN$243))</f>
        <v>0.11400000000000002</v>
      </c>
      <c r="AR263" s="28">
        <f t="array" ref="AR263">AVERAGE(IF(年次別!$F263=TRANSPOSE(カレンダー!$A$2:$A$54),令和7年各保健所毎集計!$N$244:$BN$244))</f>
        <v>4.8000000000000001E-2</v>
      </c>
      <c r="AS263" s="28">
        <f t="array" ref="AS263">AVERAGE(IF(年次別!$F263=TRANSPOSE(カレンダー!$A$2:$A$54),令和7年各保健所毎集計!$N$259:$BN$259))</f>
        <v>2.8000000000000004E-2</v>
      </c>
      <c r="AT263" s="28">
        <f t="array" ref="AT263">AVERAGE(IF(年次別!$F263=TRANSPOSE(カレンダー!$A$2:$A$54),令和7年各保健所毎集計!$N$260:$BN$260))</f>
        <v>1.1640000000000001</v>
      </c>
      <c r="AU263" s="28">
        <f t="array" ref="AU263">AVERAGE(IF(年次別!$F263=TRANSPOSE(カレンダー!$A$2:$A$54),令和7年各保健所毎集計!$N$275:$BN$275))</f>
        <v>0</v>
      </c>
      <c r="AV263" s="28">
        <f t="array" ref="AV263">AVERAGE(IF(年次別!$F263=TRANSPOSE(カレンダー!$A$2:$A$54),令和7年各保健所毎集計!$N$276:$BN$276))</f>
        <v>0.01</v>
      </c>
      <c r="AW263" s="28" t="s">
        <v>30</v>
      </c>
      <c r="AX263" s="28" t="s">
        <v>30</v>
      </c>
      <c r="AY263" s="28">
        <f t="array" ref="AY263">AVERAGE(IF(年次別!$F263=TRANSPOSE(カレンダー!$A$2:$A$54),令和7年各保健所毎集計!$N$291:$BN$291))</f>
        <v>0</v>
      </c>
      <c r="AZ263" s="28">
        <f t="array" ref="AZ263">AVERAGE(IF(年次別!$F263=TRANSPOSE(カレンダー!$A$2:$A$54),令和7年各保健所毎集計!$N$292:$BN$292))</f>
        <v>4.0000000000000001E-3</v>
      </c>
      <c r="BA263" s="28">
        <f t="array" ref="BA263">AVERAGE(IF(年次別!$F263=TRANSPOSE(カレンダー!$A$2:$A$54),令和7年各保健所毎集計!$N$307:$BN$307))</f>
        <v>4.8040000000000003</v>
      </c>
      <c r="BB263" s="28">
        <f t="array" ref="BB263">AVERAGE(IF(年次別!$F263=TRANSPOSE(カレンダー!$A$2:$A$54),令和7年各保健所毎集計!$N$308:$BN$308))</f>
        <v>6.8340000000000005</v>
      </c>
    </row>
    <row r="264" spans="1:57">
      <c r="A264">
        <v>262</v>
      </c>
      <c r="D264">
        <v>2025</v>
      </c>
      <c r="E264" s="35" t="s">
        <v>263</v>
      </c>
      <c r="F264">
        <v>10</v>
      </c>
      <c r="G264" s="28">
        <f t="array" ref="G264">AVERAGE(IF(年次別!$F264=TRANSPOSE(カレンダー!$A$2:$A$54),令和7年各保健所毎集計!$N$19:$BN$19))</f>
        <v>0</v>
      </c>
      <c r="H264" s="28">
        <f t="array" ref="H264">AVERAGE(IF(年次別!$F264=TRANSPOSE(カレンダー!$A$2:$A$54),令和7年各保健所毎集計!$N$20:$BN$20))</f>
        <v>0</v>
      </c>
      <c r="I264" s="28">
        <f t="array" ref="I264">AVERAGE(IF(年次別!$F264=TRANSPOSE(カレンダー!$A$2:$A$54),令和7年各保健所毎集計!$N$35:$BN$35))</f>
        <v>0</v>
      </c>
      <c r="J264" s="28">
        <f t="array" ref="J264">AVERAGE(IF(年次別!$F264=TRANSPOSE(カレンダー!$A$2:$A$54),令和7年各保健所毎集計!$N$36:$BN$36))</f>
        <v>0</v>
      </c>
      <c r="K264" s="28">
        <f t="array" ref="K264">AVERAGE(IF(年次別!$F264=TRANSPOSE(カレンダー!$A$2:$A$54),令和7年各保健所毎集計!$N$51:$BN$51))</f>
        <v>0</v>
      </c>
      <c r="L264" s="28">
        <f t="array" ref="L264">AVERAGE(IF(年次別!$F264=TRANSPOSE(カレンダー!$A$2:$A$54),令和7年各保健所毎集計!$N$52:$BN$52))</f>
        <v>0</v>
      </c>
      <c r="M264" s="28">
        <f t="array" ref="M264">AVERAGE(IF(年次別!$F264=TRANSPOSE(カレンダー!$A$2:$A$54),令和7年各保健所毎集計!$N$67:$BN$67))</f>
        <v>0</v>
      </c>
      <c r="N264" s="28">
        <f t="array" ref="N264">AVERAGE(IF(年次別!$F264=TRANSPOSE(カレンダー!$A$2:$A$54),令和7年各保健所毎集計!$N$68:$BN$68))</f>
        <v>0</v>
      </c>
      <c r="O264" s="28">
        <f t="array" ref="O264">AVERAGE(IF(年次別!$F264=TRANSPOSE(カレンダー!$A$2:$A$54),令和7年各保健所毎集計!$N$83:$BN$83))</f>
        <v>0</v>
      </c>
      <c r="P264" s="28">
        <f t="array" ref="P264">AVERAGE(IF(年次別!$F264=TRANSPOSE(カレンダー!$A$2:$A$54),令和7年各保健所毎集計!$N$84:$BN$84))</f>
        <v>0</v>
      </c>
      <c r="Q264" s="28">
        <f t="array" ref="Q264">AVERAGE(IF(年次別!$F264=TRANSPOSE(カレンダー!$A$2:$A$54),令和7年各保健所毎集計!$N$99:$BN$99))</f>
        <v>0</v>
      </c>
      <c r="R264" s="28">
        <f t="array" ref="R264">AVERAGE(IF(年次別!$F264=TRANSPOSE(カレンダー!$A$2:$A$54),令和7年各保健所毎集計!$N$100:$BN$100))</f>
        <v>0</v>
      </c>
      <c r="S264" s="28">
        <f t="array" ref="S264">AVERAGE(IF(年次別!$F264=TRANSPOSE(カレンダー!$A$2:$A$54),令和7年各保健所毎集計!$N$115:$BN$115))</f>
        <v>0</v>
      </c>
      <c r="T264" s="28">
        <f t="array" ref="T264">AVERAGE(IF(年次別!$F264=TRANSPOSE(カレンダー!$A$2:$A$54),令和7年各保健所毎集計!$N$116:$BN$116))</f>
        <v>0</v>
      </c>
      <c r="U264" s="28">
        <f t="array" ref="U264">AVERAGE(IF(年次別!$F264=TRANSPOSE(カレンダー!$A$2:$A$54),令和7年各保健所毎集計!$N$131:$BN$131))</f>
        <v>0</v>
      </c>
      <c r="V264" s="28">
        <f t="array" ref="V264">AVERAGE(IF(年次別!$F264=TRANSPOSE(カレンダー!$A$2:$A$54),令和7年各保健所毎集計!$N$132:$BN$132))</f>
        <v>0</v>
      </c>
      <c r="W264" s="28">
        <f t="array" ref="W264">AVERAGE(IF(年次別!$F264=TRANSPOSE(カレンダー!$A$2:$A$54),令和7年各保健所毎集計!$N$147:$BN$147))</f>
        <v>0</v>
      </c>
      <c r="X264" s="28">
        <f t="array" ref="X264">AVERAGE(IF(年次別!$F264=TRANSPOSE(カレンダー!$A$2:$A$54),令和7年各保健所毎集計!$N$148:$BN$148))</f>
        <v>0</v>
      </c>
      <c r="Y264" s="28" t="s">
        <v>30</v>
      </c>
      <c r="Z264" s="28" t="s">
        <v>30</v>
      </c>
      <c r="AA264" s="28" t="s">
        <v>30</v>
      </c>
      <c r="AB264" s="28" t="s">
        <v>30</v>
      </c>
      <c r="AC264" s="28">
        <f t="array" ref="AC264">AVERAGE(IF(年次別!$F264=TRANSPOSE(カレンダー!$A$2:$A$54),令和7年各保健所毎集計!$N$163:$BN$163))</f>
        <v>0</v>
      </c>
      <c r="AD264" s="28">
        <f t="array" ref="AD264">AVERAGE(IF(年次別!$F264=TRANSPOSE(カレンダー!$A$2:$A$54),令和7年各保健所毎集計!$N$164:$BN$164))</f>
        <v>0</v>
      </c>
      <c r="AE264" s="28" t="s">
        <v>30</v>
      </c>
      <c r="AF264" s="28" t="s">
        <v>30</v>
      </c>
      <c r="AG264" s="28">
        <f t="array" ref="AG264">AVERAGE(IF(年次別!$F264=TRANSPOSE(カレンダー!$A$2:$A$54),令和7年各保健所毎集計!$N$179:$BN$179))</f>
        <v>0</v>
      </c>
      <c r="AH264" s="28">
        <f t="array" ref="AH264">AVERAGE(IF(年次別!$F264=TRANSPOSE(カレンダー!$A$2:$A$54),令和7年各保健所毎集計!$N$180:$BN$180))</f>
        <v>0</v>
      </c>
      <c r="AI264" s="28">
        <f t="array" ref="AI264">AVERAGE(IF(年次別!$F264=TRANSPOSE(カレンダー!$A$2:$A$54),令和7年各保健所毎集計!$N$195:$BN$195))</f>
        <v>0</v>
      </c>
      <c r="AJ264" s="28">
        <f t="array" ref="AJ264">AVERAGE(IF(年次別!$F264=TRANSPOSE(カレンダー!$A$2:$A$54),令和7年各保健所毎集計!$N$196:$BN$196))</f>
        <v>0</v>
      </c>
      <c r="AK264" s="28">
        <f t="array" ref="AK264">AVERAGE(IF(年次別!$F264=TRANSPOSE(カレンダー!$A$2:$A$54),令和7年各保健所毎集計!$N$211:$BN$211))</f>
        <v>0</v>
      </c>
      <c r="AL264" s="28">
        <f t="array" ref="AL264">AVERAGE(IF(年次別!$F264=TRANSPOSE(カレンダー!$A$2:$A$54),令和7年各保健所毎集計!$N$212:$BN$212))</f>
        <v>0</v>
      </c>
      <c r="AM264" s="28" t="s">
        <v>30</v>
      </c>
      <c r="AN264" s="28" t="s">
        <v>30</v>
      </c>
      <c r="AO264" s="28">
        <f t="array" ref="AO264">AVERAGE(IF(年次別!$F264=TRANSPOSE(カレンダー!$A$2:$A$54),令和7年各保健所毎集計!$N$227:$BN$227))</f>
        <v>0</v>
      </c>
      <c r="AP264" s="28">
        <f t="array" ref="AP264">AVERAGE(IF(年次別!$F264=TRANSPOSE(カレンダー!$A$2:$A$54),令和7年各保健所毎集計!$N$228:$BN$228))</f>
        <v>0</v>
      </c>
      <c r="AQ264" s="28">
        <f t="array" ref="AQ264">AVERAGE(IF(年次別!$F264=TRANSPOSE(カレンダー!$A$2:$A$54),令和7年各保健所毎集計!$N$243:$BN$243))</f>
        <v>0</v>
      </c>
      <c r="AR264" s="28">
        <f t="array" ref="AR264">AVERAGE(IF(年次別!$F264=TRANSPOSE(カレンダー!$A$2:$A$54),令和7年各保健所毎集計!$N$244:$BN$244))</f>
        <v>0</v>
      </c>
      <c r="AS264" s="28">
        <f t="array" ref="AS264">AVERAGE(IF(年次別!$F264=TRANSPOSE(カレンダー!$A$2:$A$54),令和7年各保健所毎集計!$N$259:$BN$259))</f>
        <v>0</v>
      </c>
      <c r="AT264" s="28">
        <f t="array" ref="AT264">AVERAGE(IF(年次別!$F264=TRANSPOSE(カレンダー!$A$2:$A$54),令和7年各保健所毎集計!$N$260:$BN$260))</f>
        <v>0</v>
      </c>
      <c r="AU264" s="28">
        <f t="array" ref="AU264">AVERAGE(IF(年次別!$F264=TRANSPOSE(カレンダー!$A$2:$A$54),令和7年各保健所毎集計!$N$275:$BN$275))</f>
        <v>0</v>
      </c>
      <c r="AV264" s="28">
        <f t="array" ref="AV264">AVERAGE(IF(年次別!$F264=TRANSPOSE(カレンダー!$A$2:$A$54),令和7年各保健所毎集計!$N$276:$BN$276))</f>
        <v>0</v>
      </c>
      <c r="AW264" s="28" t="s">
        <v>30</v>
      </c>
      <c r="AX264" s="28" t="s">
        <v>30</v>
      </c>
      <c r="AY264" s="28">
        <f t="array" ref="AY264">AVERAGE(IF(年次別!$F264=TRANSPOSE(カレンダー!$A$2:$A$54),令和7年各保健所毎集計!$N$291:$BN$291))</f>
        <v>0</v>
      </c>
      <c r="AZ264" s="28">
        <f t="array" ref="AZ264">AVERAGE(IF(年次別!$F264=TRANSPOSE(カレンダー!$A$2:$A$54),令和7年各保健所毎集計!$N$292:$BN$292))</f>
        <v>0</v>
      </c>
      <c r="BA264" s="28">
        <f t="array" ref="BA264">AVERAGE(IF(年次別!$F264=TRANSPOSE(カレンダー!$A$2:$A$54),令和7年各保健所毎集計!$N$307:$BN$307))</f>
        <v>0</v>
      </c>
      <c r="BB264" s="28">
        <f t="array" ref="BB264">AVERAGE(IF(年次別!$F264=TRANSPOSE(カレンダー!$A$2:$A$54),令和7年各保健所毎集計!$N$308:$BN$308))</f>
        <v>0</v>
      </c>
    </row>
    <row r="265" spans="1:57">
      <c r="A265">
        <v>263</v>
      </c>
      <c r="C265">
        <v>11</v>
      </c>
      <c r="D265">
        <v>2025</v>
      </c>
      <c r="E265" s="35" t="s">
        <v>263</v>
      </c>
      <c r="F265">
        <v>11</v>
      </c>
      <c r="G265" s="28">
        <f t="array" ref="G265">AVERAGE(IF(年次別!$F265=TRANSPOSE(カレンダー!$A$2:$A$54),令和7年各保健所毎集計!$N$19:$BN$19))</f>
        <v>0</v>
      </c>
      <c r="H265" s="28">
        <f t="array" ref="H265">AVERAGE(IF(年次別!$F265=TRANSPOSE(カレンダー!$A$2:$A$54),令和7年各保健所毎集計!$N$20:$BN$20))</f>
        <v>0</v>
      </c>
      <c r="I265" s="28">
        <f t="array" ref="I265">AVERAGE(IF(年次別!$F265=TRANSPOSE(カレンダー!$A$2:$A$54),令和7年各保健所毎集計!$N$35:$BN$35))</f>
        <v>0</v>
      </c>
      <c r="J265" s="28">
        <f t="array" ref="J265">AVERAGE(IF(年次別!$F265=TRANSPOSE(カレンダー!$A$2:$A$54),令和7年各保健所毎集計!$N$36:$BN$36))</f>
        <v>0</v>
      </c>
      <c r="K265" s="28">
        <f t="array" ref="K265">AVERAGE(IF(年次別!$F265=TRANSPOSE(カレンダー!$A$2:$A$54),令和7年各保健所毎集計!$N$51:$BN$51))</f>
        <v>0</v>
      </c>
      <c r="L265" s="28">
        <f t="array" ref="L265">AVERAGE(IF(年次別!$F265=TRANSPOSE(カレンダー!$A$2:$A$54),令和7年各保健所毎集計!$N$52:$BN$52))</f>
        <v>0</v>
      </c>
      <c r="M265" s="28">
        <f t="array" ref="M265">AVERAGE(IF(年次別!$F265=TRANSPOSE(カレンダー!$A$2:$A$54),令和7年各保健所毎集計!$N$67:$BN$67))</f>
        <v>0</v>
      </c>
      <c r="N265" s="28">
        <f t="array" ref="N265">AVERAGE(IF(年次別!$F265=TRANSPOSE(カレンダー!$A$2:$A$54),令和7年各保健所毎集計!$N$68:$BN$68))</f>
        <v>0</v>
      </c>
      <c r="O265" s="28">
        <f t="array" ref="O265">AVERAGE(IF(年次別!$F265=TRANSPOSE(カレンダー!$A$2:$A$54),令和7年各保健所毎集計!$N$83:$BN$83))</f>
        <v>0</v>
      </c>
      <c r="P265" s="28">
        <f t="array" ref="P265">AVERAGE(IF(年次別!$F265=TRANSPOSE(カレンダー!$A$2:$A$54),令和7年各保健所毎集計!$N$84:$BN$84))</f>
        <v>0</v>
      </c>
      <c r="Q265" s="28">
        <f t="array" ref="Q265">AVERAGE(IF(年次別!$F265=TRANSPOSE(カレンダー!$A$2:$A$54),令和7年各保健所毎集計!$N$99:$BN$99))</f>
        <v>0</v>
      </c>
      <c r="R265" s="28">
        <f t="array" ref="R265">AVERAGE(IF(年次別!$F265=TRANSPOSE(カレンダー!$A$2:$A$54),令和7年各保健所毎集計!$N$100:$BN$100))</f>
        <v>0</v>
      </c>
      <c r="S265" s="28">
        <f t="array" ref="S265">AVERAGE(IF(年次別!$F265=TRANSPOSE(カレンダー!$A$2:$A$54),令和7年各保健所毎集計!$N$115:$BN$115))</f>
        <v>0</v>
      </c>
      <c r="T265" s="28">
        <f t="array" ref="T265">AVERAGE(IF(年次別!$F265=TRANSPOSE(カレンダー!$A$2:$A$54),令和7年各保健所毎集計!$N$116:$BN$116))</f>
        <v>0</v>
      </c>
      <c r="U265" s="28">
        <f t="array" ref="U265">AVERAGE(IF(年次別!$F265=TRANSPOSE(カレンダー!$A$2:$A$54),令和7年各保健所毎集計!$N$131:$BN$131))</f>
        <v>0</v>
      </c>
      <c r="V265" s="28">
        <f t="array" ref="V265">AVERAGE(IF(年次別!$F265=TRANSPOSE(カレンダー!$A$2:$A$54),令和7年各保健所毎集計!$N$132:$BN$132))</f>
        <v>0</v>
      </c>
      <c r="W265" s="28">
        <f t="array" ref="W265">AVERAGE(IF(年次別!$F265=TRANSPOSE(カレンダー!$A$2:$A$54),令和7年各保健所毎集計!$N$147:$BN$147))</f>
        <v>0</v>
      </c>
      <c r="X265" s="28">
        <f t="array" ref="X265">AVERAGE(IF(年次別!$F265=TRANSPOSE(カレンダー!$A$2:$A$54),令和7年各保健所毎集計!$N$148:$BN$148))</f>
        <v>0</v>
      </c>
      <c r="Y265" s="28" t="s">
        <v>30</v>
      </c>
      <c r="Z265" s="28" t="s">
        <v>30</v>
      </c>
      <c r="AA265" s="28" t="s">
        <v>30</v>
      </c>
      <c r="AB265" s="28" t="s">
        <v>30</v>
      </c>
      <c r="AC265" s="28">
        <f t="array" ref="AC265">AVERAGE(IF(年次別!$F265=TRANSPOSE(カレンダー!$A$2:$A$54),令和7年各保健所毎集計!$N$163:$BN$163))</f>
        <v>0</v>
      </c>
      <c r="AD265" s="28">
        <f t="array" ref="AD265">AVERAGE(IF(年次別!$F265=TRANSPOSE(カレンダー!$A$2:$A$54),令和7年各保健所毎集計!$N$164:$BN$164))</f>
        <v>0</v>
      </c>
      <c r="AE265" s="28" t="s">
        <v>30</v>
      </c>
      <c r="AF265" s="28" t="s">
        <v>30</v>
      </c>
      <c r="AG265" s="28">
        <f t="array" ref="AG265">AVERAGE(IF(年次別!$F265=TRANSPOSE(カレンダー!$A$2:$A$54),令和7年各保健所毎集計!$N$179:$BN$179))</f>
        <v>0</v>
      </c>
      <c r="AH265" s="28">
        <f t="array" ref="AH265">AVERAGE(IF(年次別!$F265=TRANSPOSE(カレンダー!$A$2:$A$54),令和7年各保健所毎集計!$N$180:$BN$180))</f>
        <v>0</v>
      </c>
      <c r="AI265" s="28">
        <f t="array" ref="AI265">AVERAGE(IF(年次別!$F265=TRANSPOSE(カレンダー!$A$2:$A$54),令和7年各保健所毎集計!$N$195:$BN$195))</f>
        <v>0</v>
      </c>
      <c r="AJ265" s="28">
        <f t="array" ref="AJ265">AVERAGE(IF(年次別!$F265=TRANSPOSE(カレンダー!$A$2:$A$54),令和7年各保健所毎集計!$N$196:$BN$196))</f>
        <v>0</v>
      </c>
      <c r="AK265" s="28">
        <f t="array" ref="AK265">AVERAGE(IF(年次別!$F265=TRANSPOSE(カレンダー!$A$2:$A$54),令和7年各保健所毎集計!$N$211:$BN$211))</f>
        <v>0</v>
      </c>
      <c r="AL265" s="28">
        <f t="array" ref="AL265">AVERAGE(IF(年次別!$F265=TRANSPOSE(カレンダー!$A$2:$A$54),令和7年各保健所毎集計!$N$212:$BN$212))</f>
        <v>0</v>
      </c>
      <c r="AM265" s="28" t="s">
        <v>30</v>
      </c>
      <c r="AN265" s="28" t="s">
        <v>30</v>
      </c>
      <c r="AO265" s="28">
        <f t="array" ref="AO265">AVERAGE(IF(年次別!$F265=TRANSPOSE(カレンダー!$A$2:$A$54),令和7年各保健所毎集計!$N$227:$BN$227))</f>
        <v>0</v>
      </c>
      <c r="AP265" s="28">
        <f t="array" ref="AP265">AVERAGE(IF(年次別!$F265=TRANSPOSE(カレンダー!$A$2:$A$54),令和7年各保健所毎集計!$N$228:$BN$228))</f>
        <v>0</v>
      </c>
      <c r="AQ265" s="28">
        <f t="array" ref="AQ265">AVERAGE(IF(年次別!$F265=TRANSPOSE(カレンダー!$A$2:$A$54),令和7年各保健所毎集計!$N$243:$BN$243))</f>
        <v>0</v>
      </c>
      <c r="AR265" s="28">
        <f t="array" ref="AR265">AVERAGE(IF(年次別!$F265=TRANSPOSE(カレンダー!$A$2:$A$54),令和7年各保健所毎集計!$N$244:$BN$244))</f>
        <v>0</v>
      </c>
      <c r="AS265" s="28">
        <f t="array" ref="AS265">AVERAGE(IF(年次別!$F265=TRANSPOSE(カレンダー!$A$2:$A$54),令和7年各保健所毎集計!$N$259:$BN$259))</f>
        <v>0</v>
      </c>
      <c r="AT265" s="28">
        <f t="array" ref="AT265">AVERAGE(IF(年次別!$F265=TRANSPOSE(カレンダー!$A$2:$A$54),令和7年各保健所毎集計!$N$260:$BN$260))</f>
        <v>0</v>
      </c>
      <c r="AU265" s="28">
        <f t="array" ref="AU265">AVERAGE(IF(年次別!$F265=TRANSPOSE(カレンダー!$A$2:$A$54),令和7年各保健所毎集計!$N$275:$BN$275))</f>
        <v>0</v>
      </c>
      <c r="AV265" s="28">
        <f t="array" ref="AV265">AVERAGE(IF(年次別!$F265=TRANSPOSE(カレンダー!$A$2:$A$54),令和7年各保健所毎集計!$N$276:$BN$276))</f>
        <v>0</v>
      </c>
      <c r="AW265" s="28" t="s">
        <v>30</v>
      </c>
      <c r="AX265" s="28" t="s">
        <v>30</v>
      </c>
      <c r="AY265" s="28">
        <f t="array" ref="AY265">AVERAGE(IF(年次別!$F265=TRANSPOSE(カレンダー!$A$2:$A$54),令和7年各保健所毎集計!$N$291:$BN$291))</f>
        <v>0</v>
      </c>
      <c r="AZ265" s="28">
        <f t="array" ref="AZ265">AVERAGE(IF(年次別!$F265=TRANSPOSE(カレンダー!$A$2:$A$54),令和7年各保健所毎集計!$N$292:$BN$292))</f>
        <v>0</v>
      </c>
      <c r="BA265" s="28">
        <f t="array" ref="BA265">AVERAGE(IF(年次別!$F265=TRANSPOSE(カレンダー!$A$2:$A$54),令和7年各保健所毎集計!$N$307:$BN$307))</f>
        <v>0</v>
      </c>
      <c r="BB265" s="28">
        <f t="array" ref="BB265">AVERAGE(IF(年次別!$F265=TRANSPOSE(カレンダー!$A$2:$A$54),令和7年各保健所毎集計!$N$308:$BN$308))</f>
        <v>0</v>
      </c>
    </row>
    <row r="266" spans="1:57">
      <c r="A266">
        <v>264</v>
      </c>
      <c r="D266">
        <v>2025</v>
      </c>
      <c r="E266" s="35" t="s">
        <v>263</v>
      </c>
      <c r="F266">
        <v>12</v>
      </c>
      <c r="G266" s="28">
        <f t="array" ref="G266">AVERAGE(IF(年次別!$F266=TRANSPOSE(カレンダー!$A$2:$A$54),令和7年各保健所毎集計!$N$19:$BN$19))</f>
        <v>0</v>
      </c>
      <c r="H266" s="28">
        <f t="array" ref="H266">AVERAGE(IF(年次別!$F266=TRANSPOSE(カレンダー!$A$2:$A$54),令和7年各保健所毎集計!$N$20:$BN$20))</f>
        <v>0</v>
      </c>
      <c r="I266" s="28">
        <f t="array" ref="I266">AVERAGE(IF(年次別!$F266=TRANSPOSE(カレンダー!$A$2:$A$54),令和7年各保健所毎集計!$N$35:$BN$35))</f>
        <v>0</v>
      </c>
      <c r="J266" s="28">
        <f t="array" ref="J266">AVERAGE(IF(年次別!$F266=TRANSPOSE(カレンダー!$A$2:$A$54),令和7年各保健所毎集計!$N$36:$BN$36))</f>
        <v>0</v>
      </c>
      <c r="K266" s="28">
        <f t="array" ref="K266">AVERAGE(IF(年次別!$F266=TRANSPOSE(カレンダー!$A$2:$A$54),令和7年各保健所毎集計!$N$51:$BN$51))</f>
        <v>0</v>
      </c>
      <c r="L266" s="28">
        <f t="array" ref="L266">AVERAGE(IF(年次別!$F266=TRANSPOSE(カレンダー!$A$2:$A$54),令和7年各保健所毎集計!$N$52:$BN$52))</f>
        <v>0</v>
      </c>
      <c r="M266" s="28">
        <f t="array" ref="M266">AVERAGE(IF(年次別!$F266=TRANSPOSE(カレンダー!$A$2:$A$54),令和7年各保健所毎集計!$N$67:$BN$67))</f>
        <v>0</v>
      </c>
      <c r="N266" s="28">
        <f t="array" ref="N266">AVERAGE(IF(年次別!$F266=TRANSPOSE(カレンダー!$A$2:$A$54),令和7年各保健所毎集計!$N$68:$BN$68))</f>
        <v>0</v>
      </c>
      <c r="O266" s="28">
        <f t="array" ref="O266">AVERAGE(IF(年次別!$F266=TRANSPOSE(カレンダー!$A$2:$A$54),令和7年各保健所毎集計!$N$83:$BN$83))</f>
        <v>0</v>
      </c>
      <c r="P266" s="28">
        <f t="array" ref="P266">AVERAGE(IF(年次別!$F266=TRANSPOSE(カレンダー!$A$2:$A$54),令和7年各保健所毎集計!$N$84:$BN$84))</f>
        <v>0</v>
      </c>
      <c r="Q266" s="28">
        <f t="array" ref="Q266">AVERAGE(IF(年次別!$F266=TRANSPOSE(カレンダー!$A$2:$A$54),令和7年各保健所毎集計!$N$99:$BN$99))</f>
        <v>0</v>
      </c>
      <c r="R266" s="28">
        <f t="array" ref="R266">AVERAGE(IF(年次別!$F266=TRANSPOSE(カレンダー!$A$2:$A$54),令和7年各保健所毎集計!$N$100:$BN$100))</f>
        <v>0</v>
      </c>
      <c r="S266" s="28">
        <f t="array" ref="S266">AVERAGE(IF(年次別!$F266=TRANSPOSE(カレンダー!$A$2:$A$54),令和7年各保健所毎集計!$N$115:$BN$115))</f>
        <v>0</v>
      </c>
      <c r="T266" s="28">
        <f t="array" ref="T266">AVERAGE(IF(年次別!$F266=TRANSPOSE(カレンダー!$A$2:$A$54),令和7年各保健所毎集計!$N$116:$BN$116))</f>
        <v>0</v>
      </c>
      <c r="U266" s="28">
        <f t="array" ref="U266">AVERAGE(IF(年次別!$F266=TRANSPOSE(カレンダー!$A$2:$A$54),令和7年各保健所毎集計!$N$131:$BN$131))</f>
        <v>0</v>
      </c>
      <c r="V266" s="28">
        <f t="array" ref="V266">AVERAGE(IF(年次別!$F266=TRANSPOSE(カレンダー!$A$2:$A$54),令和7年各保健所毎集計!$N$132:$BN$132))</f>
        <v>0</v>
      </c>
      <c r="W266" s="28">
        <f t="array" ref="W266">AVERAGE(IF(年次別!$F266=TRANSPOSE(カレンダー!$A$2:$A$54),令和7年各保健所毎集計!$N$147:$BN$147))</f>
        <v>0</v>
      </c>
      <c r="X266" s="28">
        <f t="array" ref="X266">AVERAGE(IF(年次別!$F266=TRANSPOSE(カレンダー!$A$2:$A$54),令和7年各保健所毎集計!$N$148:$BN$148))</f>
        <v>0</v>
      </c>
      <c r="Y266" s="28" t="s">
        <v>30</v>
      </c>
      <c r="Z266" s="28" t="s">
        <v>30</v>
      </c>
      <c r="AA266" s="28" t="s">
        <v>30</v>
      </c>
      <c r="AB266" s="28" t="s">
        <v>30</v>
      </c>
      <c r="AC266" s="28">
        <f t="array" ref="AC266">AVERAGE(IF(年次別!$F266=TRANSPOSE(カレンダー!$A$2:$A$54),令和7年各保健所毎集計!$N$163:$BN$163))</f>
        <v>0</v>
      </c>
      <c r="AD266" s="28">
        <f t="array" ref="AD266">AVERAGE(IF(年次別!$F266=TRANSPOSE(カレンダー!$A$2:$A$54),令和7年各保健所毎集計!$N$164:$BN$164))</f>
        <v>0</v>
      </c>
      <c r="AE266" s="28" t="s">
        <v>30</v>
      </c>
      <c r="AF266" s="28" t="s">
        <v>30</v>
      </c>
      <c r="AG266" s="28">
        <f t="array" ref="AG266">AVERAGE(IF(年次別!$F266=TRANSPOSE(カレンダー!$A$2:$A$54),令和7年各保健所毎集計!$N$179:$BN$179))</f>
        <v>0</v>
      </c>
      <c r="AH266" s="28">
        <f t="array" ref="AH266">AVERAGE(IF(年次別!$F266=TRANSPOSE(カレンダー!$A$2:$A$54),令和7年各保健所毎集計!$N$180:$BN$180))</f>
        <v>0</v>
      </c>
      <c r="AI266" s="28">
        <f t="array" ref="AI266">AVERAGE(IF(年次別!$F266=TRANSPOSE(カレンダー!$A$2:$A$54),令和7年各保健所毎集計!$N$195:$BN$195))</f>
        <v>0</v>
      </c>
      <c r="AJ266" s="28">
        <f t="array" ref="AJ266">AVERAGE(IF(年次別!$F266=TRANSPOSE(カレンダー!$A$2:$A$54),令和7年各保健所毎集計!$N$196:$BN$196))</f>
        <v>0</v>
      </c>
      <c r="AK266" s="28">
        <f t="array" ref="AK266">AVERAGE(IF(年次別!$F266=TRANSPOSE(カレンダー!$A$2:$A$54),令和7年各保健所毎集計!$N$211:$BN$211))</f>
        <v>0</v>
      </c>
      <c r="AL266" s="28">
        <f t="array" ref="AL266">AVERAGE(IF(年次別!$F266=TRANSPOSE(カレンダー!$A$2:$A$54),令和7年各保健所毎集計!$N$212:$BN$212))</f>
        <v>0</v>
      </c>
      <c r="AM266" s="28" t="s">
        <v>30</v>
      </c>
      <c r="AN266" s="28" t="s">
        <v>30</v>
      </c>
      <c r="AO266" s="28">
        <f t="array" ref="AO266">AVERAGE(IF(年次別!$F266=TRANSPOSE(カレンダー!$A$2:$A$54),令和7年各保健所毎集計!$N$227:$BN$227))</f>
        <v>0</v>
      </c>
      <c r="AP266" s="28">
        <f t="array" ref="AP266">AVERAGE(IF(年次別!$F266=TRANSPOSE(カレンダー!$A$2:$A$54),令和7年各保健所毎集計!$N$228:$BN$228))</f>
        <v>0</v>
      </c>
      <c r="AQ266" s="28">
        <f t="array" ref="AQ266">AVERAGE(IF(年次別!$F266=TRANSPOSE(カレンダー!$A$2:$A$54),令和7年各保健所毎集計!$N$243:$BN$243))</f>
        <v>0</v>
      </c>
      <c r="AR266" s="28">
        <f t="array" ref="AR266">AVERAGE(IF(年次別!$F266=TRANSPOSE(カレンダー!$A$2:$A$54),令和7年各保健所毎集計!$N$244:$BN$244))</f>
        <v>0</v>
      </c>
      <c r="AS266" s="28">
        <f t="array" ref="AS266">AVERAGE(IF(年次別!$F266=TRANSPOSE(カレンダー!$A$2:$A$54),令和7年各保健所毎集計!$N$259:$BN$259))</f>
        <v>0</v>
      </c>
      <c r="AT266" s="28">
        <f t="array" ref="AT266">AVERAGE(IF(年次別!$F266=TRANSPOSE(カレンダー!$A$2:$A$54),令和7年各保健所毎集計!$N$260:$BN$260))</f>
        <v>0</v>
      </c>
      <c r="AU266" s="28">
        <f t="array" ref="AU266">AVERAGE(IF(年次別!$F266=TRANSPOSE(カレンダー!$A$2:$A$54),令和7年各保健所毎集計!$N$275:$BN$275))</f>
        <v>0</v>
      </c>
      <c r="AV266" s="28">
        <f t="array" ref="AV266">AVERAGE(IF(年次別!$F266=TRANSPOSE(カレンダー!$A$2:$A$54),令和7年各保健所毎集計!$N$276:$BN$276))</f>
        <v>0</v>
      </c>
      <c r="AW266" s="28" t="s">
        <v>30</v>
      </c>
      <c r="AX266" s="28" t="s">
        <v>30</v>
      </c>
      <c r="AY266" s="28">
        <f t="array" ref="AY266">AVERAGE(IF(年次別!$F266=TRANSPOSE(カレンダー!$A$2:$A$54),令和7年各保健所毎集計!$N$291:$BN$291))</f>
        <v>0</v>
      </c>
      <c r="AZ266" s="28">
        <f t="array" ref="AZ266">AVERAGE(IF(年次別!$F266=TRANSPOSE(カレンダー!$A$2:$A$54),令和7年各保健所毎集計!$N$292:$BN$292))</f>
        <v>0</v>
      </c>
      <c r="BA266" s="28">
        <f t="array" ref="BA266">AVERAGE(IF(年次別!$F266=TRANSPOSE(カレンダー!$A$2:$A$54),令和7年各保健所毎集計!$N$307:$BN$307))</f>
        <v>0</v>
      </c>
      <c r="BB266" s="28">
        <f t="array" ref="BB266">AVERAGE(IF(年次別!$F266=TRANSPOSE(カレンダー!$A$2:$A$54),令和7年各保健所毎集計!$N$308:$BN$308))</f>
        <v>0</v>
      </c>
    </row>
    <row r="267" spans="1:57">
      <c r="E267" s="35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D267" s="107"/>
      <c r="BE267" s="107"/>
    </row>
    <row r="268" spans="1:57">
      <c r="E268" s="35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D268" s="107"/>
      <c r="BE268" s="107"/>
    </row>
    <row r="269" spans="1:57">
      <c r="E269" s="35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D269" s="107"/>
      <c r="BE269" s="107"/>
    </row>
    <row r="270" spans="1:57">
      <c r="E270" s="35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D270" s="107"/>
      <c r="BE270" s="107"/>
    </row>
    <row r="271" spans="1:57">
      <c r="E271" s="35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D271" s="107"/>
      <c r="BE271" s="107"/>
    </row>
    <row r="272" spans="1:57">
      <c r="E272" s="35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D272" s="107"/>
      <c r="BE272" s="107"/>
    </row>
    <row r="273" spans="5:54">
      <c r="E273" s="35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</row>
    <row r="274" spans="5:54">
      <c r="E274" s="35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</row>
    <row r="275" spans="5:54">
      <c r="E275" s="35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</row>
    <row r="276" spans="5:54">
      <c r="E276" s="35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</row>
    <row r="277" spans="5:54">
      <c r="E277" s="35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</row>
    <row r="278" spans="5:54">
      <c r="E278" s="35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L124" sqref="L124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267</v>
      </c>
      <c r="D7" s="6" t="s">
        <v>254</v>
      </c>
      <c r="E7" s="6" t="s">
        <v>255</v>
      </c>
      <c r="F7" s="6" t="s">
        <v>256</v>
      </c>
      <c r="G7" s="6" t="s">
        <v>257</v>
      </c>
      <c r="H7" s="6" t="s">
        <v>265</v>
      </c>
      <c r="I7" s="6" t="s">
        <v>266</v>
      </c>
    </row>
    <row r="8" spans="2:9">
      <c r="C8" s="9">
        <f>+AVERAGE(D8:H8)</f>
        <v>16215.2</v>
      </c>
      <c r="D8" s="7">
        <f t="array" ref="D8:I8">TRANSPOSE([1]沖縄県!$DH$21:$DH$26)</f>
        <v>44</v>
      </c>
      <c r="E8" s="7">
        <v>184</v>
      </c>
      <c r="F8" s="7">
        <v>19108</v>
      </c>
      <c r="G8" s="7">
        <v>36351</v>
      </c>
      <c r="H8" s="7">
        <v>25389</v>
      </c>
      <c r="I8" s="7">
        <v>1636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tr">
        <f>C7</f>
        <v>平均報告数
（2025/26を除く）</v>
      </c>
      <c r="D15" s="6" t="str">
        <f>D7</f>
        <v>2020/21</v>
      </c>
      <c r="E15" s="6" t="str">
        <f t="shared" ref="E15:I15" si="0">E7</f>
        <v>2021/22</v>
      </c>
      <c r="F15" s="6" t="str">
        <f t="shared" si="0"/>
        <v>2022/23</v>
      </c>
      <c r="G15" s="6" t="str">
        <f t="shared" si="0"/>
        <v>2023/24</v>
      </c>
      <c r="H15" s="6" t="str">
        <f t="shared" si="0"/>
        <v>2024/25</v>
      </c>
      <c r="I15" s="6" t="str">
        <f t="shared" si="0"/>
        <v>2025/26</v>
      </c>
    </row>
    <row r="16" spans="2:9">
      <c r="C16" s="9">
        <f>AVERAGE(D16:H16)</f>
        <v>1844</v>
      </c>
      <c r="D16" s="7">
        <f t="array" ref="D16:I16">TRANSPOSE([1]沖縄県!$DH$78:$DH$83)</f>
        <v>2012</v>
      </c>
      <c r="E16" s="7">
        <v>1892</v>
      </c>
      <c r="F16" s="7">
        <v>2431</v>
      </c>
      <c r="G16" s="7">
        <v>1467</v>
      </c>
      <c r="H16" s="7">
        <v>1418</v>
      </c>
      <c r="I16" s="7">
        <v>34</v>
      </c>
    </row>
    <row r="20" spans="2:9" ht="18.75">
      <c r="B20" t="s">
        <v>81</v>
      </c>
    </row>
    <row r="22" spans="2:9" ht="18.75">
      <c r="C22" s="10" t="s">
        <v>96</v>
      </c>
      <c r="D22" s="8"/>
      <c r="E22" s="8"/>
      <c r="F22" s="8"/>
      <c r="G22" s="8"/>
      <c r="H22" s="8"/>
      <c r="I22" s="8"/>
    </row>
    <row r="23" spans="2:9" ht="37.5">
      <c r="C23" s="36" t="s">
        <v>261</v>
      </c>
      <c r="D23" s="6" t="s">
        <v>177</v>
      </c>
      <c r="E23" s="6" t="s">
        <v>195</v>
      </c>
      <c r="F23" s="6" t="s">
        <v>196</v>
      </c>
      <c r="G23" s="6" t="s">
        <v>244</v>
      </c>
      <c r="H23" s="6" t="s">
        <v>253</v>
      </c>
      <c r="I23" s="6" t="s">
        <v>260</v>
      </c>
    </row>
    <row r="24" spans="2:9">
      <c r="C24" s="9">
        <f>+AVERAGE(D24:H24)</f>
        <v>1100.2</v>
      </c>
      <c r="D24" s="1">
        <f t="array" ref="D24:I24">TRANSPOSE([1]沖縄県!$BD$135:$BD$140)</f>
        <v>720</v>
      </c>
      <c r="E24" s="1">
        <v>693</v>
      </c>
      <c r="F24" s="1">
        <v>245</v>
      </c>
      <c r="G24" s="1">
        <v>2862</v>
      </c>
      <c r="H24" s="1">
        <v>981</v>
      </c>
      <c r="I24" s="7">
        <v>436</v>
      </c>
    </row>
    <row r="28" spans="2:9" ht="18.75">
      <c r="B28" t="s">
        <v>82</v>
      </c>
    </row>
    <row r="30" spans="2:9" ht="18.75">
      <c r="C30" s="8" t="s">
        <v>96</v>
      </c>
      <c r="D30" s="8"/>
      <c r="E30" s="8"/>
      <c r="F30" s="8"/>
      <c r="G30" s="8"/>
      <c r="H30" s="8"/>
      <c r="I30" s="8"/>
    </row>
    <row r="31" spans="2:9" ht="33">
      <c r="C31" s="36" t="str">
        <f>$C$23</f>
        <v>平均報告数
（2025年を除く）</v>
      </c>
      <c r="D31" s="6" t="str">
        <f>$D$23</f>
        <v>2020年</v>
      </c>
      <c r="E31" s="6" t="str">
        <f>$E$23</f>
        <v>2021年</v>
      </c>
      <c r="F31" s="6" t="str">
        <f>$F$23</f>
        <v>2022年</v>
      </c>
      <c r="G31" s="6" t="str">
        <f>$G$23</f>
        <v>2023年</v>
      </c>
      <c r="H31" s="6" t="str">
        <f>$H$23</f>
        <v>2024年</v>
      </c>
      <c r="I31" s="6" t="str">
        <f>$I$23</f>
        <v>2025年</v>
      </c>
    </row>
    <row r="32" spans="2:9">
      <c r="C32" s="9">
        <f>+AVERAGE(D32:G32)</f>
        <v>1941.5</v>
      </c>
      <c r="D32" s="1">
        <f t="array" ref="D32:I32">TRANSPOSE([1]沖縄県!$BD$192:$BD$197)</f>
        <v>2291</v>
      </c>
      <c r="E32" s="1">
        <v>1592</v>
      </c>
      <c r="F32" s="1">
        <v>921</v>
      </c>
      <c r="G32" s="1">
        <v>2962</v>
      </c>
      <c r="H32" s="1">
        <v>4585</v>
      </c>
      <c r="I32" s="7">
        <v>1807</v>
      </c>
    </row>
    <row r="36" spans="2:9" ht="18.75">
      <c r="B36" t="s">
        <v>83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tr">
        <f>C7</f>
        <v>平均報告数
（2025/26を除く）</v>
      </c>
      <c r="D39" s="6" t="str">
        <f>D7</f>
        <v>2020/21</v>
      </c>
      <c r="E39" s="6" t="str">
        <f t="shared" ref="E39:I39" si="1">E7</f>
        <v>2021/22</v>
      </c>
      <c r="F39" s="6" t="str">
        <f t="shared" si="1"/>
        <v>2022/23</v>
      </c>
      <c r="G39" s="6" t="str">
        <f t="shared" si="1"/>
        <v>2023/24</v>
      </c>
      <c r="H39" s="6" t="str">
        <f t="shared" si="1"/>
        <v>2024/25</v>
      </c>
      <c r="I39" s="6" t="str">
        <f t="shared" si="1"/>
        <v>2025/26</v>
      </c>
    </row>
    <row r="40" spans="2:9">
      <c r="C40" s="9">
        <f>+AVERAGE(D40:H40)</f>
        <v>3221.6</v>
      </c>
      <c r="D40" s="7">
        <f t="array" ref="D40:I40">TRANSPOSE([1]沖縄県!$DH$249:$DH$254)</f>
        <v>2334</v>
      </c>
      <c r="E40" s="7">
        <v>2810</v>
      </c>
      <c r="F40" s="7">
        <v>3468</v>
      </c>
      <c r="G40" s="7">
        <v>3088</v>
      </c>
      <c r="H40" s="7">
        <v>4408</v>
      </c>
      <c r="I40" s="7">
        <v>473</v>
      </c>
    </row>
    <row r="44" spans="2:9" ht="18.75">
      <c r="B44" t="s">
        <v>84</v>
      </c>
    </row>
    <row r="46" spans="2:9" ht="18.75">
      <c r="C46" s="8" t="s">
        <v>96</v>
      </c>
      <c r="D46" s="8"/>
      <c r="E46" s="8"/>
      <c r="F46" s="8"/>
      <c r="G46" s="8"/>
      <c r="H46" s="8"/>
      <c r="I46" s="8"/>
    </row>
    <row r="47" spans="2:9" ht="33">
      <c r="C47" s="36" t="str">
        <f>$C$23</f>
        <v>平均報告数
（2025年を除く）</v>
      </c>
      <c r="D47" s="6" t="str">
        <f>$D$23</f>
        <v>2020年</v>
      </c>
      <c r="E47" s="6" t="str">
        <f>$E$23</f>
        <v>2021年</v>
      </c>
      <c r="F47" s="6" t="str">
        <f>$F$23</f>
        <v>2022年</v>
      </c>
      <c r="G47" s="6" t="str">
        <f>$G$23</f>
        <v>2023年</v>
      </c>
      <c r="H47" s="6" t="str">
        <f>$H$23</f>
        <v>2024年</v>
      </c>
      <c r="I47" s="6" t="str">
        <f>$I$23</f>
        <v>2025年</v>
      </c>
    </row>
    <row r="48" spans="2:9">
      <c r="C48" s="9">
        <f>+AVERAGE(D48:H48)</f>
        <v>298.39999999999998</v>
      </c>
      <c r="D48" s="1">
        <f t="array" ref="D48:I48">TRANSPOSE([1]沖縄県!$BD$306:$BD$311)</f>
        <v>511</v>
      </c>
      <c r="E48" s="1">
        <v>302</v>
      </c>
      <c r="F48" s="1">
        <v>191</v>
      </c>
      <c r="G48" s="1">
        <v>146</v>
      </c>
      <c r="H48" s="1">
        <v>342</v>
      </c>
      <c r="I48" s="7">
        <v>664</v>
      </c>
    </row>
    <row r="52" spans="2:9" ht="18.75">
      <c r="B52" t="s">
        <v>85</v>
      </c>
    </row>
    <row r="54" spans="2:9" ht="18.75">
      <c r="C54" s="8" t="s">
        <v>96</v>
      </c>
      <c r="D54" s="8"/>
      <c r="E54" s="8"/>
      <c r="F54" s="8"/>
      <c r="G54" s="8"/>
      <c r="H54" s="8"/>
      <c r="I54" s="8"/>
    </row>
    <row r="55" spans="2:9" ht="33">
      <c r="C55" s="36" t="str">
        <f>$C$23</f>
        <v>平均報告数
（2025年を除く）</v>
      </c>
      <c r="D55" s="6" t="str">
        <f>$D$23</f>
        <v>2020年</v>
      </c>
      <c r="E55" s="6" t="str">
        <f>$E$23</f>
        <v>2021年</v>
      </c>
      <c r="F55" s="6" t="str">
        <f>$F$23</f>
        <v>2022年</v>
      </c>
      <c r="G55" s="6" t="str">
        <f>$G$23</f>
        <v>2023年</v>
      </c>
      <c r="H55" s="6" t="str">
        <f>$H$23</f>
        <v>2024年</v>
      </c>
      <c r="I55" s="6" t="str">
        <f>$I$23</f>
        <v>2025年</v>
      </c>
    </row>
    <row r="56" spans="2:9">
      <c r="C56" s="9">
        <f>+AVERAGE(D56:H56)</f>
        <v>2214.1999999999998</v>
      </c>
      <c r="D56" s="75">
        <f t="array" ref="D56:I56">TRANSPOSE([1]沖縄県!$BD$363:$BD$368)</f>
        <v>809</v>
      </c>
      <c r="E56" s="75">
        <v>729</v>
      </c>
      <c r="F56" s="75">
        <v>2909</v>
      </c>
      <c r="G56" s="75">
        <v>2526</v>
      </c>
      <c r="H56" s="75">
        <v>4098</v>
      </c>
      <c r="I56" s="75">
        <v>525</v>
      </c>
    </row>
    <row r="60" spans="2:9" ht="18.75">
      <c r="B60" t="s">
        <v>86</v>
      </c>
    </row>
    <row r="62" spans="2:9" ht="18.75">
      <c r="C62" s="8" t="s">
        <v>96</v>
      </c>
      <c r="D62" s="8"/>
      <c r="E62" s="8"/>
      <c r="F62" s="8"/>
      <c r="G62" s="8"/>
      <c r="H62" s="8"/>
      <c r="I62" s="8"/>
    </row>
    <row r="63" spans="2:9" ht="33">
      <c r="C63" s="36" t="str">
        <f>$C$23</f>
        <v>平均報告数
（2025年を除く）</v>
      </c>
      <c r="D63" s="6" t="str">
        <f>$D$23</f>
        <v>2020年</v>
      </c>
      <c r="E63" s="6" t="str">
        <f>$E$23</f>
        <v>2021年</v>
      </c>
      <c r="F63" s="6" t="str">
        <f>$F$23</f>
        <v>2022年</v>
      </c>
      <c r="G63" s="6" t="str">
        <f>$G$23</f>
        <v>2023年</v>
      </c>
      <c r="H63" s="6" t="str">
        <f>$H$23</f>
        <v>2024年</v>
      </c>
      <c r="I63" s="6" t="str">
        <f>$I$23</f>
        <v>2025年</v>
      </c>
    </row>
    <row r="64" spans="2:9">
      <c r="C64" s="9">
        <f>+AVERAGE(D64:H64)</f>
        <v>42.4</v>
      </c>
      <c r="D64" s="1">
        <f t="array" ref="D64:I64">TRANSPOSE([1]沖縄県!$BD$420:$BD$425)</f>
        <v>49</v>
      </c>
      <c r="E64" s="1">
        <v>6</v>
      </c>
      <c r="F64" s="1">
        <v>15</v>
      </c>
      <c r="G64" s="1">
        <v>24</v>
      </c>
      <c r="H64" s="1">
        <v>118</v>
      </c>
      <c r="I64" s="7">
        <v>858</v>
      </c>
    </row>
    <row r="68" spans="2:9" ht="18.75">
      <c r="B68" s="37" t="s">
        <v>197</v>
      </c>
    </row>
    <row r="70" spans="2:9" ht="18.75">
      <c r="C70" s="8" t="s">
        <v>96</v>
      </c>
      <c r="D70" s="8"/>
      <c r="E70" s="8"/>
      <c r="F70" s="8"/>
      <c r="G70" s="8"/>
      <c r="H70" s="8"/>
      <c r="I70" s="8"/>
    </row>
    <row r="71" spans="2:9" ht="33">
      <c r="C71" s="36" t="str">
        <f>$C$23</f>
        <v>平均報告数
（2025年を除く）</v>
      </c>
      <c r="D71" s="6" t="str">
        <f>$D$23</f>
        <v>2020年</v>
      </c>
      <c r="E71" s="6" t="str">
        <f>$E$23</f>
        <v>2021年</v>
      </c>
      <c r="F71" s="6" t="str">
        <f>$F$23</f>
        <v>2022年</v>
      </c>
      <c r="G71" s="6" t="str">
        <f>$G$23</f>
        <v>2023年</v>
      </c>
      <c r="H71" s="6" t="str">
        <f>$H$23</f>
        <v>2024年</v>
      </c>
      <c r="I71" s="6" t="str">
        <f>$I$23</f>
        <v>2025年</v>
      </c>
    </row>
    <row r="72" spans="2:9">
      <c r="C72" s="9">
        <f>+AVERAGE(D72:H72)</f>
        <v>418</v>
      </c>
      <c r="D72" s="1">
        <f t="array" ref="D72:I72">TRANSPOSE([1]沖縄県!$BD$477:$BD$482)</f>
        <v>534</v>
      </c>
      <c r="E72" s="1">
        <v>488</v>
      </c>
      <c r="F72" s="1">
        <v>393</v>
      </c>
      <c r="G72" s="1">
        <v>354</v>
      </c>
      <c r="H72" s="1">
        <v>321</v>
      </c>
      <c r="I72" s="7">
        <v>273</v>
      </c>
    </row>
    <row r="76" spans="2:9" ht="18.75">
      <c r="B76" t="s">
        <v>87</v>
      </c>
    </row>
    <row r="78" spans="2:9" ht="18.75">
      <c r="C78" s="8" t="s">
        <v>96</v>
      </c>
      <c r="D78" s="8"/>
      <c r="E78" s="8"/>
      <c r="F78" s="8"/>
      <c r="G78" s="8"/>
      <c r="H78" s="8"/>
      <c r="I78" s="8"/>
    </row>
    <row r="79" spans="2:9" ht="33">
      <c r="C79" s="36" t="str">
        <f>$C$23</f>
        <v>平均報告数
（2025年を除く）</v>
      </c>
      <c r="D79" s="6" t="str">
        <f>$D$23</f>
        <v>2020年</v>
      </c>
      <c r="E79" s="6" t="str">
        <f>$E$23</f>
        <v>2021年</v>
      </c>
      <c r="F79" s="6" t="str">
        <f>$F$23</f>
        <v>2022年</v>
      </c>
      <c r="G79" s="6" t="str">
        <f>$G$23</f>
        <v>2023年</v>
      </c>
      <c r="H79" s="6" t="str">
        <f>$H$23</f>
        <v>2024年</v>
      </c>
      <c r="I79" s="6" t="str">
        <f>$I$23</f>
        <v>2025年</v>
      </c>
    </row>
    <row r="80" spans="2:9">
      <c r="C80" s="9">
        <f>+AVERAGE(D80:H80)</f>
        <v>398.6</v>
      </c>
      <c r="D80" s="1">
        <f t="array" ref="D80:I80">TRANSPOSE([1]沖縄県!$BD$534:$BD$539)</f>
        <v>480</v>
      </c>
      <c r="E80" s="1">
        <v>253</v>
      </c>
      <c r="F80" s="1">
        <v>325</v>
      </c>
      <c r="G80" s="1">
        <v>467</v>
      </c>
      <c r="H80" s="1">
        <v>468</v>
      </c>
      <c r="I80" s="7">
        <v>250</v>
      </c>
    </row>
    <row r="84" spans="2:9" ht="18.75">
      <c r="B84" t="s">
        <v>88</v>
      </c>
    </row>
    <row r="86" spans="2:9" ht="18.75">
      <c r="C86" s="8" t="s">
        <v>96</v>
      </c>
      <c r="D86" s="8"/>
      <c r="E86" s="8"/>
      <c r="F86" s="8"/>
      <c r="G86" s="8"/>
      <c r="H86" s="8"/>
      <c r="I86" s="8"/>
    </row>
    <row r="87" spans="2:9" ht="33">
      <c r="C87" s="36" t="str">
        <f>$C$23</f>
        <v>平均報告数
（2025年を除く）</v>
      </c>
      <c r="D87" s="6" t="str">
        <f>$D$23</f>
        <v>2020年</v>
      </c>
      <c r="E87" s="6" t="str">
        <f>$E$23</f>
        <v>2021年</v>
      </c>
      <c r="F87" s="6" t="str">
        <f>$F$23</f>
        <v>2022年</v>
      </c>
      <c r="G87" s="6" t="str">
        <f>$G$23</f>
        <v>2023年</v>
      </c>
      <c r="H87" s="6" t="str">
        <f>$H$23</f>
        <v>2024年</v>
      </c>
      <c r="I87" s="6" t="str">
        <f>$I$23</f>
        <v>2025年</v>
      </c>
    </row>
    <row r="88" spans="2:9">
      <c r="C88" s="9">
        <f>+AVERAGE(D88:H88)</f>
        <v>94.4</v>
      </c>
      <c r="D88" s="1">
        <f t="array" ref="D88:I88">TRANSPOSE([1]沖縄県!$BD$591:$BD$596)</f>
        <v>129</v>
      </c>
      <c r="E88" s="1">
        <v>108</v>
      </c>
      <c r="F88" s="1">
        <v>70</v>
      </c>
      <c r="G88" s="1">
        <v>82</v>
      </c>
      <c r="H88" s="1">
        <v>83</v>
      </c>
      <c r="I88" s="7">
        <v>53</v>
      </c>
    </row>
    <row r="92" spans="2:9" ht="18.75">
      <c r="B92" t="s">
        <v>89</v>
      </c>
    </row>
    <row r="94" spans="2:9" ht="18.75">
      <c r="C94" s="8" t="s">
        <v>96</v>
      </c>
      <c r="D94" s="8"/>
      <c r="E94" s="8"/>
      <c r="F94" s="8"/>
      <c r="G94" s="8"/>
      <c r="H94" s="8"/>
      <c r="I94" s="8"/>
    </row>
    <row r="95" spans="2:9" ht="33">
      <c r="C95" s="36" t="str">
        <f>$C$23</f>
        <v>平均報告数
（2025年を除く）</v>
      </c>
      <c r="D95" s="6" t="str">
        <f>$D$23</f>
        <v>2020年</v>
      </c>
      <c r="E95" s="6" t="str">
        <f>$E$23</f>
        <v>2021年</v>
      </c>
      <c r="F95" s="6" t="str">
        <f>$F$23</f>
        <v>2022年</v>
      </c>
      <c r="G95" s="6" t="str">
        <f>$G$23</f>
        <v>2023年</v>
      </c>
      <c r="H95" s="6" t="str">
        <f>$H$23</f>
        <v>2024年</v>
      </c>
      <c r="I95" s="6" t="str">
        <f>$I$23</f>
        <v>2025年</v>
      </c>
    </row>
    <row r="96" spans="2:9">
      <c r="C96" s="9">
        <f>+AVERAGE(D96:H96)</f>
        <v>6.6</v>
      </c>
      <c r="D96" s="1">
        <f t="array" ref="D96:I96">TRANSPOSE([1]沖縄県!$BD$648:$BD$653)</f>
        <v>0</v>
      </c>
      <c r="E96" s="1">
        <v>1</v>
      </c>
      <c r="F96" s="1">
        <v>14</v>
      </c>
      <c r="G96" s="1">
        <v>13</v>
      </c>
      <c r="H96" s="1">
        <v>5</v>
      </c>
      <c r="I96" s="7">
        <v>12</v>
      </c>
    </row>
    <row r="100" spans="2:9" ht="18.75">
      <c r="B100" t="s">
        <v>90</v>
      </c>
    </row>
    <row r="102" spans="2:9" ht="18.75">
      <c r="C102" s="8" t="s">
        <v>96</v>
      </c>
      <c r="D102" s="8"/>
      <c r="E102" s="8"/>
      <c r="F102" s="8"/>
      <c r="G102" s="8"/>
      <c r="H102" s="8"/>
      <c r="I102" s="8"/>
    </row>
    <row r="103" spans="2:9" ht="33">
      <c r="C103" s="36" t="str">
        <f>$C$23</f>
        <v>平均報告数
（2025年を除く）</v>
      </c>
      <c r="D103" s="6" t="str">
        <f>$D$23</f>
        <v>2020年</v>
      </c>
      <c r="E103" s="6" t="str">
        <f>$E$23</f>
        <v>2021年</v>
      </c>
      <c r="F103" s="6" t="str">
        <f>$F$23</f>
        <v>2022年</v>
      </c>
      <c r="G103" s="6" t="str">
        <f>$G$23</f>
        <v>2023年</v>
      </c>
      <c r="H103" s="6" t="str">
        <f>$H$23</f>
        <v>2024年</v>
      </c>
      <c r="I103" s="6" t="str">
        <f>$I$23</f>
        <v>2025年</v>
      </c>
    </row>
    <row r="104" spans="2:9">
      <c r="C104" s="9">
        <f>+AVERAGE(D104:H104)</f>
        <v>341.8</v>
      </c>
      <c r="D104" s="1">
        <f t="array" ref="D104:I104">TRANSPOSE([1]沖縄県!$BD$705:$BD$710)</f>
        <v>206</v>
      </c>
      <c r="E104" s="1">
        <v>237</v>
      </c>
      <c r="F104" s="1">
        <v>177</v>
      </c>
      <c r="G104" s="1">
        <v>567</v>
      </c>
      <c r="H104" s="1">
        <v>522</v>
      </c>
      <c r="I104" s="7">
        <v>1591</v>
      </c>
    </row>
    <row r="108" spans="2:9" ht="18.75">
      <c r="B108" t="s">
        <v>91</v>
      </c>
    </row>
    <row r="110" spans="2:9" ht="18.75">
      <c r="C110" s="8" t="s">
        <v>96</v>
      </c>
      <c r="D110" s="8"/>
      <c r="E110" s="8"/>
      <c r="F110" s="8"/>
      <c r="G110" s="8"/>
      <c r="H110" s="8"/>
      <c r="I110" s="8"/>
    </row>
    <row r="111" spans="2:9" ht="33">
      <c r="C111" s="36" t="str">
        <f>$C$23</f>
        <v>平均報告数
（2025年を除く）</v>
      </c>
      <c r="D111" s="6" t="str">
        <f>$D$23</f>
        <v>2020年</v>
      </c>
      <c r="E111" s="6" t="str">
        <f>$E$23</f>
        <v>2021年</v>
      </c>
      <c r="F111" s="6" t="str">
        <f>$F$23</f>
        <v>2022年</v>
      </c>
      <c r="G111" s="6" t="str">
        <f>$G$23</f>
        <v>2023年</v>
      </c>
      <c r="H111" s="6" t="str">
        <f>$H$23</f>
        <v>2024年</v>
      </c>
      <c r="I111" s="6" t="str">
        <f>$I$23</f>
        <v>2025年</v>
      </c>
    </row>
    <row r="112" spans="2:9">
      <c r="C112" s="9">
        <f>+AVERAGE(D112:H112)</f>
        <v>19</v>
      </c>
      <c r="D112" s="1">
        <f t="array" ref="D112:I112">TRANSPOSE([1]沖縄県!$BD$762:$BD$767)</f>
        <v>25</v>
      </c>
      <c r="E112" s="1">
        <v>21</v>
      </c>
      <c r="F112" s="1">
        <v>16</v>
      </c>
      <c r="G112" s="1">
        <v>20</v>
      </c>
      <c r="H112" s="1">
        <v>13</v>
      </c>
      <c r="I112" s="7">
        <v>4</v>
      </c>
    </row>
    <row r="116" spans="2:9" ht="18.75">
      <c r="B116" t="s">
        <v>92</v>
      </c>
    </row>
    <row r="118" spans="2:9" ht="18.75">
      <c r="C118" s="8" t="s">
        <v>96</v>
      </c>
      <c r="D118" s="8"/>
      <c r="E118" s="8"/>
      <c r="F118" s="8"/>
      <c r="G118" s="8"/>
      <c r="H118" s="8"/>
      <c r="I118" s="8"/>
    </row>
    <row r="119" spans="2:9" ht="33">
      <c r="C119" s="36" t="str">
        <f>$C$23</f>
        <v>平均報告数
（2025年を除く）</v>
      </c>
      <c r="D119" s="6" t="str">
        <f>$D$23</f>
        <v>2020年</v>
      </c>
      <c r="E119" s="6" t="str">
        <f>$E$23</f>
        <v>2021年</v>
      </c>
      <c r="F119" s="6" t="str">
        <f>$F$23</f>
        <v>2022年</v>
      </c>
      <c r="G119" s="6" t="str">
        <f>$G$23</f>
        <v>2023年</v>
      </c>
      <c r="H119" s="6" t="str">
        <f>$H$23</f>
        <v>2024年</v>
      </c>
      <c r="I119" s="6" t="str">
        <f>$I$23</f>
        <v>2025年</v>
      </c>
    </row>
    <row r="120" spans="2:9">
      <c r="C120" s="9">
        <f>+AVERAGE(D120:H120)</f>
        <v>25.4</v>
      </c>
      <c r="D120" s="1">
        <f t="array" ref="D120:I120">TRANSPOSE([1]沖縄県!$BD$819:$BD$824)</f>
        <v>34</v>
      </c>
      <c r="E120" s="1">
        <v>16</v>
      </c>
      <c r="F120" s="1">
        <v>45</v>
      </c>
      <c r="G120" s="1">
        <v>18</v>
      </c>
      <c r="H120" s="1">
        <v>14</v>
      </c>
      <c r="I120" s="7">
        <v>22</v>
      </c>
    </row>
    <row r="124" spans="2:9" ht="18.75">
      <c r="B124" t="s">
        <v>93</v>
      </c>
    </row>
    <row r="126" spans="2:9" ht="18.75">
      <c r="C126" s="8" t="s">
        <v>96</v>
      </c>
      <c r="D126" s="8"/>
      <c r="E126" s="8"/>
      <c r="F126" s="8"/>
      <c r="G126" s="8"/>
      <c r="H126" s="8"/>
      <c r="I126" s="8"/>
    </row>
    <row r="127" spans="2:9" ht="33">
      <c r="C127" s="36" t="str">
        <f>$C$23</f>
        <v>平均報告数
（2025年を除く）</v>
      </c>
      <c r="D127" s="6" t="str">
        <f>$D$23</f>
        <v>2020年</v>
      </c>
      <c r="E127" s="6" t="str">
        <f>$E$23</f>
        <v>2021年</v>
      </c>
      <c r="F127" s="6" t="str">
        <f>$F$23</f>
        <v>2022年</v>
      </c>
      <c r="G127" s="6" t="str">
        <f>$G$23</f>
        <v>2023年</v>
      </c>
      <c r="H127" s="6" t="str">
        <f>$H$23</f>
        <v>2024年</v>
      </c>
      <c r="I127" s="6" t="str">
        <f>$I$23</f>
        <v>2025年</v>
      </c>
    </row>
    <row r="128" spans="2:9">
      <c r="C128" s="9">
        <f>+AVERAGE(D128:H128)</f>
        <v>96.8</v>
      </c>
      <c r="D128" s="1">
        <f t="array" ref="D128:I128">TRANSPOSE([1]沖縄県!$BD$876:$BD$881)</f>
        <v>43</v>
      </c>
      <c r="E128" s="1">
        <v>5</v>
      </c>
      <c r="F128" s="1">
        <v>4</v>
      </c>
      <c r="G128" s="1">
        <v>25</v>
      </c>
      <c r="H128" s="1">
        <v>407</v>
      </c>
      <c r="I128" s="7">
        <v>24</v>
      </c>
    </row>
    <row r="132" spans="2:9" ht="18.75">
      <c r="B132" t="s">
        <v>94</v>
      </c>
    </row>
    <row r="134" spans="2:9" ht="18.75">
      <c r="C134" s="8" t="s">
        <v>96</v>
      </c>
      <c r="D134" s="8"/>
      <c r="E134" s="8"/>
      <c r="F134" s="8"/>
      <c r="G134" s="8"/>
      <c r="H134" s="8"/>
      <c r="I134" s="8"/>
    </row>
    <row r="135" spans="2:9" ht="33">
      <c r="C135" s="36" t="str">
        <f>$C$23</f>
        <v>平均報告数
（2025年を除く）</v>
      </c>
      <c r="D135" s="6" t="str">
        <f>$D$23</f>
        <v>2020年</v>
      </c>
      <c r="E135" s="6" t="str">
        <f>$E$23</f>
        <v>2021年</v>
      </c>
      <c r="F135" s="6" t="str">
        <f>$F$23</f>
        <v>2022年</v>
      </c>
      <c r="G135" s="6" t="str">
        <f>$G$23</f>
        <v>2023年</v>
      </c>
      <c r="H135" s="6" t="str">
        <f>$H$23</f>
        <v>2024年</v>
      </c>
      <c r="I135" s="6" t="str">
        <f>$I$23</f>
        <v>2025年</v>
      </c>
    </row>
    <row r="136" spans="2:9">
      <c r="C136" s="9">
        <f>+AVERAGE(D136:H136)</f>
        <v>0.6</v>
      </c>
      <c r="D136" s="1">
        <f t="array" ref="D136:I136">TRANSPOSE([1]沖縄県!$BD$933:$BD$938)</f>
        <v>1</v>
      </c>
      <c r="E136" s="1">
        <v>0</v>
      </c>
      <c r="F136" s="1">
        <v>0</v>
      </c>
      <c r="G136" s="1">
        <v>2</v>
      </c>
      <c r="H136" s="1">
        <v>0</v>
      </c>
      <c r="I136" s="7">
        <v>0</v>
      </c>
    </row>
    <row r="140" spans="2:9" ht="18.75">
      <c r="B140" t="s">
        <v>95</v>
      </c>
    </row>
    <row r="142" spans="2:9" ht="18.75">
      <c r="C142" s="8" t="s">
        <v>96</v>
      </c>
      <c r="D142" s="8"/>
      <c r="E142" s="8"/>
      <c r="F142" s="8"/>
      <c r="G142" s="8"/>
      <c r="H142" s="8"/>
      <c r="I142" s="8"/>
    </row>
    <row r="143" spans="2:9" ht="33">
      <c r="C143" s="36" t="str">
        <f>$C$23</f>
        <v>平均報告数
（2025年を除く）</v>
      </c>
      <c r="D143" s="6" t="str">
        <f>$D$23</f>
        <v>2020年</v>
      </c>
      <c r="E143" s="6" t="str">
        <f>$E$23</f>
        <v>2021年</v>
      </c>
      <c r="F143" s="6" t="str">
        <f>$F$23</f>
        <v>2022年</v>
      </c>
      <c r="G143" s="6" t="str">
        <f>$G$23</f>
        <v>2023年</v>
      </c>
      <c r="H143" s="6" t="str">
        <f>$H$23</f>
        <v>2024年</v>
      </c>
      <c r="I143" s="6" t="str">
        <f>$I$23</f>
        <v>2025年</v>
      </c>
    </row>
    <row r="144" spans="2:9">
      <c r="C144" s="9">
        <f>+AVERAGE(D144:H144)</f>
        <v>11.2</v>
      </c>
      <c r="D144" s="1">
        <f t="array" ref="D144:I144">TRANSPOSE([1]沖縄県!$BD$990:$BD$995)</f>
        <v>49</v>
      </c>
      <c r="E144" s="1">
        <v>1</v>
      </c>
      <c r="F144" s="1">
        <v>1</v>
      </c>
      <c r="G144" s="1">
        <v>0</v>
      </c>
      <c r="H144" s="1">
        <v>5</v>
      </c>
      <c r="I144" s="7">
        <v>12</v>
      </c>
    </row>
    <row r="148" spans="2:9">
      <c r="B148" s="92" t="s">
        <v>248</v>
      </c>
    </row>
    <row r="150" spans="2:9" ht="18.75">
      <c r="C150" s="8" t="s">
        <v>96</v>
      </c>
      <c r="D150" s="8"/>
      <c r="E150" s="8"/>
      <c r="F150" s="8"/>
      <c r="G150" s="8"/>
      <c r="H150" s="8"/>
      <c r="I150" s="8"/>
    </row>
    <row r="151" spans="2:9" ht="27">
      <c r="C151" s="142" t="s">
        <v>262</v>
      </c>
      <c r="D151" s="6" t="str">
        <f>$D$23</f>
        <v>2020年</v>
      </c>
      <c r="E151" s="6" t="str">
        <f>$E$23</f>
        <v>2021年</v>
      </c>
      <c r="F151" s="6" t="str">
        <f>$F$23</f>
        <v>2022年</v>
      </c>
      <c r="G151" s="6" t="str">
        <f>$G$23</f>
        <v>2023年</v>
      </c>
      <c r="H151" s="6" t="str">
        <f>$H$23</f>
        <v>2024年</v>
      </c>
      <c r="I151" s="6" t="str">
        <f>$I$23</f>
        <v>2025年</v>
      </c>
    </row>
    <row r="152" spans="2:9">
      <c r="C152" s="9">
        <f>+AVERAGE(G152:H152)</f>
        <v>22602.5</v>
      </c>
      <c r="D152" s="75" t="e">
        <f t="array" ref="D152:I152">TRANSPOSE([1]沖縄県!$BD$1047:$BD$1052)</f>
        <v>#N/A</v>
      </c>
      <c r="E152" s="75" t="e">
        <v>#N/A</v>
      </c>
      <c r="F152" s="75" t="e">
        <v>#N/A</v>
      </c>
      <c r="G152" s="75">
        <v>22585</v>
      </c>
      <c r="H152" s="75">
        <v>22620</v>
      </c>
      <c r="I152" s="75">
        <v>8948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E4" sqref="E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2074</v>
      </c>
      <c r="D6" s="16">
        <f>[2]ｲﾝ!D2</f>
        <v>11</v>
      </c>
      <c r="E6" s="16">
        <f>[2]ｲﾝ!E2</f>
        <v>28</v>
      </c>
      <c r="F6" s="16">
        <f>[2]ｲﾝ!F2</f>
        <v>64</v>
      </c>
      <c r="G6" s="16">
        <f>[2]ｲﾝ!G2</f>
        <v>59</v>
      </c>
      <c r="H6" s="16">
        <f>[2]ｲﾝ!H2</f>
        <v>53</v>
      </c>
      <c r="I6" s="16">
        <f>[2]ｲﾝ!I2</f>
        <v>53</v>
      </c>
      <c r="J6" s="16">
        <f>[2]ｲﾝ!J2</f>
        <v>42</v>
      </c>
      <c r="K6" s="16">
        <f>[2]ｲﾝ!K2</f>
        <v>26</v>
      </c>
      <c r="L6" s="16">
        <f>[2]ｲﾝ!L2</f>
        <v>23</v>
      </c>
      <c r="M6" s="16">
        <f>[2]ｲﾝ!M2</f>
        <v>37</v>
      </c>
      <c r="N6" s="16">
        <f>[2]ｲﾝ!N2</f>
        <v>32</v>
      </c>
      <c r="O6" s="16">
        <f>[2]ｲﾝ!O2</f>
        <v>115</v>
      </c>
      <c r="P6" s="16">
        <f>[2]ｲﾝ!P2</f>
        <v>124</v>
      </c>
      <c r="Q6" s="16">
        <f>[2]ｲﾝ!Q2</f>
        <v>288</v>
      </c>
      <c r="R6" s="16">
        <f>[2]ｲﾝ!R2</f>
        <v>260</v>
      </c>
      <c r="S6" s="16">
        <f>[2]ｲﾝ!S2</f>
        <v>281</v>
      </c>
      <c r="T6" s="16">
        <f>[2]ｲﾝ!T2</f>
        <v>229</v>
      </c>
      <c r="U6" s="16">
        <f>[2]ｲﾝ!U2</f>
        <v>138</v>
      </c>
      <c r="V6" s="16">
        <f>[2]ｲﾝ!V2</f>
        <v>121</v>
      </c>
      <c r="W6" s="16">
        <f>[2]ｲﾝ!W2</f>
        <v>90</v>
      </c>
      <c r="X6" s="19"/>
      <c r="Y6" s="19">
        <f t="shared" ref="Y6:Y29" si="0">SUM(D6:W6)</f>
        <v>2074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1924</v>
      </c>
      <c r="D7" s="17">
        <f>[2]ｲﾝ!D3</f>
        <v>10</v>
      </c>
      <c r="E7" s="17">
        <f>[2]ｲﾝ!E3</f>
        <v>25</v>
      </c>
      <c r="F7" s="17">
        <f>[2]ｲﾝ!F3</f>
        <v>96</v>
      </c>
      <c r="G7" s="17">
        <f>[2]ｲﾝ!G3</f>
        <v>95</v>
      </c>
      <c r="H7" s="17">
        <f>[2]ｲﾝ!H3</f>
        <v>96</v>
      </c>
      <c r="I7" s="17">
        <f>[2]ｲﾝ!I3</f>
        <v>86</v>
      </c>
      <c r="J7" s="17">
        <f>[2]ｲﾝ!J3</f>
        <v>78</v>
      </c>
      <c r="K7" s="17">
        <f>[2]ｲﾝ!K3</f>
        <v>49</v>
      </c>
      <c r="L7" s="17">
        <f>[2]ｲﾝ!L3</f>
        <v>60</v>
      </c>
      <c r="M7" s="17">
        <f>[2]ｲﾝ!M3</f>
        <v>59</v>
      </c>
      <c r="N7" s="17">
        <f>[2]ｲﾝ!N3</f>
        <v>47</v>
      </c>
      <c r="O7" s="17">
        <f>[2]ｲﾝ!O3</f>
        <v>184</v>
      </c>
      <c r="P7" s="17">
        <f>[2]ｲﾝ!P3</f>
        <v>116</v>
      </c>
      <c r="Q7" s="17">
        <f>[2]ｲﾝ!Q3</f>
        <v>160</v>
      </c>
      <c r="R7" s="17">
        <f>[2]ｲﾝ!R3</f>
        <v>154</v>
      </c>
      <c r="S7" s="17">
        <f>[2]ｲﾝ!S3</f>
        <v>172</v>
      </c>
      <c r="T7" s="17">
        <f>[2]ｲﾝ!T3</f>
        <v>147</v>
      </c>
      <c r="U7" s="17">
        <f>[2]ｲﾝ!U3</f>
        <v>114</v>
      </c>
      <c r="V7" s="17">
        <f>[2]ｲﾝ!V3</f>
        <v>85</v>
      </c>
      <c r="W7" s="17">
        <f>[2]ｲﾝ!W3</f>
        <v>91</v>
      </c>
      <c r="Y7">
        <f t="shared" si="0"/>
        <v>1924</v>
      </c>
      <c r="Z7" t="b">
        <f t="shared" si="1"/>
        <v>1</v>
      </c>
    </row>
    <row r="8" spans="2:26">
      <c r="B8" s="18">
        <v>3</v>
      </c>
      <c r="C8" s="27">
        <f>[2]ｲﾝ!C4</f>
        <v>1865</v>
      </c>
      <c r="D8" s="27">
        <f>[2]ｲﾝ!D4</f>
        <v>14</v>
      </c>
      <c r="E8" s="27">
        <f>[2]ｲﾝ!E4</f>
        <v>20</v>
      </c>
      <c r="F8" s="27">
        <f>[2]ｲﾝ!F4</f>
        <v>81</v>
      </c>
      <c r="G8" s="27">
        <f>[2]ｲﾝ!G4</f>
        <v>96</v>
      </c>
      <c r="H8" s="27">
        <f>[2]ｲﾝ!H4</f>
        <v>94</v>
      </c>
      <c r="I8" s="27">
        <f>[2]ｲﾝ!I4</f>
        <v>87</v>
      </c>
      <c r="J8" s="27">
        <f>[2]ｲﾝ!J4</f>
        <v>86</v>
      </c>
      <c r="K8" s="27">
        <f>[2]ｲﾝ!K4</f>
        <v>57</v>
      </c>
      <c r="L8" s="27">
        <f>[2]ｲﾝ!L4</f>
        <v>73</v>
      </c>
      <c r="M8" s="27">
        <f>[2]ｲﾝ!M4</f>
        <v>67</v>
      </c>
      <c r="N8" s="27">
        <f>[2]ｲﾝ!N4</f>
        <v>46</v>
      </c>
      <c r="O8" s="27">
        <f>[2]ｲﾝ!O4</f>
        <v>242</v>
      </c>
      <c r="P8" s="27">
        <f>[2]ｲﾝ!P4</f>
        <v>109</v>
      </c>
      <c r="Q8" s="27">
        <f>[2]ｲﾝ!Q4</f>
        <v>142</v>
      </c>
      <c r="R8" s="27">
        <f>[2]ｲﾝ!R4</f>
        <v>136</v>
      </c>
      <c r="S8" s="27">
        <f>[2]ｲﾝ!S4</f>
        <v>133</v>
      </c>
      <c r="T8" s="27">
        <f>[2]ｲﾝ!T4</f>
        <v>130</v>
      </c>
      <c r="U8" s="27">
        <f>[2]ｲﾝ!U4</f>
        <v>85</v>
      </c>
      <c r="V8" s="27">
        <f>[2]ｲﾝ!V4</f>
        <v>80</v>
      </c>
      <c r="W8" s="27">
        <f>[2]ｲﾝ!W4</f>
        <v>87</v>
      </c>
      <c r="X8" s="20"/>
      <c r="Y8" s="20">
        <f t="shared" si="0"/>
        <v>1865</v>
      </c>
      <c r="Z8" s="20" t="b">
        <f t="shared" si="1"/>
        <v>1</v>
      </c>
    </row>
    <row r="9" spans="2:26">
      <c r="B9" s="17">
        <v>4</v>
      </c>
      <c r="C9" s="17">
        <f>[2]ｲﾝ!C5</f>
        <v>1051</v>
      </c>
      <c r="D9" s="17">
        <f>[2]ｲﾝ!D5</f>
        <v>8</v>
      </c>
      <c r="E9" s="17">
        <f>[2]ｲﾝ!E5</f>
        <v>21</v>
      </c>
      <c r="F9" s="17">
        <f>[2]ｲﾝ!F5</f>
        <v>40</v>
      </c>
      <c r="G9" s="17">
        <f>[2]ｲﾝ!G5</f>
        <v>47</v>
      </c>
      <c r="H9" s="17">
        <f>[2]ｲﾝ!H5</f>
        <v>51</v>
      </c>
      <c r="I9" s="17">
        <f>[2]ｲﾝ!I5</f>
        <v>58</v>
      </c>
      <c r="J9" s="17">
        <f>[2]ｲﾝ!J5</f>
        <v>38</v>
      </c>
      <c r="K9" s="17">
        <f>[2]ｲﾝ!K5</f>
        <v>41</v>
      </c>
      <c r="L9" s="17">
        <f>[2]ｲﾝ!L5</f>
        <v>32</v>
      </c>
      <c r="M9" s="17">
        <f>[2]ｲﾝ!M5</f>
        <v>48</v>
      </c>
      <c r="N9" s="17">
        <f>[2]ｲﾝ!N5</f>
        <v>42</v>
      </c>
      <c r="O9" s="17">
        <f>[2]ｲﾝ!O5</f>
        <v>178</v>
      </c>
      <c r="P9" s="17">
        <f>[2]ｲﾝ!P5</f>
        <v>62</v>
      </c>
      <c r="Q9" s="17">
        <f>[2]ｲﾝ!Q5</f>
        <v>50</v>
      </c>
      <c r="R9" s="17">
        <f>[2]ｲﾝ!R5</f>
        <v>68</v>
      </c>
      <c r="S9" s="17">
        <f>[2]ｲﾝ!S5</f>
        <v>67</v>
      </c>
      <c r="T9" s="17">
        <f>[2]ｲﾝ!T5</f>
        <v>69</v>
      </c>
      <c r="U9" s="17">
        <f>[2]ｲﾝ!U5</f>
        <v>52</v>
      </c>
      <c r="V9" s="17">
        <f>[2]ｲﾝ!V5</f>
        <v>35</v>
      </c>
      <c r="W9" s="17">
        <f>[2]ｲﾝ!W5</f>
        <v>44</v>
      </c>
      <c r="Y9">
        <f t="shared" si="0"/>
        <v>1051</v>
      </c>
      <c r="Z9" t="b">
        <f t="shared" si="1"/>
        <v>1</v>
      </c>
    </row>
    <row r="10" spans="2:26">
      <c r="B10" s="18">
        <v>5</v>
      </c>
      <c r="C10" s="27">
        <f>[2]ｲﾝ!C6</f>
        <v>746</v>
      </c>
      <c r="D10" s="27">
        <f>[2]ｲﾝ!D6</f>
        <v>1</v>
      </c>
      <c r="E10" s="27">
        <f>[2]ｲﾝ!E6</f>
        <v>11</v>
      </c>
      <c r="F10" s="27">
        <f>[2]ｲﾝ!F6</f>
        <v>36</v>
      </c>
      <c r="G10" s="27">
        <f>[2]ｲﾝ!G6</f>
        <v>19</v>
      </c>
      <c r="H10" s="27">
        <f>[2]ｲﾝ!H6</f>
        <v>41</v>
      </c>
      <c r="I10" s="27">
        <f>[2]ｲﾝ!I6</f>
        <v>23</v>
      </c>
      <c r="J10" s="27">
        <f>[2]ｲﾝ!J6</f>
        <v>39</v>
      </c>
      <c r="K10" s="27">
        <f>[2]ｲﾝ!K6</f>
        <v>36</v>
      </c>
      <c r="L10" s="27">
        <f>[2]ｲﾝ!L6</f>
        <v>38</v>
      </c>
      <c r="M10" s="27">
        <f>[2]ｲﾝ!M6</f>
        <v>40</v>
      </c>
      <c r="N10" s="27">
        <f>[2]ｲﾝ!N6</f>
        <v>43</v>
      </c>
      <c r="O10" s="27">
        <f>[2]ｲﾝ!O6</f>
        <v>129</v>
      </c>
      <c r="P10" s="27">
        <f>[2]ｲﾝ!P6</f>
        <v>44</v>
      </c>
      <c r="Q10" s="27">
        <f>[2]ｲﾝ!Q6</f>
        <v>36</v>
      </c>
      <c r="R10" s="27">
        <f>[2]ｲﾝ!R6</f>
        <v>53</v>
      </c>
      <c r="S10" s="27">
        <f>[2]ｲﾝ!S6</f>
        <v>43</v>
      </c>
      <c r="T10" s="27">
        <f>[2]ｲﾝ!T6</f>
        <v>34</v>
      </c>
      <c r="U10" s="27">
        <f>[2]ｲﾝ!U6</f>
        <v>21</v>
      </c>
      <c r="V10" s="27">
        <f>[2]ｲﾝ!V6</f>
        <v>29</v>
      </c>
      <c r="W10" s="27">
        <f>[2]ｲﾝ!W6</f>
        <v>30</v>
      </c>
      <c r="X10" s="20"/>
      <c r="Y10" s="20">
        <f t="shared" si="0"/>
        <v>746</v>
      </c>
      <c r="Z10" s="20" t="b">
        <f t="shared" si="1"/>
        <v>1</v>
      </c>
    </row>
    <row r="11" spans="2:26">
      <c r="B11" s="17">
        <v>6</v>
      </c>
      <c r="C11" s="17">
        <f>[2]ｲﾝ!C7</f>
        <v>642</v>
      </c>
      <c r="D11" s="17">
        <f>[2]ｲﾝ!D7</f>
        <v>1</v>
      </c>
      <c r="E11" s="17">
        <f>[2]ｲﾝ!E7</f>
        <v>6</v>
      </c>
      <c r="F11" s="17">
        <f>[2]ｲﾝ!F7</f>
        <v>18</v>
      </c>
      <c r="G11" s="17">
        <f>[2]ｲﾝ!G7</f>
        <v>35</v>
      </c>
      <c r="H11" s="17">
        <f>[2]ｲﾝ!H7</f>
        <v>29</v>
      </c>
      <c r="I11" s="17">
        <f>[2]ｲﾝ!I7</f>
        <v>33</v>
      </c>
      <c r="J11" s="17">
        <f>[2]ｲﾝ!J7</f>
        <v>43</v>
      </c>
      <c r="K11" s="17">
        <f>[2]ｲﾝ!K7</f>
        <v>25</v>
      </c>
      <c r="L11" s="17">
        <f>[2]ｲﾝ!L7</f>
        <v>27</v>
      </c>
      <c r="M11" s="17">
        <f>[2]ｲﾝ!M7</f>
        <v>26</v>
      </c>
      <c r="N11" s="17">
        <f>[2]ｲﾝ!N7</f>
        <v>37</v>
      </c>
      <c r="O11" s="17">
        <f>[2]ｲﾝ!O7</f>
        <v>131</v>
      </c>
      <c r="P11" s="17">
        <f>[2]ｲﾝ!P7</f>
        <v>31</v>
      </c>
      <c r="Q11" s="17">
        <f>[2]ｲﾝ!Q7</f>
        <v>22</v>
      </c>
      <c r="R11" s="17">
        <f>[2]ｲﾝ!R7</f>
        <v>39</v>
      </c>
      <c r="S11" s="17">
        <f>[2]ｲﾝ!S7</f>
        <v>41</v>
      </c>
      <c r="T11" s="17">
        <f>[2]ｲﾝ!T7</f>
        <v>33</v>
      </c>
      <c r="U11" s="17">
        <f>[2]ｲﾝ!U7</f>
        <v>23</v>
      </c>
      <c r="V11" s="17">
        <f>[2]ｲﾝ!V7</f>
        <v>18</v>
      </c>
      <c r="W11" s="17">
        <f>[2]ｲﾝ!W7</f>
        <v>24</v>
      </c>
      <c r="Y11">
        <f t="shared" si="0"/>
        <v>642</v>
      </c>
      <c r="Z11" t="b">
        <f t="shared" si="1"/>
        <v>1</v>
      </c>
    </row>
    <row r="12" spans="2:26">
      <c r="B12" s="18">
        <v>7</v>
      </c>
      <c r="C12" s="27">
        <f>[2]ｲﾝ!C8</f>
        <v>647</v>
      </c>
      <c r="D12" s="27">
        <f>[2]ｲﾝ!D8</f>
        <v>2</v>
      </c>
      <c r="E12" s="27">
        <f>[2]ｲﾝ!E8</f>
        <v>10</v>
      </c>
      <c r="F12" s="27">
        <f>[2]ｲﾝ!F8</f>
        <v>18</v>
      </c>
      <c r="G12" s="27">
        <f>[2]ｲﾝ!G8</f>
        <v>27</v>
      </c>
      <c r="H12" s="27">
        <f>[2]ｲﾝ!H8</f>
        <v>35</v>
      </c>
      <c r="I12" s="27">
        <f>[2]ｲﾝ!I8</f>
        <v>40</v>
      </c>
      <c r="J12" s="27">
        <f>[2]ｲﾝ!J8</f>
        <v>23</v>
      </c>
      <c r="K12" s="27">
        <f>[2]ｲﾝ!K8</f>
        <v>29</v>
      </c>
      <c r="L12" s="27">
        <f>[2]ｲﾝ!L8</f>
        <v>39</v>
      </c>
      <c r="M12" s="27">
        <f>[2]ｲﾝ!M8</f>
        <v>26</v>
      </c>
      <c r="N12" s="27">
        <f>[2]ｲﾝ!N8</f>
        <v>24</v>
      </c>
      <c r="O12" s="27">
        <f>[2]ｲﾝ!O8</f>
        <v>98</v>
      </c>
      <c r="P12" s="27">
        <f>[2]ｲﾝ!P8</f>
        <v>36</v>
      </c>
      <c r="Q12" s="27">
        <f>[2]ｲﾝ!Q8</f>
        <v>42</v>
      </c>
      <c r="R12" s="27">
        <f>[2]ｲﾝ!R8</f>
        <v>50</v>
      </c>
      <c r="S12" s="27">
        <f>[2]ｲﾝ!S8</f>
        <v>46</v>
      </c>
      <c r="T12" s="27">
        <f>[2]ｲﾝ!T8</f>
        <v>33</v>
      </c>
      <c r="U12" s="27">
        <f>[2]ｲﾝ!U8</f>
        <v>21</v>
      </c>
      <c r="V12" s="27">
        <f>[2]ｲﾝ!V8</f>
        <v>18</v>
      </c>
      <c r="W12" s="27">
        <f>[2]ｲﾝ!W8</f>
        <v>30</v>
      </c>
      <c r="X12" s="20"/>
      <c r="Y12" s="20">
        <f t="shared" si="0"/>
        <v>647</v>
      </c>
      <c r="Z12" s="20" t="b">
        <f t="shared" si="1"/>
        <v>1</v>
      </c>
    </row>
    <row r="13" spans="2:26">
      <c r="B13" s="17">
        <v>8</v>
      </c>
      <c r="C13" s="17">
        <f>[2]ｲﾝ!C9</f>
        <v>485</v>
      </c>
      <c r="D13" s="17">
        <f>[2]ｲﾝ!D9</f>
        <v>2</v>
      </c>
      <c r="E13" s="17">
        <f>[2]ｲﾝ!E9</f>
        <v>4</v>
      </c>
      <c r="F13" s="17">
        <f>[2]ｲﾝ!F9</f>
        <v>23</v>
      </c>
      <c r="G13" s="17">
        <f>[2]ｲﾝ!G9</f>
        <v>27</v>
      </c>
      <c r="H13" s="17">
        <f>[2]ｲﾝ!H9</f>
        <v>36</v>
      </c>
      <c r="I13" s="17">
        <f>[2]ｲﾝ!I9</f>
        <v>36</v>
      </c>
      <c r="J13" s="17">
        <f>[2]ｲﾝ!J9</f>
        <v>30</v>
      </c>
      <c r="K13" s="17">
        <f>[2]ｲﾝ!K9</f>
        <v>24</v>
      </c>
      <c r="L13" s="17">
        <f>[2]ｲﾝ!L9</f>
        <v>29</v>
      </c>
      <c r="M13" s="17">
        <f>[2]ｲﾝ!M9</f>
        <v>26</v>
      </c>
      <c r="N13" s="17">
        <f>[2]ｲﾝ!N9</f>
        <v>24</v>
      </c>
      <c r="O13" s="17">
        <f>[2]ｲﾝ!O9</f>
        <v>87</v>
      </c>
      <c r="P13" s="17">
        <f>[2]ｲﾝ!P9</f>
        <v>20</v>
      </c>
      <c r="Q13" s="17">
        <f>[2]ｲﾝ!Q9</f>
        <v>20</v>
      </c>
      <c r="R13" s="17">
        <f>[2]ｲﾝ!R9</f>
        <v>24</v>
      </c>
      <c r="S13" s="17">
        <f>[2]ｲﾝ!S9</f>
        <v>27</v>
      </c>
      <c r="T13" s="17">
        <f>[2]ｲﾝ!T9</f>
        <v>14</v>
      </c>
      <c r="U13" s="17">
        <f>[2]ｲﾝ!U9</f>
        <v>13</v>
      </c>
      <c r="V13" s="17">
        <f>[2]ｲﾝ!V9</f>
        <v>10</v>
      </c>
      <c r="W13" s="17">
        <f>[2]ｲﾝ!W9</f>
        <v>9</v>
      </c>
      <c r="Y13">
        <f t="shared" si="0"/>
        <v>485</v>
      </c>
      <c r="Z13" t="b">
        <f t="shared" si="1"/>
        <v>1</v>
      </c>
    </row>
    <row r="14" spans="2:26">
      <c r="B14" s="18">
        <v>9</v>
      </c>
      <c r="C14" s="27">
        <f>[2]ｲﾝ!C10</f>
        <v>426</v>
      </c>
      <c r="D14" s="27">
        <f>[2]ｲﾝ!D10</f>
        <v>3</v>
      </c>
      <c r="E14" s="27">
        <f>[2]ｲﾝ!E10</f>
        <v>5</v>
      </c>
      <c r="F14" s="27">
        <f>[2]ｲﾝ!F10</f>
        <v>15</v>
      </c>
      <c r="G14" s="27">
        <f>[2]ｲﾝ!G10</f>
        <v>16</v>
      </c>
      <c r="H14" s="27">
        <f>[2]ｲﾝ!H10</f>
        <v>11</v>
      </c>
      <c r="I14" s="27">
        <f>[2]ｲﾝ!I10</f>
        <v>18</v>
      </c>
      <c r="J14" s="27">
        <f>[2]ｲﾝ!J10</f>
        <v>16</v>
      </c>
      <c r="K14" s="27">
        <f>[2]ｲﾝ!K10</f>
        <v>21</v>
      </c>
      <c r="L14" s="27">
        <f>[2]ｲﾝ!L10</f>
        <v>19</v>
      </c>
      <c r="M14" s="27">
        <f>[2]ｲﾝ!M10</f>
        <v>17</v>
      </c>
      <c r="N14" s="27">
        <f>[2]ｲﾝ!N10</f>
        <v>22</v>
      </c>
      <c r="O14" s="27">
        <f>[2]ｲﾝ!O10</f>
        <v>95</v>
      </c>
      <c r="P14" s="27">
        <f>[2]ｲﾝ!P10</f>
        <v>18</v>
      </c>
      <c r="Q14" s="27">
        <f>[2]ｲﾝ!Q10</f>
        <v>25</v>
      </c>
      <c r="R14" s="27">
        <f>[2]ｲﾝ!R10</f>
        <v>24</v>
      </c>
      <c r="S14" s="27">
        <f>[2]ｲﾝ!S10</f>
        <v>34</v>
      </c>
      <c r="T14" s="27">
        <f>[2]ｲﾝ!T10</f>
        <v>23</v>
      </c>
      <c r="U14" s="27">
        <f>[2]ｲﾝ!U10</f>
        <v>18</v>
      </c>
      <c r="V14" s="27">
        <f>[2]ｲﾝ!V10</f>
        <v>14</v>
      </c>
      <c r="W14" s="27">
        <f>[2]ｲﾝ!W10</f>
        <v>12</v>
      </c>
      <c r="X14" s="20"/>
      <c r="Y14" s="20">
        <f t="shared" si="0"/>
        <v>426</v>
      </c>
      <c r="Z14" s="20" t="b">
        <f t="shared" si="1"/>
        <v>1</v>
      </c>
    </row>
    <row r="15" spans="2:26">
      <c r="B15" s="17">
        <v>10</v>
      </c>
      <c r="C15" s="17">
        <f>[2]ｲﾝ!C11</f>
        <v>312</v>
      </c>
      <c r="D15" s="17">
        <f>[2]ｲﾝ!D11</f>
        <v>2</v>
      </c>
      <c r="E15" s="17">
        <f>[2]ｲﾝ!E11</f>
        <v>2</v>
      </c>
      <c r="F15" s="17">
        <f>[2]ｲﾝ!F11</f>
        <v>8</v>
      </c>
      <c r="G15" s="17">
        <f>[2]ｲﾝ!G11</f>
        <v>22</v>
      </c>
      <c r="H15" s="17">
        <f>[2]ｲﾝ!H11</f>
        <v>19</v>
      </c>
      <c r="I15" s="17">
        <f>[2]ｲﾝ!I11</f>
        <v>17</v>
      </c>
      <c r="J15" s="17">
        <f>[2]ｲﾝ!J11</f>
        <v>14</v>
      </c>
      <c r="K15" s="17">
        <f>[2]ｲﾝ!K11</f>
        <v>15</v>
      </c>
      <c r="L15" s="17">
        <f>[2]ｲﾝ!L11</f>
        <v>14</v>
      </c>
      <c r="M15" s="17">
        <f>[2]ｲﾝ!M11</f>
        <v>17</v>
      </c>
      <c r="N15" s="17">
        <f>[2]ｲﾝ!N11</f>
        <v>16</v>
      </c>
      <c r="O15" s="17">
        <f>[2]ｲﾝ!O11</f>
        <v>65</v>
      </c>
      <c r="P15" s="17">
        <f>[2]ｲﾝ!P11</f>
        <v>14</v>
      </c>
      <c r="Q15" s="17">
        <f>[2]ｲﾝ!Q11</f>
        <v>21</v>
      </c>
      <c r="R15" s="17">
        <f>[2]ｲﾝ!R11</f>
        <v>13</v>
      </c>
      <c r="S15" s="17">
        <f>[2]ｲﾝ!S11</f>
        <v>19</v>
      </c>
      <c r="T15" s="17">
        <f>[2]ｲﾝ!T11</f>
        <v>10</v>
      </c>
      <c r="U15" s="17">
        <f>[2]ｲﾝ!U11</f>
        <v>5</v>
      </c>
      <c r="V15" s="17">
        <f>[2]ｲﾝ!V11</f>
        <v>8</v>
      </c>
      <c r="W15" s="17">
        <f>[2]ｲﾝ!W11</f>
        <v>11</v>
      </c>
      <c r="Y15">
        <f t="shared" si="0"/>
        <v>312</v>
      </c>
      <c r="Z15" t="b">
        <f t="shared" si="1"/>
        <v>1</v>
      </c>
    </row>
    <row r="16" spans="2:26">
      <c r="B16" s="18">
        <v>11</v>
      </c>
      <c r="C16" s="27">
        <f>[2]ｲﾝ!C12</f>
        <v>278</v>
      </c>
      <c r="D16" s="27">
        <f>[2]ｲﾝ!D12</f>
        <v>2</v>
      </c>
      <c r="E16" s="27">
        <f>[2]ｲﾝ!E12</f>
        <v>5</v>
      </c>
      <c r="F16" s="27">
        <f>[2]ｲﾝ!F12</f>
        <v>12</v>
      </c>
      <c r="G16" s="27">
        <f>[2]ｲﾝ!G12</f>
        <v>8</v>
      </c>
      <c r="H16" s="27">
        <f>[2]ｲﾝ!H12</f>
        <v>12</v>
      </c>
      <c r="I16" s="27">
        <f>[2]ｲﾝ!I12</f>
        <v>17</v>
      </c>
      <c r="J16" s="27">
        <f>[2]ｲﾝ!J12</f>
        <v>21</v>
      </c>
      <c r="K16" s="27">
        <f>[2]ｲﾝ!K12</f>
        <v>18</v>
      </c>
      <c r="L16" s="27">
        <f>[2]ｲﾝ!L12</f>
        <v>18</v>
      </c>
      <c r="M16" s="27">
        <f>[2]ｲﾝ!M12</f>
        <v>24</v>
      </c>
      <c r="N16" s="27">
        <f>[2]ｲﾝ!N12</f>
        <v>20</v>
      </c>
      <c r="O16" s="27">
        <f>[2]ｲﾝ!O12</f>
        <v>52</v>
      </c>
      <c r="P16" s="27">
        <f>[2]ｲﾝ!P12</f>
        <v>11</v>
      </c>
      <c r="Q16" s="27">
        <f>[2]ｲﾝ!Q12</f>
        <v>12</v>
      </c>
      <c r="R16" s="27">
        <f>[2]ｲﾝ!R12</f>
        <v>6</v>
      </c>
      <c r="S16" s="27">
        <f>[2]ｲﾝ!S12</f>
        <v>12</v>
      </c>
      <c r="T16" s="27">
        <f>[2]ｲﾝ!T12</f>
        <v>5</v>
      </c>
      <c r="U16" s="27">
        <f>[2]ｲﾝ!U12</f>
        <v>7</v>
      </c>
      <c r="V16" s="27">
        <f>[2]ｲﾝ!V12</f>
        <v>6</v>
      </c>
      <c r="W16" s="27">
        <f>[2]ｲﾝ!W12</f>
        <v>10</v>
      </c>
      <c r="X16" s="20"/>
      <c r="Y16" s="20">
        <f t="shared" si="0"/>
        <v>278</v>
      </c>
      <c r="Z16" s="20" t="b">
        <f t="shared" si="1"/>
        <v>1</v>
      </c>
    </row>
    <row r="17" spans="2:26">
      <c r="B17" s="17">
        <v>12</v>
      </c>
      <c r="C17" s="17">
        <f>[2]ｲﾝ!C13</f>
        <v>235</v>
      </c>
      <c r="D17" s="17">
        <f>[2]ｲﾝ!D13</f>
        <v>1</v>
      </c>
      <c r="E17" s="17">
        <f>[2]ｲﾝ!E13</f>
        <v>6</v>
      </c>
      <c r="F17" s="17">
        <f>[2]ｲﾝ!F13</f>
        <v>10</v>
      </c>
      <c r="G17" s="17">
        <f>[2]ｲﾝ!G13</f>
        <v>8</v>
      </c>
      <c r="H17" s="17">
        <f>[2]ｲﾝ!H13</f>
        <v>9</v>
      </c>
      <c r="I17" s="17">
        <f>[2]ｲﾝ!I13</f>
        <v>11</v>
      </c>
      <c r="J17" s="17">
        <f>[2]ｲﾝ!J13</f>
        <v>9</v>
      </c>
      <c r="K17" s="17">
        <f>[2]ｲﾝ!K13</f>
        <v>7</v>
      </c>
      <c r="L17" s="17">
        <f>[2]ｲﾝ!L13</f>
        <v>9</v>
      </c>
      <c r="M17" s="17">
        <f>[2]ｲﾝ!M13</f>
        <v>9</v>
      </c>
      <c r="N17" s="17">
        <f>[2]ｲﾝ!N13</f>
        <v>12</v>
      </c>
      <c r="O17" s="17">
        <f>[2]ｲﾝ!O13</f>
        <v>50</v>
      </c>
      <c r="P17" s="17">
        <f>[2]ｲﾝ!P13</f>
        <v>20</v>
      </c>
      <c r="Q17" s="17">
        <f>[2]ｲﾝ!Q13</f>
        <v>19</v>
      </c>
      <c r="R17" s="17">
        <f>[2]ｲﾝ!R13</f>
        <v>12</v>
      </c>
      <c r="S17" s="17">
        <f>[2]ｲﾝ!S13</f>
        <v>13</v>
      </c>
      <c r="T17" s="17">
        <f>[2]ｲﾝ!T13</f>
        <v>14</v>
      </c>
      <c r="U17" s="17">
        <f>[2]ｲﾝ!U13</f>
        <v>5</v>
      </c>
      <c r="V17" s="17">
        <f>[2]ｲﾝ!V13</f>
        <v>3</v>
      </c>
      <c r="W17" s="17">
        <f>[2]ｲﾝ!W13</f>
        <v>8</v>
      </c>
      <c r="Y17">
        <f t="shared" si="0"/>
        <v>235</v>
      </c>
      <c r="Z17" t="b">
        <f t="shared" si="1"/>
        <v>1</v>
      </c>
    </row>
    <row r="18" spans="2:26">
      <c r="B18" s="18">
        <v>13</v>
      </c>
      <c r="C18" s="27">
        <f>[2]ｲﾝ!C14</f>
        <v>215</v>
      </c>
      <c r="D18" s="27">
        <f>[2]ｲﾝ!D14</f>
        <v>1</v>
      </c>
      <c r="E18" s="27">
        <f>[2]ｲﾝ!E14</f>
        <v>3</v>
      </c>
      <c r="F18" s="27">
        <f>[2]ｲﾝ!F14</f>
        <v>8</v>
      </c>
      <c r="G18" s="27">
        <f>[2]ｲﾝ!G14</f>
        <v>7</v>
      </c>
      <c r="H18" s="27">
        <f>[2]ｲﾝ!H14</f>
        <v>11</v>
      </c>
      <c r="I18" s="27">
        <f>[2]ｲﾝ!I14</f>
        <v>13</v>
      </c>
      <c r="J18" s="27">
        <f>[2]ｲﾝ!J14</f>
        <v>8</v>
      </c>
      <c r="K18" s="27">
        <f>[2]ｲﾝ!K14</f>
        <v>15</v>
      </c>
      <c r="L18" s="27">
        <f>[2]ｲﾝ!L14</f>
        <v>5</v>
      </c>
      <c r="M18" s="27">
        <f>[2]ｲﾝ!M14</f>
        <v>10</v>
      </c>
      <c r="N18" s="27">
        <f>[2]ｲﾝ!N14</f>
        <v>8</v>
      </c>
      <c r="O18" s="27">
        <f>[2]ｲﾝ!O14</f>
        <v>33</v>
      </c>
      <c r="P18" s="27">
        <f>[2]ｲﾝ!P14</f>
        <v>13</v>
      </c>
      <c r="Q18" s="27">
        <f>[2]ｲﾝ!Q14</f>
        <v>13</v>
      </c>
      <c r="R18" s="27">
        <f>[2]ｲﾝ!R14</f>
        <v>19</v>
      </c>
      <c r="S18" s="27">
        <f>[2]ｲﾝ!S14</f>
        <v>16</v>
      </c>
      <c r="T18" s="27">
        <f>[2]ｲﾝ!T14</f>
        <v>13</v>
      </c>
      <c r="U18" s="27">
        <f>[2]ｲﾝ!U14</f>
        <v>7</v>
      </c>
      <c r="V18" s="27">
        <f>[2]ｲﾝ!V14</f>
        <v>6</v>
      </c>
      <c r="W18" s="27">
        <f>[2]ｲﾝ!W14</f>
        <v>6</v>
      </c>
      <c r="X18" s="20"/>
      <c r="Y18" s="20">
        <f t="shared" si="0"/>
        <v>215</v>
      </c>
      <c r="Z18" s="20" t="b">
        <f t="shared" si="1"/>
        <v>1</v>
      </c>
    </row>
    <row r="19" spans="2:26">
      <c r="B19" s="17">
        <v>14</v>
      </c>
      <c r="C19" s="17">
        <f>[2]ｲﾝ!C15</f>
        <v>151</v>
      </c>
      <c r="D19" s="17">
        <f>[2]ｲﾝ!D15</f>
        <v>1</v>
      </c>
      <c r="E19" s="17">
        <f>[2]ｲﾝ!E15</f>
        <v>3</v>
      </c>
      <c r="F19" s="17">
        <f>[2]ｲﾝ!F15</f>
        <v>6</v>
      </c>
      <c r="G19" s="17">
        <f>[2]ｲﾝ!G15</f>
        <v>9</v>
      </c>
      <c r="H19" s="17">
        <f>[2]ｲﾝ!H15</f>
        <v>4</v>
      </c>
      <c r="I19" s="17">
        <f>[2]ｲﾝ!I15</f>
        <v>12</v>
      </c>
      <c r="J19" s="17">
        <f>[2]ｲﾝ!J15</f>
        <v>7</v>
      </c>
      <c r="K19" s="17">
        <f>[2]ｲﾝ!K15</f>
        <v>9</v>
      </c>
      <c r="L19" s="17">
        <f>[2]ｲﾝ!L15</f>
        <v>6</v>
      </c>
      <c r="M19" s="17">
        <f>[2]ｲﾝ!M15</f>
        <v>5</v>
      </c>
      <c r="N19" s="17">
        <f>[2]ｲﾝ!N15</f>
        <v>3</v>
      </c>
      <c r="O19" s="17">
        <f>[2]ｲﾝ!O15</f>
        <v>21</v>
      </c>
      <c r="P19" s="17">
        <f>[2]ｲﾝ!P15</f>
        <v>12</v>
      </c>
      <c r="Q19" s="17">
        <f>[2]ｲﾝ!Q15</f>
        <v>7</v>
      </c>
      <c r="R19" s="17">
        <f>[2]ｲﾝ!R15</f>
        <v>11</v>
      </c>
      <c r="S19" s="17">
        <f>[2]ｲﾝ!S15</f>
        <v>12</v>
      </c>
      <c r="T19" s="17">
        <f>[2]ｲﾝ!T15</f>
        <v>9</v>
      </c>
      <c r="U19" s="17">
        <f>[2]ｲﾝ!U15</f>
        <v>4</v>
      </c>
      <c r="V19" s="17">
        <f>[2]ｲﾝ!V15</f>
        <v>2</v>
      </c>
      <c r="W19" s="17">
        <f>[2]ｲﾝ!W15</f>
        <v>8</v>
      </c>
      <c r="Y19">
        <f t="shared" si="0"/>
        <v>151</v>
      </c>
      <c r="Z19" t="b">
        <f t="shared" si="1"/>
        <v>1</v>
      </c>
    </row>
    <row r="20" spans="2:26">
      <c r="B20" s="18">
        <v>15</v>
      </c>
      <c r="C20" s="27">
        <f>[2]ｲﾝ!C16</f>
        <v>113</v>
      </c>
      <c r="D20" s="27">
        <f>[2]ｲﾝ!D16</f>
        <v>0</v>
      </c>
      <c r="E20" s="27">
        <f>[2]ｲﾝ!E16</f>
        <v>3</v>
      </c>
      <c r="F20" s="27">
        <f>[2]ｲﾝ!F16</f>
        <v>5</v>
      </c>
      <c r="G20" s="27">
        <f>[2]ｲﾝ!G16</f>
        <v>4</v>
      </c>
      <c r="H20" s="27">
        <f>[2]ｲﾝ!H16</f>
        <v>7</v>
      </c>
      <c r="I20" s="27">
        <f>[2]ｲﾝ!I16</f>
        <v>3</v>
      </c>
      <c r="J20" s="27">
        <f>[2]ｲﾝ!J16</f>
        <v>7</v>
      </c>
      <c r="K20" s="27">
        <f>[2]ｲﾝ!K16</f>
        <v>9</v>
      </c>
      <c r="L20" s="27">
        <f>[2]ｲﾝ!L16</f>
        <v>8</v>
      </c>
      <c r="M20" s="27">
        <f>[2]ｲﾝ!M16</f>
        <v>6</v>
      </c>
      <c r="N20" s="27">
        <f>[2]ｲﾝ!N16</f>
        <v>5</v>
      </c>
      <c r="O20" s="27">
        <f>[2]ｲﾝ!O16</f>
        <v>11</v>
      </c>
      <c r="P20" s="27">
        <f>[2]ｲﾝ!P16</f>
        <v>5</v>
      </c>
      <c r="Q20" s="27">
        <f>[2]ｲﾝ!Q16</f>
        <v>9</v>
      </c>
      <c r="R20" s="27">
        <f>[2]ｲﾝ!R16</f>
        <v>14</v>
      </c>
      <c r="S20" s="27">
        <f>[2]ｲﾝ!S16</f>
        <v>7</v>
      </c>
      <c r="T20" s="27">
        <f>[2]ｲﾝ!T16</f>
        <v>4</v>
      </c>
      <c r="U20" s="27">
        <f>[2]ｲﾝ!U16</f>
        <v>3</v>
      </c>
      <c r="V20" s="27">
        <f>[2]ｲﾝ!V16</f>
        <v>1</v>
      </c>
      <c r="W20" s="27">
        <f>[2]ｲﾝ!W16</f>
        <v>2</v>
      </c>
      <c r="X20" s="20"/>
      <c r="Y20" s="20">
        <f t="shared" si="0"/>
        <v>113</v>
      </c>
      <c r="Z20" s="20" t="b">
        <f t="shared" si="1"/>
        <v>1</v>
      </c>
    </row>
    <row r="21" spans="2:26">
      <c r="B21" s="17">
        <v>16</v>
      </c>
      <c r="C21" s="17">
        <f>[2]ｲﾝ!C17</f>
        <v>104</v>
      </c>
      <c r="D21" s="17">
        <f>[2]ｲﾝ!D17</f>
        <v>0</v>
      </c>
      <c r="E21" s="17">
        <f>[2]ｲﾝ!E17</f>
        <v>3</v>
      </c>
      <c r="F21" s="17">
        <f>[2]ｲﾝ!F17</f>
        <v>0</v>
      </c>
      <c r="G21" s="17">
        <f>[2]ｲﾝ!G17</f>
        <v>7</v>
      </c>
      <c r="H21" s="17">
        <f>[2]ｲﾝ!H17</f>
        <v>7</v>
      </c>
      <c r="I21" s="17">
        <f>[2]ｲﾝ!I17</f>
        <v>7</v>
      </c>
      <c r="J21" s="17">
        <f>[2]ｲﾝ!J17</f>
        <v>7</v>
      </c>
      <c r="K21" s="17">
        <f>[2]ｲﾝ!K17</f>
        <v>6</v>
      </c>
      <c r="L21" s="17">
        <f>[2]ｲﾝ!L17</f>
        <v>2</v>
      </c>
      <c r="M21" s="17">
        <f>[2]ｲﾝ!M17</f>
        <v>1</v>
      </c>
      <c r="N21" s="17">
        <f>[2]ｲﾝ!N17</f>
        <v>1</v>
      </c>
      <c r="O21" s="17">
        <f>[2]ｲﾝ!O17</f>
        <v>18</v>
      </c>
      <c r="P21" s="17">
        <f>[2]ｲﾝ!P17</f>
        <v>14</v>
      </c>
      <c r="Q21" s="17">
        <f>[2]ｲﾝ!Q17</f>
        <v>4</v>
      </c>
      <c r="R21" s="17">
        <f>[2]ｲﾝ!R17</f>
        <v>6</v>
      </c>
      <c r="S21" s="17">
        <f>[2]ｲﾝ!S17</f>
        <v>9</v>
      </c>
      <c r="T21" s="17">
        <f>[2]ｲﾝ!T17</f>
        <v>3</v>
      </c>
      <c r="U21" s="17">
        <f>[2]ｲﾝ!U17</f>
        <v>3</v>
      </c>
      <c r="V21" s="17">
        <f>[2]ｲﾝ!V17</f>
        <v>4</v>
      </c>
      <c r="W21" s="17">
        <f>[2]ｲﾝ!W17</f>
        <v>2</v>
      </c>
      <c r="Y21">
        <f t="shared" si="0"/>
        <v>104</v>
      </c>
      <c r="Z21" t="b">
        <f t="shared" si="1"/>
        <v>1</v>
      </c>
    </row>
    <row r="22" spans="2:26">
      <c r="B22" s="18">
        <v>17</v>
      </c>
      <c r="C22" s="27">
        <f>[2]ｲﾝ!C18</f>
        <v>120</v>
      </c>
      <c r="D22" s="27">
        <f>[2]ｲﾝ!D18</f>
        <v>0</v>
      </c>
      <c r="E22" s="27">
        <f>[2]ｲﾝ!E18</f>
        <v>2</v>
      </c>
      <c r="F22" s="27">
        <f>[2]ｲﾝ!F18</f>
        <v>1</v>
      </c>
      <c r="G22" s="27">
        <f>[2]ｲﾝ!G18</f>
        <v>4</v>
      </c>
      <c r="H22" s="27">
        <f>[2]ｲﾝ!H18</f>
        <v>3</v>
      </c>
      <c r="I22" s="27">
        <f>[2]ｲﾝ!I18</f>
        <v>4</v>
      </c>
      <c r="J22" s="27">
        <f>[2]ｲﾝ!J18</f>
        <v>1</v>
      </c>
      <c r="K22" s="27">
        <f>[2]ｲﾝ!K18</f>
        <v>5</v>
      </c>
      <c r="L22" s="27">
        <f>[2]ｲﾝ!L18</f>
        <v>5</v>
      </c>
      <c r="M22" s="27">
        <f>[2]ｲﾝ!M18</f>
        <v>3</v>
      </c>
      <c r="N22" s="27">
        <f>[2]ｲﾝ!N18</f>
        <v>5</v>
      </c>
      <c r="O22" s="27">
        <f>[2]ｲﾝ!O18</f>
        <v>31</v>
      </c>
      <c r="P22" s="27">
        <f>[2]ｲﾝ!P18</f>
        <v>12</v>
      </c>
      <c r="Q22" s="27">
        <f>[2]ｲﾝ!Q18</f>
        <v>5</v>
      </c>
      <c r="R22" s="27">
        <f>[2]ｲﾝ!R18</f>
        <v>11</v>
      </c>
      <c r="S22" s="27">
        <f>[2]ｲﾝ!S18</f>
        <v>7</v>
      </c>
      <c r="T22" s="27">
        <f>[2]ｲﾝ!T18</f>
        <v>6</v>
      </c>
      <c r="U22" s="27">
        <f>[2]ｲﾝ!U18</f>
        <v>3</v>
      </c>
      <c r="V22" s="27">
        <f>[2]ｲﾝ!V18</f>
        <v>7</v>
      </c>
      <c r="W22" s="27">
        <f>[2]ｲﾝ!W18</f>
        <v>5</v>
      </c>
      <c r="X22" s="20"/>
      <c r="Y22" s="20">
        <f t="shared" si="0"/>
        <v>120</v>
      </c>
      <c r="Z22" s="20" t="b">
        <f t="shared" si="1"/>
        <v>1</v>
      </c>
    </row>
    <row r="23" spans="2:26">
      <c r="B23" s="17">
        <v>18</v>
      </c>
      <c r="C23" s="17">
        <f>[2]ｲﾝ!C19</f>
        <v>146</v>
      </c>
      <c r="D23" s="17">
        <f>[2]ｲﾝ!D19</f>
        <v>0</v>
      </c>
      <c r="E23" s="17">
        <f>[2]ｲﾝ!E19</f>
        <v>2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0</v>
      </c>
      <c r="J23" s="17">
        <f>[2]ｲﾝ!J19</f>
        <v>2</v>
      </c>
      <c r="K23" s="17">
        <f>[2]ｲﾝ!K19</f>
        <v>3</v>
      </c>
      <c r="L23" s="17">
        <f>[2]ｲﾝ!L19</f>
        <v>3</v>
      </c>
      <c r="M23" s="17">
        <f>[2]ｲﾝ!M19</f>
        <v>2</v>
      </c>
      <c r="N23" s="17">
        <f>[2]ｲﾝ!N19</f>
        <v>3</v>
      </c>
      <c r="O23" s="17">
        <f>[2]ｲﾝ!O19</f>
        <v>41</v>
      </c>
      <c r="P23" s="17">
        <f>[2]ｲﾝ!P19</f>
        <v>45</v>
      </c>
      <c r="Q23" s="17">
        <f>[2]ｲﾝ!Q19</f>
        <v>10</v>
      </c>
      <c r="R23" s="17">
        <f>[2]ｲﾝ!R19</f>
        <v>8</v>
      </c>
      <c r="S23" s="17">
        <f>[2]ｲﾝ!S19</f>
        <v>6</v>
      </c>
      <c r="T23" s="17">
        <f>[2]ｲﾝ!T19</f>
        <v>6</v>
      </c>
      <c r="U23" s="17">
        <f>[2]ｲﾝ!U19</f>
        <v>5</v>
      </c>
      <c r="V23" s="17">
        <f>[2]ｲﾝ!V19</f>
        <v>1</v>
      </c>
      <c r="W23" s="17">
        <f>[2]ｲﾝ!W19</f>
        <v>3</v>
      </c>
      <c r="Y23">
        <f t="shared" si="0"/>
        <v>146</v>
      </c>
      <c r="Z23" t="b">
        <f t="shared" si="1"/>
        <v>1</v>
      </c>
    </row>
    <row r="24" spans="2:26">
      <c r="B24" s="18">
        <v>19</v>
      </c>
      <c r="C24" s="27">
        <f>[2]ｲﾝ!C20</f>
        <v>162</v>
      </c>
      <c r="D24" s="27">
        <f>[2]ｲﾝ!D20</f>
        <v>0</v>
      </c>
      <c r="E24" s="27">
        <f>[2]ｲﾝ!E20</f>
        <v>2</v>
      </c>
      <c r="F24" s="27">
        <f>[2]ｲﾝ!F20</f>
        <v>2</v>
      </c>
      <c r="G24" s="27">
        <f>[2]ｲﾝ!G20</f>
        <v>1</v>
      </c>
      <c r="H24" s="27">
        <f>[2]ｲﾝ!H20</f>
        <v>5</v>
      </c>
      <c r="I24" s="27">
        <f>[2]ｲﾝ!I20</f>
        <v>6</v>
      </c>
      <c r="J24" s="27">
        <f>[2]ｲﾝ!J20</f>
        <v>4</v>
      </c>
      <c r="K24" s="27">
        <f>[2]ｲﾝ!K20</f>
        <v>3</v>
      </c>
      <c r="L24" s="27">
        <f>[2]ｲﾝ!L20</f>
        <v>7</v>
      </c>
      <c r="M24" s="27">
        <f>[2]ｲﾝ!M20</f>
        <v>2</v>
      </c>
      <c r="N24" s="27">
        <f>[2]ｲﾝ!N20</f>
        <v>9</v>
      </c>
      <c r="O24" s="27">
        <f>[2]ｲﾝ!O20</f>
        <v>39</v>
      </c>
      <c r="P24" s="27">
        <f>[2]ｲﾝ!P20</f>
        <v>40</v>
      </c>
      <c r="Q24" s="27">
        <f>[2]ｲﾝ!Q20</f>
        <v>12</v>
      </c>
      <c r="R24" s="27">
        <f>[2]ｲﾝ!R20</f>
        <v>13</v>
      </c>
      <c r="S24" s="27">
        <f>[2]ｲﾝ!S20</f>
        <v>3</v>
      </c>
      <c r="T24" s="27">
        <f>[2]ｲﾝ!T20</f>
        <v>4</v>
      </c>
      <c r="U24" s="27">
        <f>[2]ｲﾝ!U20</f>
        <v>3</v>
      </c>
      <c r="V24" s="27">
        <f>[2]ｲﾝ!V20</f>
        <v>2</v>
      </c>
      <c r="W24" s="27">
        <f>[2]ｲﾝ!W20</f>
        <v>5</v>
      </c>
      <c r="X24" s="20"/>
      <c r="Y24" s="20">
        <f t="shared" si="0"/>
        <v>162</v>
      </c>
      <c r="Z24" s="20" t="b">
        <f t="shared" si="1"/>
        <v>1</v>
      </c>
    </row>
    <row r="25" spans="2:26">
      <c r="B25" s="17">
        <v>20</v>
      </c>
      <c r="C25" s="17">
        <f>[2]ｲﾝ!C21</f>
        <v>107</v>
      </c>
      <c r="D25" s="17">
        <f>[2]ｲﾝ!D21</f>
        <v>0</v>
      </c>
      <c r="E25" s="17">
        <f>[2]ｲﾝ!E21</f>
        <v>1</v>
      </c>
      <c r="F25" s="17">
        <f>[2]ｲﾝ!F21</f>
        <v>6</v>
      </c>
      <c r="G25" s="17">
        <f>[2]ｲﾝ!G21</f>
        <v>6</v>
      </c>
      <c r="H25" s="17">
        <f>[2]ｲﾝ!H21</f>
        <v>3</v>
      </c>
      <c r="I25" s="17">
        <f>[2]ｲﾝ!I21</f>
        <v>3</v>
      </c>
      <c r="J25" s="17">
        <f>[2]ｲﾝ!J21</f>
        <v>2</v>
      </c>
      <c r="K25" s="17">
        <f>[2]ｲﾝ!K21</f>
        <v>3</v>
      </c>
      <c r="L25" s="17">
        <f>[2]ｲﾝ!L21</f>
        <v>5</v>
      </c>
      <c r="M25" s="17">
        <f>[2]ｲﾝ!M21</f>
        <v>9</v>
      </c>
      <c r="N25" s="17">
        <f>[2]ｲﾝ!N21</f>
        <v>5</v>
      </c>
      <c r="O25" s="17">
        <f>[2]ｲﾝ!O21</f>
        <v>28</v>
      </c>
      <c r="P25" s="17">
        <f>[2]ｲﾝ!P21</f>
        <v>11</v>
      </c>
      <c r="Q25" s="17">
        <f>[2]ｲﾝ!Q21</f>
        <v>3</v>
      </c>
      <c r="R25" s="17">
        <f>[2]ｲﾝ!R21</f>
        <v>6</v>
      </c>
      <c r="S25" s="17">
        <f>[2]ｲﾝ!S21</f>
        <v>6</v>
      </c>
      <c r="T25" s="17">
        <f>[2]ｲﾝ!T21</f>
        <v>2</v>
      </c>
      <c r="U25" s="17">
        <f>[2]ｲﾝ!U21</f>
        <v>2</v>
      </c>
      <c r="V25" s="17">
        <f>[2]ｲﾝ!V21</f>
        <v>3</v>
      </c>
      <c r="W25" s="17">
        <f>[2]ｲﾝ!W21</f>
        <v>3</v>
      </c>
      <c r="Y25">
        <f t="shared" si="0"/>
        <v>107</v>
      </c>
      <c r="Z25" t="b">
        <f t="shared" si="1"/>
        <v>1</v>
      </c>
    </row>
    <row r="26" spans="2:26">
      <c r="B26" s="18">
        <v>21</v>
      </c>
      <c r="C26" s="27">
        <f>[2]ｲﾝ!C22</f>
        <v>97</v>
      </c>
      <c r="D26" s="27">
        <f>[2]ｲﾝ!D22</f>
        <v>0</v>
      </c>
      <c r="E26" s="27">
        <f>[2]ｲﾝ!E22</f>
        <v>0</v>
      </c>
      <c r="F26" s="27">
        <f>[2]ｲﾝ!F22</f>
        <v>3</v>
      </c>
      <c r="G26" s="27">
        <f>[2]ｲﾝ!G22</f>
        <v>4</v>
      </c>
      <c r="H26" s="27">
        <f>[2]ｲﾝ!H22</f>
        <v>6</v>
      </c>
      <c r="I26" s="27">
        <f>[2]ｲﾝ!I22</f>
        <v>2</v>
      </c>
      <c r="J26" s="27">
        <f>[2]ｲﾝ!J22</f>
        <v>3</v>
      </c>
      <c r="K26" s="27">
        <f>[2]ｲﾝ!K22</f>
        <v>5</v>
      </c>
      <c r="L26" s="27">
        <f>[2]ｲﾝ!L22</f>
        <v>9</v>
      </c>
      <c r="M26" s="27">
        <f>[2]ｲﾝ!M22</f>
        <v>2</v>
      </c>
      <c r="N26" s="27">
        <f>[2]ｲﾝ!N22</f>
        <v>3</v>
      </c>
      <c r="O26" s="27">
        <f>[2]ｲﾝ!O22</f>
        <v>21</v>
      </c>
      <c r="P26" s="27">
        <f>[2]ｲﾝ!P22</f>
        <v>13</v>
      </c>
      <c r="Q26" s="27">
        <f>[2]ｲﾝ!Q22</f>
        <v>7</v>
      </c>
      <c r="R26" s="27">
        <f>[2]ｲﾝ!R22</f>
        <v>6</v>
      </c>
      <c r="S26" s="27">
        <f>[2]ｲﾝ!S22</f>
        <v>3</v>
      </c>
      <c r="T26" s="27">
        <f>[2]ｲﾝ!T22</f>
        <v>5</v>
      </c>
      <c r="U26" s="27">
        <f>[2]ｲﾝ!U22</f>
        <v>2</v>
      </c>
      <c r="V26" s="27">
        <f>[2]ｲﾝ!V22</f>
        <v>2</v>
      </c>
      <c r="W26" s="27">
        <f>[2]ｲﾝ!W22</f>
        <v>1</v>
      </c>
      <c r="X26" s="20"/>
      <c r="Y26" s="20">
        <f t="shared" si="0"/>
        <v>97</v>
      </c>
      <c r="Z26" s="20" t="b">
        <f t="shared" si="1"/>
        <v>1</v>
      </c>
    </row>
    <row r="27" spans="2:26">
      <c r="B27" s="17">
        <v>22</v>
      </c>
      <c r="C27" s="17">
        <f>[2]ｲﾝ!C23</f>
        <v>170</v>
      </c>
      <c r="D27" s="17">
        <f>[2]ｲﾝ!D23</f>
        <v>0</v>
      </c>
      <c r="E27" s="17">
        <f>[2]ｲﾝ!E23</f>
        <v>3</v>
      </c>
      <c r="F27" s="17">
        <f>[2]ｲﾝ!F23</f>
        <v>3</v>
      </c>
      <c r="G27" s="17">
        <f>[2]ｲﾝ!G23</f>
        <v>8</v>
      </c>
      <c r="H27" s="17">
        <f>[2]ｲﾝ!H23</f>
        <v>13</v>
      </c>
      <c r="I27" s="17">
        <f>[2]ｲﾝ!I23</f>
        <v>3</v>
      </c>
      <c r="J27" s="17">
        <f>[2]ｲﾝ!J23</f>
        <v>10</v>
      </c>
      <c r="K27" s="17">
        <f>[2]ｲﾝ!K23</f>
        <v>17</v>
      </c>
      <c r="L27" s="17">
        <f>[2]ｲﾝ!L23</f>
        <v>6</v>
      </c>
      <c r="M27" s="17">
        <f>[2]ｲﾝ!M23</f>
        <v>7</v>
      </c>
      <c r="N27" s="17">
        <f>[2]ｲﾝ!N23</f>
        <v>6</v>
      </c>
      <c r="O27" s="17">
        <f>[2]ｲﾝ!O23</f>
        <v>53</v>
      </c>
      <c r="P27" s="17">
        <f>[2]ｲﾝ!P23</f>
        <v>10</v>
      </c>
      <c r="Q27" s="17">
        <f>[2]ｲﾝ!Q23</f>
        <v>5</v>
      </c>
      <c r="R27" s="17">
        <f>[2]ｲﾝ!R23</f>
        <v>9</v>
      </c>
      <c r="S27" s="17">
        <f>[2]ｲﾝ!S23</f>
        <v>6</v>
      </c>
      <c r="T27" s="17">
        <f>[2]ｲﾝ!T23</f>
        <v>3</v>
      </c>
      <c r="U27" s="17">
        <f>[2]ｲﾝ!U23</f>
        <v>5</v>
      </c>
      <c r="V27" s="17">
        <f>[2]ｲﾝ!V23</f>
        <v>2</v>
      </c>
      <c r="W27" s="17">
        <f>[2]ｲﾝ!W23</f>
        <v>1</v>
      </c>
      <c r="Y27">
        <f t="shared" si="0"/>
        <v>170</v>
      </c>
      <c r="Z27" t="b">
        <f t="shared" si="1"/>
        <v>1</v>
      </c>
    </row>
    <row r="28" spans="2:26">
      <c r="B28" s="18">
        <v>23</v>
      </c>
      <c r="C28" s="27">
        <f>[2]ｲﾝ!C24</f>
        <v>165</v>
      </c>
      <c r="D28" s="27">
        <f>[2]ｲﾝ!D24</f>
        <v>0</v>
      </c>
      <c r="E28" s="27">
        <f>[2]ｲﾝ!E24</f>
        <v>1</v>
      </c>
      <c r="F28" s="27">
        <f>[2]ｲﾝ!F24</f>
        <v>12</v>
      </c>
      <c r="G28" s="27">
        <f>[2]ｲﾝ!G24</f>
        <v>12</v>
      </c>
      <c r="H28" s="27">
        <f>[2]ｲﾝ!H24</f>
        <v>4</v>
      </c>
      <c r="I28" s="27">
        <f>[2]ｲﾝ!I24</f>
        <v>3</v>
      </c>
      <c r="J28" s="27">
        <f>[2]ｲﾝ!J24</f>
        <v>7</v>
      </c>
      <c r="K28" s="27">
        <f>[2]ｲﾝ!K24</f>
        <v>14</v>
      </c>
      <c r="L28" s="27">
        <f>[2]ｲﾝ!L24</f>
        <v>9</v>
      </c>
      <c r="M28" s="27">
        <f>[2]ｲﾝ!M24</f>
        <v>6</v>
      </c>
      <c r="N28" s="27">
        <f>[2]ｲﾝ!N24</f>
        <v>9</v>
      </c>
      <c r="O28" s="27">
        <f>[2]ｲﾝ!O24</f>
        <v>46</v>
      </c>
      <c r="P28" s="27">
        <f>[2]ｲﾝ!P24</f>
        <v>11</v>
      </c>
      <c r="Q28" s="27">
        <f>[2]ｲﾝ!Q24</f>
        <v>3</v>
      </c>
      <c r="R28" s="27">
        <f>[2]ｲﾝ!R24</f>
        <v>7</v>
      </c>
      <c r="S28" s="27">
        <f>[2]ｲﾝ!S24</f>
        <v>6</v>
      </c>
      <c r="T28" s="27">
        <f>[2]ｲﾝ!T24</f>
        <v>8</v>
      </c>
      <c r="U28" s="27">
        <f>[2]ｲﾝ!U24</f>
        <v>4</v>
      </c>
      <c r="V28" s="27">
        <f>[2]ｲﾝ!V24</f>
        <v>1</v>
      </c>
      <c r="W28" s="27">
        <f>[2]ｲﾝ!W24</f>
        <v>2</v>
      </c>
      <c r="X28" s="20"/>
      <c r="Y28" s="20">
        <f t="shared" si="0"/>
        <v>165</v>
      </c>
      <c r="Z28" s="20" t="b">
        <f t="shared" si="1"/>
        <v>1</v>
      </c>
    </row>
    <row r="29" spans="2:26">
      <c r="B29" s="17">
        <v>24</v>
      </c>
      <c r="C29" s="17">
        <f>[2]ｲﾝ!C25</f>
        <v>143</v>
      </c>
      <c r="D29" s="17">
        <f>[2]ｲﾝ!D25</f>
        <v>1</v>
      </c>
      <c r="E29" s="17">
        <f>[2]ｲﾝ!E25</f>
        <v>0</v>
      </c>
      <c r="F29" s="17">
        <f>[2]ｲﾝ!F25</f>
        <v>2</v>
      </c>
      <c r="G29" s="17">
        <f>[2]ｲﾝ!G25</f>
        <v>5</v>
      </c>
      <c r="H29" s="17">
        <f>[2]ｲﾝ!H25</f>
        <v>4</v>
      </c>
      <c r="I29" s="17">
        <f>[2]ｲﾝ!I25</f>
        <v>5</v>
      </c>
      <c r="J29" s="17">
        <f>[2]ｲﾝ!J25</f>
        <v>8</v>
      </c>
      <c r="K29" s="17">
        <f>[2]ｲﾝ!K25</f>
        <v>15</v>
      </c>
      <c r="L29" s="17">
        <f>[2]ｲﾝ!L25</f>
        <v>3</v>
      </c>
      <c r="M29" s="17">
        <f>[2]ｲﾝ!M25</f>
        <v>8</v>
      </c>
      <c r="N29" s="17">
        <f>[2]ｲﾝ!N25</f>
        <v>7</v>
      </c>
      <c r="O29" s="17">
        <f>[2]ｲﾝ!O25</f>
        <v>39</v>
      </c>
      <c r="P29" s="17">
        <f>[2]ｲﾝ!P25</f>
        <v>14</v>
      </c>
      <c r="Q29" s="17">
        <f>[2]ｲﾝ!Q25</f>
        <v>4</v>
      </c>
      <c r="R29" s="17">
        <f>[2]ｲﾝ!R25</f>
        <v>8</v>
      </c>
      <c r="S29" s="17">
        <f>[2]ｲﾝ!S25</f>
        <v>7</v>
      </c>
      <c r="T29" s="17">
        <f>[2]ｲﾝ!T25</f>
        <v>2</v>
      </c>
      <c r="U29" s="17">
        <f>[2]ｲﾝ!U25</f>
        <v>5</v>
      </c>
      <c r="V29" s="17">
        <f>[2]ｲﾝ!V25</f>
        <v>4</v>
      </c>
      <c r="W29" s="17">
        <f>[2]ｲﾝ!W25</f>
        <v>2</v>
      </c>
      <c r="Y29">
        <f t="shared" si="0"/>
        <v>143</v>
      </c>
      <c r="Z29" t="b">
        <f t="shared" si="1"/>
        <v>1</v>
      </c>
    </row>
    <row r="30" spans="2:26">
      <c r="B30" s="18">
        <v>25</v>
      </c>
      <c r="C30" s="27">
        <f>[2]ｲﾝ!C26</f>
        <v>172</v>
      </c>
      <c r="D30" s="27">
        <f>[2]ｲﾝ!D26</f>
        <v>1</v>
      </c>
      <c r="E30" s="27">
        <f>[2]ｲﾝ!E26</f>
        <v>5</v>
      </c>
      <c r="F30" s="27">
        <f>[2]ｲﾝ!F26</f>
        <v>4</v>
      </c>
      <c r="G30" s="27">
        <f>[2]ｲﾝ!G26</f>
        <v>3</v>
      </c>
      <c r="H30" s="27">
        <f>[2]ｲﾝ!H26</f>
        <v>3</v>
      </c>
      <c r="I30" s="27">
        <f>[2]ｲﾝ!I26</f>
        <v>11</v>
      </c>
      <c r="J30" s="27">
        <f>[2]ｲﾝ!J26</f>
        <v>9</v>
      </c>
      <c r="K30" s="27">
        <f>[2]ｲﾝ!K26</f>
        <v>13</v>
      </c>
      <c r="L30" s="27">
        <f>[2]ｲﾝ!L26</f>
        <v>15</v>
      </c>
      <c r="M30" s="27">
        <f>[2]ｲﾝ!M26</f>
        <v>8</v>
      </c>
      <c r="N30" s="27">
        <f>[2]ｲﾝ!N26</f>
        <v>15</v>
      </c>
      <c r="O30" s="27">
        <f>[2]ｲﾝ!O26</f>
        <v>21</v>
      </c>
      <c r="P30" s="27">
        <f>[2]ｲﾝ!P26</f>
        <v>5</v>
      </c>
      <c r="Q30" s="27">
        <f>[2]ｲﾝ!Q26</f>
        <v>7</v>
      </c>
      <c r="R30" s="27">
        <f>[2]ｲﾝ!R26</f>
        <v>12</v>
      </c>
      <c r="S30" s="27">
        <f>[2]ｲﾝ!S26</f>
        <v>12</v>
      </c>
      <c r="T30" s="27">
        <f>[2]ｲﾝ!T26</f>
        <v>12</v>
      </c>
      <c r="U30" s="27">
        <f>[2]ｲﾝ!U26</f>
        <v>9</v>
      </c>
      <c r="V30" s="27">
        <f>[2]ｲﾝ!V26</f>
        <v>4</v>
      </c>
      <c r="W30" s="27">
        <f>[2]ｲﾝ!W26</f>
        <v>3</v>
      </c>
      <c r="X30" s="20"/>
      <c r="Y30" s="20">
        <f>SUM(D30:W30)</f>
        <v>172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230</v>
      </c>
      <c r="D31" s="17">
        <f>[2]ｲﾝ!D27</f>
        <v>2</v>
      </c>
      <c r="E31" s="17">
        <f>[2]ｲﾝ!E27</f>
        <v>3</v>
      </c>
      <c r="F31" s="17">
        <f>[2]ｲﾝ!F27</f>
        <v>7</v>
      </c>
      <c r="G31" s="17">
        <f>[2]ｲﾝ!G27</f>
        <v>11</v>
      </c>
      <c r="H31" s="17">
        <f>[2]ｲﾝ!H27</f>
        <v>14</v>
      </c>
      <c r="I31" s="17">
        <f>[2]ｲﾝ!I27</f>
        <v>6</v>
      </c>
      <c r="J31" s="17">
        <f>[2]ｲﾝ!J27</f>
        <v>16</v>
      </c>
      <c r="K31" s="17">
        <f>[2]ｲﾝ!K27</f>
        <v>18</v>
      </c>
      <c r="L31" s="17">
        <f>[2]ｲﾝ!L27</f>
        <v>12</v>
      </c>
      <c r="M31" s="17">
        <f>[2]ｲﾝ!M27</f>
        <v>6</v>
      </c>
      <c r="N31" s="17">
        <f>[2]ｲﾝ!N27</f>
        <v>11</v>
      </c>
      <c r="O31" s="17">
        <f>[2]ｲﾝ!O27</f>
        <v>26</v>
      </c>
      <c r="P31" s="17">
        <f>[2]ｲﾝ!P27</f>
        <v>13</v>
      </c>
      <c r="Q31" s="17">
        <f>[2]ｲﾝ!Q27</f>
        <v>12</v>
      </c>
      <c r="R31" s="17">
        <f>[2]ｲﾝ!R27</f>
        <v>12</v>
      </c>
      <c r="S31" s="17">
        <f>[2]ｲﾝ!S27</f>
        <v>14</v>
      </c>
      <c r="T31" s="17">
        <f>[2]ｲﾝ!T27</f>
        <v>14</v>
      </c>
      <c r="U31" s="17">
        <f>[2]ｲﾝ!U27</f>
        <v>9</v>
      </c>
      <c r="V31" s="17">
        <f>[2]ｲﾝ!V27</f>
        <v>13</v>
      </c>
      <c r="W31" s="17">
        <f>[2]ｲﾝ!W27</f>
        <v>11</v>
      </c>
      <c r="Y31">
        <f t="shared" ref="Y31:Y58" si="2">SUM(D31:W31)</f>
        <v>230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223</v>
      </c>
      <c r="D32" s="27">
        <f>[2]ｲﾝ!D28</f>
        <v>2</v>
      </c>
      <c r="E32" s="27">
        <f>[2]ｲﾝ!E28</f>
        <v>4</v>
      </c>
      <c r="F32" s="27">
        <f>[2]ｲﾝ!F28</f>
        <v>13</v>
      </c>
      <c r="G32" s="27">
        <f>[2]ｲﾝ!G28</f>
        <v>7</v>
      </c>
      <c r="H32" s="27">
        <f>[2]ｲﾝ!H28</f>
        <v>14</v>
      </c>
      <c r="I32" s="27">
        <f>[2]ｲﾝ!I28</f>
        <v>11</v>
      </c>
      <c r="J32" s="27">
        <f>[2]ｲﾝ!J28</f>
        <v>10</v>
      </c>
      <c r="K32" s="27">
        <f>[2]ｲﾝ!K28</f>
        <v>13</v>
      </c>
      <c r="L32" s="27">
        <f>[2]ｲﾝ!L28</f>
        <v>14</v>
      </c>
      <c r="M32" s="27">
        <f>[2]ｲﾝ!M28</f>
        <v>11</v>
      </c>
      <c r="N32" s="27">
        <f>[2]ｲﾝ!N28</f>
        <v>9</v>
      </c>
      <c r="O32" s="27">
        <f>[2]ｲﾝ!O28</f>
        <v>30</v>
      </c>
      <c r="P32" s="27">
        <f>[2]ｲﾝ!P28</f>
        <v>15</v>
      </c>
      <c r="Q32" s="27">
        <f>[2]ｲﾝ!Q28</f>
        <v>8</v>
      </c>
      <c r="R32" s="27">
        <f>[2]ｲﾝ!R28</f>
        <v>13</v>
      </c>
      <c r="S32" s="27">
        <f>[2]ｲﾝ!S28</f>
        <v>20</v>
      </c>
      <c r="T32" s="27">
        <f>[2]ｲﾝ!T28</f>
        <v>10</v>
      </c>
      <c r="U32" s="27">
        <f>[2]ｲﾝ!U28</f>
        <v>3</v>
      </c>
      <c r="V32" s="27">
        <f>[2]ｲﾝ!V28</f>
        <v>7</v>
      </c>
      <c r="W32" s="27">
        <f>[2]ｲﾝ!W28</f>
        <v>9</v>
      </c>
      <c r="X32" s="20"/>
      <c r="Y32" s="20">
        <f t="shared" si="2"/>
        <v>223</v>
      </c>
      <c r="Z32" s="20" t="b">
        <f t="shared" si="3"/>
        <v>1</v>
      </c>
    </row>
    <row r="33" spans="2:26">
      <c r="B33" s="17">
        <v>28</v>
      </c>
      <c r="C33" s="17">
        <f>[2]ｲﾝ!C29</f>
        <v>205</v>
      </c>
      <c r="D33" s="17">
        <f>[2]ｲﾝ!D29</f>
        <v>1</v>
      </c>
      <c r="E33" s="17">
        <f>[2]ｲﾝ!E29</f>
        <v>8</v>
      </c>
      <c r="F33" s="17">
        <f>[2]ｲﾝ!F29</f>
        <v>8</v>
      </c>
      <c r="G33" s="17">
        <f>[2]ｲﾝ!G29</f>
        <v>9</v>
      </c>
      <c r="H33" s="17">
        <f>[2]ｲﾝ!H29</f>
        <v>9</v>
      </c>
      <c r="I33" s="17">
        <f>[2]ｲﾝ!I29</f>
        <v>5</v>
      </c>
      <c r="J33" s="17">
        <f>[2]ｲﾝ!J29</f>
        <v>3</v>
      </c>
      <c r="K33" s="17">
        <f>[2]ｲﾝ!K29</f>
        <v>13</v>
      </c>
      <c r="L33" s="17">
        <f>[2]ｲﾝ!L29</f>
        <v>8</v>
      </c>
      <c r="M33" s="17">
        <f>[2]ｲﾝ!M29</f>
        <v>8</v>
      </c>
      <c r="N33" s="17">
        <f>[2]ｲﾝ!N29</f>
        <v>7</v>
      </c>
      <c r="O33" s="17">
        <f>[2]ｲﾝ!O29</f>
        <v>38</v>
      </c>
      <c r="P33" s="17">
        <f>[2]ｲﾝ!P29</f>
        <v>18</v>
      </c>
      <c r="Q33" s="17">
        <f>[2]ｲﾝ!Q29</f>
        <v>5</v>
      </c>
      <c r="R33" s="17">
        <f>[2]ｲﾝ!R29</f>
        <v>16</v>
      </c>
      <c r="S33" s="17">
        <f>[2]ｲﾝ!S29</f>
        <v>16</v>
      </c>
      <c r="T33" s="17">
        <f>[2]ｲﾝ!T29</f>
        <v>8</v>
      </c>
      <c r="U33" s="17">
        <f>[2]ｲﾝ!U29</f>
        <v>4</v>
      </c>
      <c r="V33" s="17">
        <f>[2]ｲﾝ!V29</f>
        <v>9</v>
      </c>
      <c r="W33" s="17">
        <f>[2]ｲﾝ!W29</f>
        <v>12</v>
      </c>
      <c r="Y33">
        <f>SUM(D33:W33)</f>
        <v>205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165</v>
      </c>
      <c r="D34" s="27">
        <f>[2]ｲﾝ!D30</f>
        <v>2</v>
      </c>
      <c r="E34" s="27">
        <f>[2]ｲﾝ!E30</f>
        <v>0</v>
      </c>
      <c r="F34" s="27">
        <f>[2]ｲﾝ!F30</f>
        <v>3</v>
      </c>
      <c r="G34" s="27">
        <f>[2]ｲﾝ!G30</f>
        <v>2</v>
      </c>
      <c r="H34" s="27">
        <f>[2]ｲﾝ!H30</f>
        <v>4</v>
      </c>
      <c r="I34" s="27">
        <f>[2]ｲﾝ!I30</f>
        <v>5</v>
      </c>
      <c r="J34" s="27">
        <f>[2]ｲﾝ!J30</f>
        <v>3</v>
      </c>
      <c r="K34" s="27">
        <f>[2]ｲﾝ!K30</f>
        <v>6</v>
      </c>
      <c r="L34" s="27">
        <f>[2]ｲﾝ!L30</f>
        <v>3</v>
      </c>
      <c r="M34" s="27">
        <f>[2]ｲﾝ!M30</f>
        <v>11</v>
      </c>
      <c r="N34" s="27">
        <f>[2]ｲﾝ!N30</f>
        <v>5</v>
      </c>
      <c r="O34" s="27">
        <f>[2]ｲﾝ!O30</f>
        <v>18</v>
      </c>
      <c r="P34" s="27">
        <f>[2]ｲﾝ!P30</f>
        <v>26</v>
      </c>
      <c r="Q34" s="27">
        <f>[2]ｲﾝ!Q30</f>
        <v>8</v>
      </c>
      <c r="R34" s="27">
        <f>[2]ｲﾝ!R30</f>
        <v>13</v>
      </c>
      <c r="S34" s="27">
        <f>[2]ｲﾝ!S30</f>
        <v>14</v>
      </c>
      <c r="T34" s="27">
        <f>[2]ｲﾝ!T30</f>
        <v>11</v>
      </c>
      <c r="U34" s="27">
        <f>[2]ｲﾝ!U30</f>
        <v>6</v>
      </c>
      <c r="V34" s="27">
        <f>[2]ｲﾝ!V30</f>
        <v>9</v>
      </c>
      <c r="W34" s="27">
        <f>[2]ｲﾝ!W30</f>
        <v>16</v>
      </c>
      <c r="X34" s="20"/>
      <c r="Y34" s="20">
        <f t="shared" si="2"/>
        <v>165</v>
      </c>
      <c r="Z34" s="20" t="b">
        <f t="shared" si="3"/>
        <v>1</v>
      </c>
    </row>
    <row r="35" spans="2:26">
      <c r="B35" s="17">
        <v>30</v>
      </c>
      <c r="C35" s="17">
        <f>[2]ｲﾝ!C31</f>
        <v>168</v>
      </c>
      <c r="D35" s="17">
        <f>[2]ｲﾝ!D31</f>
        <v>0</v>
      </c>
      <c r="E35" s="17">
        <f>[2]ｲﾝ!E31</f>
        <v>1</v>
      </c>
      <c r="F35" s="17">
        <f>[2]ｲﾝ!F31</f>
        <v>6</v>
      </c>
      <c r="G35" s="17">
        <f>[2]ｲﾝ!G31</f>
        <v>2</v>
      </c>
      <c r="H35" s="17">
        <f>[2]ｲﾝ!H31</f>
        <v>3</v>
      </c>
      <c r="I35" s="17">
        <f>[2]ｲﾝ!I31</f>
        <v>6</v>
      </c>
      <c r="J35" s="17">
        <f>[2]ｲﾝ!J31</f>
        <v>7</v>
      </c>
      <c r="K35" s="17">
        <f>[2]ｲﾝ!K31</f>
        <v>11</v>
      </c>
      <c r="L35" s="17">
        <f>[2]ｲﾝ!L31</f>
        <v>9</v>
      </c>
      <c r="M35" s="17">
        <f>[2]ｲﾝ!M31</f>
        <v>9</v>
      </c>
      <c r="N35" s="17">
        <f>[2]ｲﾝ!N31</f>
        <v>10</v>
      </c>
      <c r="O35" s="17">
        <f>[2]ｲﾝ!O31</f>
        <v>14</v>
      </c>
      <c r="P35" s="17">
        <f>[2]ｲﾝ!P31</f>
        <v>16</v>
      </c>
      <c r="Q35" s="17">
        <f>[2]ｲﾝ!Q31</f>
        <v>11</v>
      </c>
      <c r="R35" s="17">
        <f>[2]ｲﾝ!R31</f>
        <v>18</v>
      </c>
      <c r="S35" s="17">
        <f>[2]ｲﾝ!S31</f>
        <v>10</v>
      </c>
      <c r="T35" s="17">
        <f>[2]ｲﾝ!T31</f>
        <v>10</v>
      </c>
      <c r="U35" s="17">
        <f>[2]ｲﾝ!U31</f>
        <v>12</v>
      </c>
      <c r="V35" s="17">
        <f>[2]ｲﾝ!V31</f>
        <v>6</v>
      </c>
      <c r="W35" s="17">
        <f>[2]ｲﾝ!W31</f>
        <v>7</v>
      </c>
      <c r="Y35">
        <f t="shared" si="2"/>
        <v>168</v>
      </c>
      <c r="Z35" t="b">
        <f t="shared" si="3"/>
        <v>1</v>
      </c>
    </row>
    <row r="36" spans="2:26">
      <c r="B36" s="18">
        <v>31</v>
      </c>
      <c r="C36" s="27">
        <f>[2]ｲﾝ!C32</f>
        <v>177</v>
      </c>
      <c r="D36" s="27">
        <f>[2]ｲﾝ!D32</f>
        <v>1</v>
      </c>
      <c r="E36" s="27">
        <f>[2]ｲﾝ!E32</f>
        <v>3</v>
      </c>
      <c r="F36" s="27">
        <f>[2]ｲﾝ!F32</f>
        <v>6</v>
      </c>
      <c r="G36" s="27">
        <f>[2]ｲﾝ!G32</f>
        <v>4</v>
      </c>
      <c r="H36" s="27">
        <f>[2]ｲﾝ!H32</f>
        <v>13</v>
      </c>
      <c r="I36" s="27">
        <f>[2]ｲﾝ!I32</f>
        <v>21</v>
      </c>
      <c r="J36" s="27">
        <f>[2]ｲﾝ!J32</f>
        <v>12</v>
      </c>
      <c r="K36" s="27">
        <f>[2]ｲﾝ!K32</f>
        <v>10</v>
      </c>
      <c r="L36" s="27">
        <f>[2]ｲﾝ!L32</f>
        <v>6</v>
      </c>
      <c r="M36" s="27">
        <f>[2]ｲﾝ!M32</f>
        <v>5</v>
      </c>
      <c r="N36" s="27">
        <f>[2]ｲﾝ!N32</f>
        <v>5</v>
      </c>
      <c r="O36" s="27">
        <f>[2]ｲﾝ!O32</f>
        <v>20</v>
      </c>
      <c r="P36" s="27">
        <f>[2]ｲﾝ!P32</f>
        <v>7</v>
      </c>
      <c r="Q36" s="27">
        <f>[2]ｲﾝ!Q32</f>
        <v>6</v>
      </c>
      <c r="R36" s="27">
        <f>[2]ｲﾝ!R32</f>
        <v>13</v>
      </c>
      <c r="S36" s="27">
        <f>[2]ｲﾝ!S32</f>
        <v>9</v>
      </c>
      <c r="T36" s="27">
        <f>[2]ｲﾝ!T32</f>
        <v>11</v>
      </c>
      <c r="U36" s="27">
        <f>[2]ｲﾝ!U32</f>
        <v>12</v>
      </c>
      <c r="V36" s="27">
        <f>[2]ｲﾝ!V32</f>
        <v>4</v>
      </c>
      <c r="W36" s="27">
        <f>[2]ｲﾝ!W32</f>
        <v>9</v>
      </c>
      <c r="X36" s="20"/>
      <c r="Y36" s="20">
        <f t="shared" si="2"/>
        <v>177</v>
      </c>
      <c r="Z36" s="20" t="b">
        <f t="shared" si="3"/>
        <v>1</v>
      </c>
    </row>
    <row r="37" spans="2:26">
      <c r="B37" s="17">
        <v>32</v>
      </c>
      <c r="C37" s="17">
        <f>[2]ｲﾝ!C33</f>
        <v>177</v>
      </c>
      <c r="D37" s="17">
        <f>[2]ｲﾝ!D33</f>
        <v>1</v>
      </c>
      <c r="E37" s="17">
        <f>[2]ｲﾝ!E33</f>
        <v>3</v>
      </c>
      <c r="F37" s="17">
        <f>[2]ｲﾝ!F33</f>
        <v>12</v>
      </c>
      <c r="G37" s="17">
        <f>[2]ｲﾝ!G33</f>
        <v>14</v>
      </c>
      <c r="H37" s="17">
        <f>[2]ｲﾝ!H33</f>
        <v>7</v>
      </c>
      <c r="I37" s="17">
        <f>[2]ｲﾝ!I33</f>
        <v>16</v>
      </c>
      <c r="J37" s="17">
        <f>[2]ｲﾝ!J33</f>
        <v>14</v>
      </c>
      <c r="K37" s="17">
        <f>[2]ｲﾝ!K33</f>
        <v>8</v>
      </c>
      <c r="L37" s="17">
        <f>[2]ｲﾝ!L33</f>
        <v>5</v>
      </c>
      <c r="M37" s="17">
        <f>[2]ｲﾝ!M33</f>
        <v>7</v>
      </c>
      <c r="N37" s="17">
        <f>[2]ｲﾝ!N33</f>
        <v>4</v>
      </c>
      <c r="O37" s="17">
        <f>[2]ｲﾝ!O33</f>
        <v>11</v>
      </c>
      <c r="P37" s="17">
        <f>[2]ｲﾝ!P33</f>
        <v>3</v>
      </c>
      <c r="Q37" s="17">
        <f>[2]ｲﾝ!Q33</f>
        <v>10</v>
      </c>
      <c r="R37" s="17">
        <f>[2]ｲﾝ!R33</f>
        <v>12</v>
      </c>
      <c r="S37" s="17">
        <f>[2]ｲﾝ!S33</f>
        <v>22</v>
      </c>
      <c r="T37" s="17">
        <f>[2]ｲﾝ!T33</f>
        <v>10</v>
      </c>
      <c r="U37" s="17">
        <f>[2]ｲﾝ!U33</f>
        <v>8</v>
      </c>
      <c r="V37" s="17">
        <f>[2]ｲﾝ!V33</f>
        <v>5</v>
      </c>
      <c r="W37" s="17">
        <f>[2]ｲﾝ!W33</f>
        <v>5</v>
      </c>
      <c r="Y37">
        <f t="shared" si="2"/>
        <v>177</v>
      </c>
      <c r="Z37" t="b">
        <f t="shared" si="3"/>
        <v>1</v>
      </c>
    </row>
    <row r="38" spans="2:26">
      <c r="B38" s="18">
        <v>33</v>
      </c>
      <c r="C38" s="27">
        <f>[2]ｲﾝ!C34</f>
        <v>164</v>
      </c>
      <c r="D38" s="27">
        <f>[2]ｲﾝ!D34</f>
        <v>1</v>
      </c>
      <c r="E38" s="27">
        <f>[2]ｲﾝ!E34</f>
        <v>3</v>
      </c>
      <c r="F38" s="27">
        <f>[2]ｲﾝ!F34</f>
        <v>5</v>
      </c>
      <c r="G38" s="27">
        <f>[2]ｲﾝ!G34</f>
        <v>15</v>
      </c>
      <c r="H38" s="27">
        <f>[2]ｲﾝ!H34</f>
        <v>7</v>
      </c>
      <c r="I38" s="27">
        <f>[2]ｲﾝ!I34</f>
        <v>11</v>
      </c>
      <c r="J38" s="27">
        <f>[2]ｲﾝ!J34</f>
        <v>12</v>
      </c>
      <c r="K38" s="27">
        <f>[2]ｲﾝ!K34</f>
        <v>3</v>
      </c>
      <c r="L38" s="27">
        <f>[2]ｲﾝ!L34</f>
        <v>7</v>
      </c>
      <c r="M38" s="27">
        <f>[2]ｲﾝ!M34</f>
        <v>5</v>
      </c>
      <c r="N38" s="27">
        <f>[2]ｲﾝ!N34</f>
        <v>0</v>
      </c>
      <c r="O38" s="27">
        <f>[2]ｲﾝ!O34</f>
        <v>12</v>
      </c>
      <c r="P38" s="27">
        <f>[2]ｲﾝ!P34</f>
        <v>5</v>
      </c>
      <c r="Q38" s="27">
        <f>[2]ｲﾝ!Q34</f>
        <v>16</v>
      </c>
      <c r="R38" s="27">
        <f>[2]ｲﾝ!R34</f>
        <v>17</v>
      </c>
      <c r="S38" s="27">
        <f>[2]ｲﾝ!S34</f>
        <v>19</v>
      </c>
      <c r="T38" s="27">
        <f>[2]ｲﾝ!T34</f>
        <v>13</v>
      </c>
      <c r="U38" s="27">
        <f>[2]ｲﾝ!U34</f>
        <v>3</v>
      </c>
      <c r="V38" s="27">
        <f>[2]ｲﾝ!V34</f>
        <v>6</v>
      </c>
      <c r="W38" s="27">
        <f>[2]ｲﾝ!W34</f>
        <v>4</v>
      </c>
      <c r="X38" s="20"/>
      <c r="Y38" s="20">
        <f t="shared" si="2"/>
        <v>164</v>
      </c>
      <c r="Z38" s="20" t="b">
        <f t="shared" si="3"/>
        <v>1</v>
      </c>
    </row>
    <row r="39" spans="2:26">
      <c r="B39" s="17">
        <v>34</v>
      </c>
      <c r="C39" s="17">
        <f>[2]ｲﾝ!C35</f>
        <v>124</v>
      </c>
      <c r="D39" s="17">
        <f>[2]ｲﾝ!D35</f>
        <v>2</v>
      </c>
      <c r="E39" s="17">
        <f>[2]ｲﾝ!E35</f>
        <v>5</v>
      </c>
      <c r="F39" s="17">
        <f>[2]ｲﾝ!F35</f>
        <v>16</v>
      </c>
      <c r="G39" s="17">
        <f>[2]ｲﾝ!G35</f>
        <v>10</v>
      </c>
      <c r="H39" s="17">
        <f>[2]ｲﾝ!H35</f>
        <v>8</v>
      </c>
      <c r="I39" s="17">
        <f>[2]ｲﾝ!I35</f>
        <v>7</v>
      </c>
      <c r="J39" s="17">
        <f>[2]ｲﾝ!J35</f>
        <v>5</v>
      </c>
      <c r="K39" s="17">
        <f>[2]ｲﾝ!K35</f>
        <v>9</v>
      </c>
      <c r="L39" s="17">
        <f>[2]ｲﾝ!L35</f>
        <v>3</v>
      </c>
      <c r="M39" s="17">
        <f>[2]ｲﾝ!M35</f>
        <v>3</v>
      </c>
      <c r="N39" s="17">
        <f>[2]ｲﾝ!N35</f>
        <v>2</v>
      </c>
      <c r="O39" s="17">
        <f>[2]ｲﾝ!O35</f>
        <v>8</v>
      </c>
      <c r="P39" s="17">
        <f>[2]ｲﾝ!P35</f>
        <v>2</v>
      </c>
      <c r="Q39" s="17">
        <f>[2]ｲﾝ!Q35</f>
        <v>8</v>
      </c>
      <c r="R39" s="17">
        <f>[2]ｲﾝ!R35</f>
        <v>6</v>
      </c>
      <c r="S39" s="17">
        <f>[2]ｲﾝ!S35</f>
        <v>6</v>
      </c>
      <c r="T39" s="17">
        <f>[2]ｲﾝ!T35</f>
        <v>6</v>
      </c>
      <c r="U39" s="17">
        <f>[2]ｲﾝ!U35</f>
        <v>7</v>
      </c>
      <c r="V39" s="17">
        <f>[2]ｲﾝ!V35</f>
        <v>6</v>
      </c>
      <c r="W39" s="17">
        <f>[2]ｲﾝ!W35</f>
        <v>5</v>
      </c>
      <c r="Y39">
        <f t="shared" si="2"/>
        <v>124</v>
      </c>
      <c r="Z39" t="b">
        <f t="shared" si="3"/>
        <v>1</v>
      </c>
    </row>
    <row r="40" spans="2:26">
      <c r="B40" s="18">
        <v>35</v>
      </c>
      <c r="C40" s="27">
        <f>[2]ｲﾝ!C36</f>
        <v>103</v>
      </c>
      <c r="D40" s="27">
        <f>[2]ｲﾝ!D36</f>
        <v>2</v>
      </c>
      <c r="E40" s="27">
        <f>[2]ｲﾝ!E36</f>
        <v>1</v>
      </c>
      <c r="F40" s="27">
        <f>[2]ｲﾝ!F36</f>
        <v>9</v>
      </c>
      <c r="G40" s="27">
        <f>[2]ｲﾝ!G36</f>
        <v>4</v>
      </c>
      <c r="H40" s="27">
        <f>[2]ｲﾝ!H36</f>
        <v>4</v>
      </c>
      <c r="I40" s="27">
        <f>[2]ｲﾝ!I36</f>
        <v>9</v>
      </c>
      <c r="J40" s="27">
        <f>[2]ｲﾝ!J36</f>
        <v>8</v>
      </c>
      <c r="K40" s="27">
        <f>[2]ｲﾝ!K36</f>
        <v>9</v>
      </c>
      <c r="L40" s="27">
        <f>[2]ｲﾝ!L36</f>
        <v>5</v>
      </c>
      <c r="M40" s="27">
        <f>[2]ｲﾝ!M36</f>
        <v>2</v>
      </c>
      <c r="N40" s="27">
        <f>[2]ｲﾝ!N36</f>
        <v>1</v>
      </c>
      <c r="O40" s="27">
        <f>[2]ｲﾝ!O36</f>
        <v>11</v>
      </c>
      <c r="P40" s="27">
        <f>[2]ｲﾝ!P36</f>
        <v>6</v>
      </c>
      <c r="Q40" s="27">
        <f>[2]ｲﾝ!Q36</f>
        <v>7</v>
      </c>
      <c r="R40" s="27">
        <f>[2]ｲﾝ!R36</f>
        <v>6</v>
      </c>
      <c r="S40" s="27">
        <f>[2]ｲﾝ!S36</f>
        <v>5</v>
      </c>
      <c r="T40" s="27">
        <f>[2]ｲﾝ!T36</f>
        <v>7</v>
      </c>
      <c r="U40" s="27">
        <f>[2]ｲﾝ!U36</f>
        <v>3</v>
      </c>
      <c r="V40" s="27">
        <f>[2]ｲﾝ!V36</f>
        <v>2</v>
      </c>
      <c r="W40" s="27">
        <f>[2]ｲﾝ!W36</f>
        <v>2</v>
      </c>
      <c r="X40" s="20"/>
      <c r="Y40" s="20">
        <f t="shared" si="2"/>
        <v>103</v>
      </c>
      <c r="Z40" s="20" t="b">
        <f t="shared" si="3"/>
        <v>1</v>
      </c>
    </row>
    <row r="41" spans="2:26">
      <c r="B41" s="17">
        <v>36</v>
      </c>
      <c r="C41" s="17">
        <f>[2]ｲﾝ!C37</f>
        <v>142</v>
      </c>
      <c r="D41" s="17">
        <f>[2]ｲﾝ!D37</f>
        <v>2</v>
      </c>
      <c r="E41" s="17">
        <f>[2]ｲﾝ!E37</f>
        <v>2</v>
      </c>
      <c r="F41" s="17">
        <f>[2]ｲﾝ!F37</f>
        <v>5</v>
      </c>
      <c r="G41" s="17">
        <f>[2]ｲﾝ!G37</f>
        <v>11</v>
      </c>
      <c r="H41" s="17">
        <f>[2]ｲﾝ!H37</f>
        <v>4</v>
      </c>
      <c r="I41" s="17">
        <f>[2]ｲﾝ!I37</f>
        <v>9</v>
      </c>
      <c r="J41" s="17">
        <f>[2]ｲﾝ!J37</f>
        <v>11</v>
      </c>
      <c r="K41" s="17">
        <f>[2]ｲﾝ!K37</f>
        <v>14</v>
      </c>
      <c r="L41" s="17">
        <f>[2]ｲﾝ!L37</f>
        <v>2</v>
      </c>
      <c r="M41" s="17">
        <f>[2]ｲﾝ!M37</f>
        <v>7</v>
      </c>
      <c r="N41" s="17">
        <f>[2]ｲﾝ!N37</f>
        <v>16</v>
      </c>
      <c r="O41" s="17">
        <f>[2]ｲﾝ!O37</f>
        <v>21</v>
      </c>
      <c r="P41" s="17">
        <f>[2]ｲﾝ!P37</f>
        <v>3</v>
      </c>
      <c r="Q41" s="17">
        <f>[2]ｲﾝ!Q37</f>
        <v>7</v>
      </c>
      <c r="R41" s="17">
        <f>[2]ｲﾝ!R37</f>
        <v>4</v>
      </c>
      <c r="S41" s="17">
        <f>[2]ｲﾝ!S37</f>
        <v>11</v>
      </c>
      <c r="T41" s="17">
        <f>[2]ｲﾝ!T37</f>
        <v>7</v>
      </c>
      <c r="U41" s="17">
        <f>[2]ｲﾝ!U37</f>
        <v>2</v>
      </c>
      <c r="V41" s="17">
        <f>[2]ｲﾝ!V37</f>
        <v>4</v>
      </c>
      <c r="W41" s="17">
        <f>[2]ｲﾝ!W37</f>
        <v>0</v>
      </c>
      <c r="Y41">
        <f t="shared" si="2"/>
        <v>142</v>
      </c>
      <c r="Z41" t="b">
        <f t="shared" si="3"/>
        <v>1</v>
      </c>
    </row>
    <row r="42" spans="2:26">
      <c r="B42" s="18">
        <v>37</v>
      </c>
      <c r="C42" s="27">
        <f>[2]ｲﾝ!C38</f>
        <v>222</v>
      </c>
      <c r="D42" s="27">
        <f>[2]ｲﾝ!D38</f>
        <v>1</v>
      </c>
      <c r="E42" s="27">
        <f>[2]ｲﾝ!E38</f>
        <v>1</v>
      </c>
      <c r="F42" s="27">
        <f>[2]ｲﾝ!F38</f>
        <v>5</v>
      </c>
      <c r="G42" s="27">
        <f>[2]ｲﾝ!G38</f>
        <v>9</v>
      </c>
      <c r="H42" s="27">
        <f>[2]ｲﾝ!H38</f>
        <v>11</v>
      </c>
      <c r="I42" s="27">
        <f>[2]ｲﾝ!I38</f>
        <v>14</v>
      </c>
      <c r="J42" s="27">
        <f>[2]ｲﾝ!J38</f>
        <v>10</v>
      </c>
      <c r="K42" s="27">
        <f>[2]ｲﾝ!K38</f>
        <v>16</v>
      </c>
      <c r="L42" s="27">
        <f>[2]ｲﾝ!L38</f>
        <v>11</v>
      </c>
      <c r="M42" s="27">
        <f>[2]ｲﾝ!M38</f>
        <v>12</v>
      </c>
      <c r="N42" s="27">
        <f>[2]ｲﾝ!N38</f>
        <v>14</v>
      </c>
      <c r="O42" s="27">
        <f>[2]ｲﾝ!O38</f>
        <v>38</v>
      </c>
      <c r="P42" s="27">
        <f>[2]ｲﾝ!P38</f>
        <v>11</v>
      </c>
      <c r="Q42" s="27">
        <f>[2]ｲﾝ!Q38</f>
        <v>13</v>
      </c>
      <c r="R42" s="27">
        <f>[2]ｲﾝ!R38</f>
        <v>11</v>
      </c>
      <c r="S42" s="27">
        <f>[2]ｲﾝ!S38</f>
        <v>18</v>
      </c>
      <c r="T42" s="27">
        <f>[2]ｲﾝ!T38</f>
        <v>7</v>
      </c>
      <c r="U42" s="27">
        <f>[2]ｲﾝ!U38</f>
        <v>10</v>
      </c>
      <c r="V42" s="27">
        <f>[2]ｲﾝ!V38</f>
        <v>7</v>
      </c>
      <c r="W42" s="27">
        <f>[2]ｲﾝ!W38</f>
        <v>3</v>
      </c>
      <c r="X42" s="20"/>
      <c r="Y42" s="20">
        <f t="shared" si="2"/>
        <v>222</v>
      </c>
      <c r="Z42" s="20" t="b">
        <f t="shared" si="3"/>
        <v>1</v>
      </c>
    </row>
    <row r="43" spans="2:26">
      <c r="B43" s="17">
        <v>38</v>
      </c>
      <c r="C43" s="17">
        <f>[2]ｲﾝ!C39</f>
        <v>320</v>
      </c>
      <c r="D43" s="17">
        <f>[2]ｲﾝ!D39</f>
        <v>4</v>
      </c>
      <c r="E43" s="17">
        <f>[2]ｲﾝ!E39</f>
        <v>5</v>
      </c>
      <c r="F43" s="17">
        <f>[2]ｲﾝ!F39</f>
        <v>10</v>
      </c>
      <c r="G43" s="17">
        <f>[2]ｲﾝ!G39</f>
        <v>15</v>
      </c>
      <c r="H43" s="17">
        <f>[2]ｲﾝ!H39</f>
        <v>12</v>
      </c>
      <c r="I43" s="17">
        <f>[2]ｲﾝ!I39</f>
        <v>20</v>
      </c>
      <c r="J43" s="17">
        <f>[2]ｲﾝ!J39</f>
        <v>14</v>
      </c>
      <c r="K43" s="17">
        <f>[2]ｲﾝ!K39</f>
        <v>29</v>
      </c>
      <c r="L43" s="17">
        <f>[2]ｲﾝ!L39</f>
        <v>11</v>
      </c>
      <c r="M43" s="17">
        <f>[2]ｲﾝ!M39</f>
        <v>13</v>
      </c>
      <c r="N43" s="17">
        <f>[2]ｲﾝ!N39</f>
        <v>8</v>
      </c>
      <c r="O43" s="17">
        <f>[2]ｲﾝ!O39</f>
        <v>64</v>
      </c>
      <c r="P43" s="17">
        <f>[2]ｲﾝ!P39</f>
        <v>25</v>
      </c>
      <c r="Q43" s="17">
        <f>[2]ｲﾝ!Q39</f>
        <v>18</v>
      </c>
      <c r="R43" s="17">
        <f>[2]ｲﾝ!R39</f>
        <v>25</v>
      </c>
      <c r="S43" s="17">
        <f>[2]ｲﾝ!S39</f>
        <v>20</v>
      </c>
      <c r="T43" s="17">
        <f>[2]ｲﾝ!T39</f>
        <v>10</v>
      </c>
      <c r="U43" s="17">
        <f>[2]ｲﾝ!U39</f>
        <v>4</v>
      </c>
      <c r="V43" s="17">
        <f>[2]ｲﾝ!V39</f>
        <v>7</v>
      </c>
      <c r="W43" s="17">
        <f>[2]ｲﾝ!W39</f>
        <v>6</v>
      </c>
      <c r="Y43">
        <f t="shared" si="2"/>
        <v>320</v>
      </c>
      <c r="Z43" t="b">
        <f t="shared" si="3"/>
        <v>1</v>
      </c>
    </row>
    <row r="44" spans="2:26">
      <c r="B44" s="18">
        <v>39</v>
      </c>
      <c r="C44" s="27">
        <f>[2]ｲﾝ!C40</f>
        <v>404</v>
      </c>
      <c r="D44" s="27">
        <f>[2]ｲﾝ!D40</f>
        <v>3</v>
      </c>
      <c r="E44" s="27">
        <f>[2]ｲﾝ!E40</f>
        <v>5</v>
      </c>
      <c r="F44" s="27">
        <f>[2]ｲﾝ!F40</f>
        <v>15</v>
      </c>
      <c r="G44" s="27">
        <f>[2]ｲﾝ!G40</f>
        <v>23</v>
      </c>
      <c r="H44" s="27">
        <f>[2]ｲﾝ!H40</f>
        <v>10</v>
      </c>
      <c r="I44" s="27">
        <f>[2]ｲﾝ!I40</f>
        <v>25</v>
      </c>
      <c r="J44" s="27">
        <f>[2]ｲﾝ!J40</f>
        <v>23</v>
      </c>
      <c r="K44" s="27">
        <f>[2]ｲﾝ!K40</f>
        <v>27</v>
      </c>
      <c r="L44" s="27">
        <f>[2]ｲﾝ!L40</f>
        <v>15</v>
      </c>
      <c r="M44" s="27">
        <f>[2]ｲﾝ!M40</f>
        <v>16</v>
      </c>
      <c r="N44" s="27">
        <f>[2]ｲﾝ!N40</f>
        <v>12</v>
      </c>
      <c r="O44" s="27">
        <f>[2]ｲﾝ!O40</f>
        <v>76</v>
      </c>
      <c r="P44" s="27">
        <f>[2]ｲﾝ!P40</f>
        <v>42</v>
      </c>
      <c r="Q44" s="27">
        <f>[2]ｲﾝ!Q40</f>
        <v>23</v>
      </c>
      <c r="R44" s="27">
        <f>[2]ｲﾝ!R40</f>
        <v>19</v>
      </c>
      <c r="S44" s="27">
        <f>[2]ｲﾝ!S40</f>
        <v>20</v>
      </c>
      <c r="T44" s="27">
        <f>[2]ｲﾝ!T40</f>
        <v>17</v>
      </c>
      <c r="U44" s="27">
        <f>[2]ｲﾝ!U40</f>
        <v>13</v>
      </c>
      <c r="V44" s="27">
        <f>[2]ｲﾝ!V40</f>
        <v>13</v>
      </c>
      <c r="W44" s="27">
        <f>[2]ｲﾝ!W40</f>
        <v>7</v>
      </c>
      <c r="X44" s="20"/>
      <c r="Y44" s="20">
        <f t="shared" si="2"/>
        <v>404</v>
      </c>
      <c r="Z44" s="20" t="b">
        <f t="shared" si="3"/>
        <v>1</v>
      </c>
    </row>
    <row r="45" spans="2:26">
      <c r="B45" s="17">
        <v>40</v>
      </c>
      <c r="C45" s="17">
        <f>[2]ｲﾝ!C41</f>
        <v>548</v>
      </c>
      <c r="D45" s="17">
        <f>[2]ｲﾝ!D41</f>
        <v>5</v>
      </c>
      <c r="E45" s="17">
        <f>[2]ｲﾝ!E41</f>
        <v>7</v>
      </c>
      <c r="F45" s="17">
        <f>[2]ｲﾝ!F41</f>
        <v>19</v>
      </c>
      <c r="G45" s="17">
        <f>[2]ｲﾝ!G41</f>
        <v>32</v>
      </c>
      <c r="H45" s="17">
        <f>[2]ｲﾝ!H41</f>
        <v>29</v>
      </c>
      <c r="I45" s="17">
        <f>[2]ｲﾝ!I41</f>
        <v>34</v>
      </c>
      <c r="J45" s="17">
        <f>[2]ｲﾝ!J41</f>
        <v>38</v>
      </c>
      <c r="K45" s="17">
        <f>[2]ｲﾝ!K41</f>
        <v>24</v>
      </c>
      <c r="L45" s="17">
        <f>[2]ｲﾝ!L41</f>
        <v>21</v>
      </c>
      <c r="M45" s="17">
        <f>[2]ｲﾝ!M41</f>
        <v>29</v>
      </c>
      <c r="N45" s="17">
        <f>[2]ｲﾝ!N41</f>
        <v>17</v>
      </c>
      <c r="O45" s="17">
        <f>[2]ｲﾝ!O41</f>
        <v>105</v>
      </c>
      <c r="P45" s="17">
        <f>[2]ｲﾝ!P41</f>
        <v>46</v>
      </c>
      <c r="Q45" s="17">
        <f>[2]ｲﾝ!Q41</f>
        <v>30</v>
      </c>
      <c r="R45" s="17">
        <f>[2]ｲﾝ!R41</f>
        <v>30</v>
      </c>
      <c r="S45" s="17">
        <f>[2]ｲﾝ!S41</f>
        <v>33</v>
      </c>
      <c r="T45" s="17">
        <f>[2]ｲﾝ!T41</f>
        <v>10</v>
      </c>
      <c r="U45" s="17">
        <f>[2]ｲﾝ!U41</f>
        <v>17</v>
      </c>
      <c r="V45" s="17">
        <f>[2]ｲﾝ!V41</f>
        <v>12</v>
      </c>
      <c r="W45" s="17">
        <f>[2]ｲﾝ!W41</f>
        <v>10</v>
      </c>
      <c r="Y45">
        <f t="shared" si="2"/>
        <v>548</v>
      </c>
      <c r="Z45" t="b">
        <f t="shared" si="3"/>
        <v>1</v>
      </c>
    </row>
    <row r="46" spans="2:26">
      <c r="B46" s="18">
        <v>41</v>
      </c>
      <c r="C46" s="27" t="e">
        <f>[2]ｲﾝ!C42</f>
        <v>#N/A</v>
      </c>
      <c r="D46" s="27" t="e">
        <f>[2]ｲﾝ!D42</f>
        <v>#N/A</v>
      </c>
      <c r="E46" s="27" t="e">
        <f>[2]ｲﾝ!E42</f>
        <v>#N/A</v>
      </c>
      <c r="F46" s="27" t="e">
        <f>[2]ｲﾝ!F42</f>
        <v>#N/A</v>
      </c>
      <c r="G46" s="27" t="e">
        <f>[2]ｲﾝ!G42</f>
        <v>#N/A</v>
      </c>
      <c r="H46" s="27" t="e">
        <f>[2]ｲﾝ!H42</f>
        <v>#N/A</v>
      </c>
      <c r="I46" s="27" t="e">
        <f>[2]ｲﾝ!I42</f>
        <v>#N/A</v>
      </c>
      <c r="J46" s="27" t="e">
        <f>[2]ｲﾝ!J42</f>
        <v>#N/A</v>
      </c>
      <c r="K46" s="27" t="e">
        <f>[2]ｲﾝ!K42</f>
        <v>#N/A</v>
      </c>
      <c r="L46" s="27" t="e">
        <f>[2]ｲﾝ!L42</f>
        <v>#N/A</v>
      </c>
      <c r="M46" s="27" t="e">
        <f>[2]ｲﾝ!M42</f>
        <v>#N/A</v>
      </c>
      <c r="N46" s="27" t="e">
        <f>[2]ｲﾝ!N42</f>
        <v>#N/A</v>
      </c>
      <c r="O46" s="27" t="e">
        <f>[2]ｲﾝ!O42</f>
        <v>#N/A</v>
      </c>
      <c r="P46" s="27" t="e">
        <f>[2]ｲﾝ!P42</f>
        <v>#N/A</v>
      </c>
      <c r="Q46" s="27" t="e">
        <f>[2]ｲﾝ!Q42</f>
        <v>#N/A</v>
      </c>
      <c r="R46" s="27" t="e">
        <f>[2]ｲﾝ!R42</f>
        <v>#N/A</v>
      </c>
      <c r="S46" s="27" t="e">
        <f>[2]ｲﾝ!S42</f>
        <v>#N/A</v>
      </c>
      <c r="T46" s="27" t="e">
        <f>[2]ｲﾝ!T42</f>
        <v>#N/A</v>
      </c>
      <c r="U46" s="27" t="e">
        <f>[2]ｲﾝ!U42</f>
        <v>#N/A</v>
      </c>
      <c r="V46" s="27" t="e">
        <f>[2]ｲﾝ!V42</f>
        <v>#N/A</v>
      </c>
      <c r="W46" s="27" t="e">
        <f>[2]ｲﾝ!W42</f>
        <v>#N/A</v>
      </c>
      <c r="X46" s="20"/>
      <c r="Y46" s="20" t="e">
        <f t="shared" si="2"/>
        <v>#N/A</v>
      </c>
      <c r="Z46" s="20" t="str">
        <f t="shared" si="3"/>
        <v>-</v>
      </c>
    </row>
    <row r="47" spans="2:26">
      <c r="B47" s="17">
        <v>42</v>
      </c>
      <c r="C47" s="17" t="e">
        <f>[2]ｲﾝ!C43</f>
        <v>#N/A</v>
      </c>
      <c r="D47" s="17" t="e">
        <f>[2]ｲﾝ!D43</f>
        <v>#N/A</v>
      </c>
      <c r="E47" s="17" t="e">
        <f>[2]ｲﾝ!E43</f>
        <v>#N/A</v>
      </c>
      <c r="F47" s="17" t="e">
        <f>[2]ｲﾝ!F43</f>
        <v>#N/A</v>
      </c>
      <c r="G47" s="17" t="e">
        <f>[2]ｲﾝ!G43</f>
        <v>#N/A</v>
      </c>
      <c r="H47" s="17" t="e">
        <f>[2]ｲﾝ!H43</f>
        <v>#N/A</v>
      </c>
      <c r="I47" s="17" t="e">
        <f>[2]ｲﾝ!I43</f>
        <v>#N/A</v>
      </c>
      <c r="J47" s="17" t="e">
        <f>[2]ｲﾝ!J43</f>
        <v>#N/A</v>
      </c>
      <c r="K47" s="17" t="e">
        <f>[2]ｲﾝ!K43</f>
        <v>#N/A</v>
      </c>
      <c r="L47" s="17" t="e">
        <f>[2]ｲﾝ!L43</f>
        <v>#N/A</v>
      </c>
      <c r="M47" s="17" t="e">
        <f>[2]ｲﾝ!M43</f>
        <v>#N/A</v>
      </c>
      <c r="N47" s="17" t="e">
        <f>[2]ｲﾝ!N43</f>
        <v>#N/A</v>
      </c>
      <c r="O47" s="17" t="e">
        <f>[2]ｲﾝ!O43</f>
        <v>#N/A</v>
      </c>
      <c r="P47" s="17" t="e">
        <f>[2]ｲﾝ!P43</f>
        <v>#N/A</v>
      </c>
      <c r="Q47" s="17" t="e">
        <f>[2]ｲﾝ!Q43</f>
        <v>#N/A</v>
      </c>
      <c r="R47" s="17" t="e">
        <f>[2]ｲﾝ!R43</f>
        <v>#N/A</v>
      </c>
      <c r="S47" s="17" t="e">
        <f>[2]ｲﾝ!S43</f>
        <v>#N/A</v>
      </c>
      <c r="T47" s="17" t="e">
        <f>[2]ｲﾝ!T43</f>
        <v>#N/A</v>
      </c>
      <c r="U47" s="17" t="e">
        <f>[2]ｲﾝ!U43</f>
        <v>#N/A</v>
      </c>
      <c r="V47" s="17" t="e">
        <f>[2]ｲﾝ!V43</f>
        <v>#N/A</v>
      </c>
      <c r="W47" s="17" t="e">
        <f>[2]ｲﾝ!W43</f>
        <v>#N/A</v>
      </c>
      <c r="Y47" t="e">
        <f t="shared" si="2"/>
        <v>#N/A</v>
      </c>
      <c r="Z47" t="str">
        <f t="shared" si="3"/>
        <v>-</v>
      </c>
    </row>
    <row r="48" spans="2:26">
      <c r="B48" s="18">
        <v>43</v>
      </c>
      <c r="C48" s="27" t="e">
        <f>[2]ｲﾝ!C44</f>
        <v>#N/A</v>
      </c>
      <c r="D48" s="27" t="e">
        <f>[2]ｲﾝ!D44</f>
        <v>#N/A</v>
      </c>
      <c r="E48" s="27" t="e">
        <f>[2]ｲﾝ!E44</f>
        <v>#N/A</v>
      </c>
      <c r="F48" s="27" t="e">
        <f>[2]ｲﾝ!F44</f>
        <v>#N/A</v>
      </c>
      <c r="G48" s="27" t="e">
        <f>[2]ｲﾝ!G44</f>
        <v>#N/A</v>
      </c>
      <c r="H48" s="27" t="e">
        <f>[2]ｲﾝ!H44</f>
        <v>#N/A</v>
      </c>
      <c r="I48" s="27" t="e">
        <f>[2]ｲﾝ!I44</f>
        <v>#N/A</v>
      </c>
      <c r="J48" s="27" t="e">
        <f>[2]ｲﾝ!J44</f>
        <v>#N/A</v>
      </c>
      <c r="K48" s="27" t="e">
        <f>[2]ｲﾝ!K44</f>
        <v>#N/A</v>
      </c>
      <c r="L48" s="27" t="e">
        <f>[2]ｲﾝ!L44</f>
        <v>#N/A</v>
      </c>
      <c r="M48" s="27" t="e">
        <f>[2]ｲﾝ!M44</f>
        <v>#N/A</v>
      </c>
      <c r="N48" s="27" t="e">
        <f>[2]ｲﾝ!N44</f>
        <v>#N/A</v>
      </c>
      <c r="O48" s="27" t="e">
        <f>[2]ｲﾝ!O44</f>
        <v>#N/A</v>
      </c>
      <c r="P48" s="27" t="e">
        <f>[2]ｲﾝ!P44</f>
        <v>#N/A</v>
      </c>
      <c r="Q48" s="27" t="e">
        <f>[2]ｲﾝ!Q44</f>
        <v>#N/A</v>
      </c>
      <c r="R48" s="27" t="e">
        <f>[2]ｲﾝ!R44</f>
        <v>#N/A</v>
      </c>
      <c r="S48" s="27" t="e">
        <f>[2]ｲﾝ!S44</f>
        <v>#N/A</v>
      </c>
      <c r="T48" s="27" t="e">
        <f>[2]ｲﾝ!T44</f>
        <v>#N/A</v>
      </c>
      <c r="U48" s="27" t="e">
        <f>[2]ｲﾝ!U44</f>
        <v>#N/A</v>
      </c>
      <c r="V48" s="27" t="e">
        <f>[2]ｲﾝ!V44</f>
        <v>#N/A</v>
      </c>
      <c r="W48" s="27" t="e">
        <f>[2]ｲﾝ!W44</f>
        <v>#N/A</v>
      </c>
      <c r="X48" s="20"/>
      <c r="Y48" s="20" t="e">
        <f t="shared" si="2"/>
        <v>#N/A</v>
      </c>
      <c r="Z48" s="20" t="str">
        <f t="shared" si="3"/>
        <v>-</v>
      </c>
    </row>
    <row r="49" spans="2:26">
      <c r="B49" s="17">
        <v>44</v>
      </c>
      <c r="C49" s="17" t="e">
        <f>[2]ｲﾝ!C45</f>
        <v>#N/A</v>
      </c>
      <c r="D49" s="17" t="e">
        <f>[2]ｲﾝ!D45</f>
        <v>#N/A</v>
      </c>
      <c r="E49" s="17" t="e">
        <f>[2]ｲﾝ!E45</f>
        <v>#N/A</v>
      </c>
      <c r="F49" s="17" t="e">
        <f>[2]ｲﾝ!F45</f>
        <v>#N/A</v>
      </c>
      <c r="G49" s="17" t="e">
        <f>[2]ｲﾝ!G45</f>
        <v>#N/A</v>
      </c>
      <c r="H49" s="17" t="e">
        <f>[2]ｲﾝ!H45</f>
        <v>#N/A</v>
      </c>
      <c r="I49" s="17" t="e">
        <f>[2]ｲﾝ!I45</f>
        <v>#N/A</v>
      </c>
      <c r="J49" s="17" t="e">
        <f>[2]ｲﾝ!J45</f>
        <v>#N/A</v>
      </c>
      <c r="K49" s="17" t="e">
        <f>[2]ｲﾝ!K45</f>
        <v>#N/A</v>
      </c>
      <c r="L49" s="17" t="e">
        <f>[2]ｲﾝ!L45</f>
        <v>#N/A</v>
      </c>
      <c r="M49" s="17" t="e">
        <f>[2]ｲﾝ!M45</f>
        <v>#N/A</v>
      </c>
      <c r="N49" s="17" t="e">
        <f>[2]ｲﾝ!N45</f>
        <v>#N/A</v>
      </c>
      <c r="O49" s="17" t="e">
        <f>[2]ｲﾝ!O45</f>
        <v>#N/A</v>
      </c>
      <c r="P49" s="17" t="e">
        <f>[2]ｲﾝ!P45</f>
        <v>#N/A</v>
      </c>
      <c r="Q49" s="17" t="e">
        <f>[2]ｲﾝ!Q45</f>
        <v>#N/A</v>
      </c>
      <c r="R49" s="17" t="e">
        <f>[2]ｲﾝ!R45</f>
        <v>#N/A</v>
      </c>
      <c r="S49" s="17" t="e">
        <f>[2]ｲﾝ!S45</f>
        <v>#N/A</v>
      </c>
      <c r="T49" s="17" t="e">
        <f>[2]ｲﾝ!T45</f>
        <v>#N/A</v>
      </c>
      <c r="U49" s="17" t="e">
        <f>[2]ｲﾝ!U45</f>
        <v>#N/A</v>
      </c>
      <c r="V49" s="17" t="e">
        <f>[2]ｲﾝ!V45</f>
        <v>#N/A</v>
      </c>
      <c r="W49" s="17" t="e">
        <f>[2]ｲﾝ!W45</f>
        <v>#N/A</v>
      </c>
      <c r="Y49" t="e">
        <f t="shared" si="2"/>
        <v>#N/A</v>
      </c>
      <c r="Z49" t="str">
        <f t="shared" si="3"/>
        <v>-</v>
      </c>
    </row>
    <row r="50" spans="2:26">
      <c r="B50" s="18">
        <v>45</v>
      </c>
      <c r="C50" s="27" t="e">
        <f>[2]ｲﾝ!C46</f>
        <v>#N/A</v>
      </c>
      <c r="D50" s="27" t="e">
        <f>[2]ｲﾝ!D46</f>
        <v>#N/A</v>
      </c>
      <c r="E50" s="27" t="e">
        <f>[2]ｲﾝ!E46</f>
        <v>#N/A</v>
      </c>
      <c r="F50" s="27" t="e">
        <f>[2]ｲﾝ!F46</f>
        <v>#N/A</v>
      </c>
      <c r="G50" s="27" t="e">
        <f>[2]ｲﾝ!G46</f>
        <v>#N/A</v>
      </c>
      <c r="H50" s="27" t="e">
        <f>[2]ｲﾝ!H46</f>
        <v>#N/A</v>
      </c>
      <c r="I50" s="27" t="e">
        <f>[2]ｲﾝ!I46</f>
        <v>#N/A</v>
      </c>
      <c r="J50" s="27" t="e">
        <f>[2]ｲﾝ!J46</f>
        <v>#N/A</v>
      </c>
      <c r="K50" s="27" t="e">
        <f>[2]ｲﾝ!K46</f>
        <v>#N/A</v>
      </c>
      <c r="L50" s="27" t="e">
        <f>[2]ｲﾝ!L46</f>
        <v>#N/A</v>
      </c>
      <c r="M50" s="27" t="e">
        <f>[2]ｲﾝ!M46</f>
        <v>#N/A</v>
      </c>
      <c r="N50" s="27" t="e">
        <f>[2]ｲﾝ!N46</f>
        <v>#N/A</v>
      </c>
      <c r="O50" s="27" t="e">
        <f>[2]ｲﾝ!O46</f>
        <v>#N/A</v>
      </c>
      <c r="P50" s="27" t="e">
        <f>[2]ｲﾝ!P46</f>
        <v>#N/A</v>
      </c>
      <c r="Q50" s="27" t="e">
        <f>[2]ｲﾝ!Q46</f>
        <v>#N/A</v>
      </c>
      <c r="R50" s="27" t="e">
        <f>[2]ｲﾝ!R46</f>
        <v>#N/A</v>
      </c>
      <c r="S50" s="27" t="e">
        <f>[2]ｲﾝ!S46</f>
        <v>#N/A</v>
      </c>
      <c r="T50" s="27" t="e">
        <f>[2]ｲﾝ!T46</f>
        <v>#N/A</v>
      </c>
      <c r="U50" s="27" t="e">
        <f>[2]ｲﾝ!U46</f>
        <v>#N/A</v>
      </c>
      <c r="V50" s="27" t="e">
        <f>[2]ｲﾝ!V46</f>
        <v>#N/A</v>
      </c>
      <c r="W50" s="27" t="e">
        <f>[2]ｲﾝ!W46</f>
        <v>#N/A</v>
      </c>
      <c r="X50" s="20"/>
      <c r="Y50" s="20" t="e">
        <f t="shared" si="2"/>
        <v>#N/A</v>
      </c>
      <c r="Z50" s="20" t="str">
        <f t="shared" si="3"/>
        <v>-</v>
      </c>
    </row>
    <row r="51" spans="2:26">
      <c r="B51" s="17">
        <v>46</v>
      </c>
      <c r="C51" s="17" t="e">
        <f>[2]ｲﾝ!C47</f>
        <v>#N/A</v>
      </c>
      <c r="D51" s="17" t="e">
        <f>[2]ｲﾝ!D47</f>
        <v>#N/A</v>
      </c>
      <c r="E51" s="17" t="e">
        <f>[2]ｲﾝ!E47</f>
        <v>#N/A</v>
      </c>
      <c r="F51" s="17" t="e">
        <f>[2]ｲﾝ!F47</f>
        <v>#N/A</v>
      </c>
      <c r="G51" s="17" t="e">
        <f>[2]ｲﾝ!G47</f>
        <v>#N/A</v>
      </c>
      <c r="H51" s="17" t="e">
        <f>[2]ｲﾝ!H47</f>
        <v>#N/A</v>
      </c>
      <c r="I51" s="17" t="e">
        <f>[2]ｲﾝ!I47</f>
        <v>#N/A</v>
      </c>
      <c r="J51" s="17" t="e">
        <f>[2]ｲﾝ!J47</f>
        <v>#N/A</v>
      </c>
      <c r="K51" s="17" t="e">
        <f>[2]ｲﾝ!K47</f>
        <v>#N/A</v>
      </c>
      <c r="L51" s="17" t="e">
        <f>[2]ｲﾝ!L47</f>
        <v>#N/A</v>
      </c>
      <c r="M51" s="17" t="e">
        <f>[2]ｲﾝ!M47</f>
        <v>#N/A</v>
      </c>
      <c r="N51" s="17" t="e">
        <f>[2]ｲﾝ!N47</f>
        <v>#N/A</v>
      </c>
      <c r="O51" s="17" t="e">
        <f>[2]ｲﾝ!O47</f>
        <v>#N/A</v>
      </c>
      <c r="P51" s="17" t="e">
        <f>[2]ｲﾝ!P47</f>
        <v>#N/A</v>
      </c>
      <c r="Q51" s="17" t="e">
        <f>[2]ｲﾝ!Q47</f>
        <v>#N/A</v>
      </c>
      <c r="R51" s="17" t="e">
        <f>[2]ｲﾝ!R47</f>
        <v>#N/A</v>
      </c>
      <c r="S51" s="17" t="e">
        <f>[2]ｲﾝ!S47</f>
        <v>#N/A</v>
      </c>
      <c r="T51" s="17" t="e">
        <f>[2]ｲﾝ!T47</f>
        <v>#N/A</v>
      </c>
      <c r="U51" s="17" t="e">
        <f>[2]ｲﾝ!U47</f>
        <v>#N/A</v>
      </c>
      <c r="V51" s="17" t="e">
        <f>[2]ｲﾝ!V47</f>
        <v>#N/A</v>
      </c>
      <c r="W51" s="17" t="e">
        <f>[2]ｲﾝ!W47</f>
        <v>#N/A</v>
      </c>
      <c r="Y51" t="e">
        <f t="shared" si="2"/>
        <v>#N/A</v>
      </c>
      <c r="Z51" t="str">
        <f t="shared" si="3"/>
        <v>-</v>
      </c>
    </row>
    <row r="52" spans="2:26">
      <c r="B52" s="18">
        <v>47</v>
      </c>
      <c r="C52" s="27" t="e">
        <f>[2]ｲﾝ!C48</f>
        <v>#N/A</v>
      </c>
      <c r="D52" s="27" t="e">
        <f>[2]ｲﾝ!D48</f>
        <v>#N/A</v>
      </c>
      <c r="E52" s="27" t="e">
        <f>[2]ｲﾝ!E48</f>
        <v>#N/A</v>
      </c>
      <c r="F52" s="27" t="e">
        <f>[2]ｲﾝ!F48</f>
        <v>#N/A</v>
      </c>
      <c r="G52" s="27" t="e">
        <f>[2]ｲﾝ!G48</f>
        <v>#N/A</v>
      </c>
      <c r="H52" s="27" t="e">
        <f>[2]ｲﾝ!H48</f>
        <v>#N/A</v>
      </c>
      <c r="I52" s="27" t="e">
        <f>[2]ｲﾝ!I48</f>
        <v>#N/A</v>
      </c>
      <c r="J52" s="27" t="e">
        <f>[2]ｲﾝ!J48</f>
        <v>#N/A</v>
      </c>
      <c r="K52" s="27" t="e">
        <f>[2]ｲﾝ!K48</f>
        <v>#N/A</v>
      </c>
      <c r="L52" s="27" t="e">
        <f>[2]ｲﾝ!L48</f>
        <v>#N/A</v>
      </c>
      <c r="M52" s="27" t="e">
        <f>[2]ｲﾝ!M48</f>
        <v>#N/A</v>
      </c>
      <c r="N52" s="27" t="e">
        <f>[2]ｲﾝ!N48</f>
        <v>#N/A</v>
      </c>
      <c r="O52" s="27" t="e">
        <f>[2]ｲﾝ!O48</f>
        <v>#N/A</v>
      </c>
      <c r="P52" s="27" t="e">
        <f>[2]ｲﾝ!P48</f>
        <v>#N/A</v>
      </c>
      <c r="Q52" s="27" t="e">
        <f>[2]ｲﾝ!Q48</f>
        <v>#N/A</v>
      </c>
      <c r="R52" s="27" t="e">
        <f>[2]ｲﾝ!R48</f>
        <v>#N/A</v>
      </c>
      <c r="S52" s="27" t="e">
        <f>[2]ｲﾝ!S48</f>
        <v>#N/A</v>
      </c>
      <c r="T52" s="27" t="e">
        <f>[2]ｲﾝ!T48</f>
        <v>#N/A</v>
      </c>
      <c r="U52" s="27" t="e">
        <f>[2]ｲﾝ!U48</f>
        <v>#N/A</v>
      </c>
      <c r="V52" s="27" t="e">
        <f>[2]ｲﾝ!V48</f>
        <v>#N/A</v>
      </c>
      <c r="W52" s="27" t="e">
        <f>[2]ｲﾝ!W48</f>
        <v>#N/A</v>
      </c>
      <c r="X52" s="20"/>
      <c r="Y52" s="20" t="e">
        <f t="shared" si="2"/>
        <v>#N/A</v>
      </c>
      <c r="Z52" s="20" t="str">
        <f t="shared" si="3"/>
        <v>-</v>
      </c>
    </row>
    <row r="53" spans="2:26">
      <c r="B53" s="17">
        <v>48</v>
      </c>
      <c r="C53" s="17" t="e">
        <f>[2]ｲﾝ!C49</f>
        <v>#N/A</v>
      </c>
      <c r="D53" s="17" t="e">
        <f>[2]ｲﾝ!D49</f>
        <v>#N/A</v>
      </c>
      <c r="E53" s="17" t="e">
        <f>[2]ｲﾝ!E49</f>
        <v>#N/A</v>
      </c>
      <c r="F53" s="17" t="e">
        <f>[2]ｲﾝ!F49</f>
        <v>#N/A</v>
      </c>
      <c r="G53" s="17" t="e">
        <f>[2]ｲﾝ!G49</f>
        <v>#N/A</v>
      </c>
      <c r="H53" s="17" t="e">
        <f>[2]ｲﾝ!H49</f>
        <v>#N/A</v>
      </c>
      <c r="I53" s="17" t="e">
        <f>[2]ｲﾝ!I49</f>
        <v>#N/A</v>
      </c>
      <c r="J53" s="17" t="e">
        <f>[2]ｲﾝ!J49</f>
        <v>#N/A</v>
      </c>
      <c r="K53" s="17" t="e">
        <f>[2]ｲﾝ!K49</f>
        <v>#N/A</v>
      </c>
      <c r="L53" s="17" t="e">
        <f>[2]ｲﾝ!L49</f>
        <v>#N/A</v>
      </c>
      <c r="M53" s="17" t="e">
        <f>[2]ｲﾝ!M49</f>
        <v>#N/A</v>
      </c>
      <c r="N53" s="17" t="e">
        <f>[2]ｲﾝ!N49</f>
        <v>#N/A</v>
      </c>
      <c r="O53" s="17" t="e">
        <f>[2]ｲﾝ!O49</f>
        <v>#N/A</v>
      </c>
      <c r="P53" s="17" t="e">
        <f>[2]ｲﾝ!P49</f>
        <v>#N/A</v>
      </c>
      <c r="Q53" s="17" t="e">
        <f>[2]ｲﾝ!Q49</f>
        <v>#N/A</v>
      </c>
      <c r="R53" s="17" t="e">
        <f>[2]ｲﾝ!R49</f>
        <v>#N/A</v>
      </c>
      <c r="S53" s="17" t="e">
        <f>[2]ｲﾝ!S49</f>
        <v>#N/A</v>
      </c>
      <c r="T53" s="17" t="e">
        <f>[2]ｲﾝ!T49</f>
        <v>#N/A</v>
      </c>
      <c r="U53" s="17" t="e">
        <f>[2]ｲﾝ!U49</f>
        <v>#N/A</v>
      </c>
      <c r="V53" s="17" t="e">
        <f>[2]ｲﾝ!V49</f>
        <v>#N/A</v>
      </c>
      <c r="W53" s="17" t="e">
        <f>[2]ｲﾝ!W49</f>
        <v>#N/A</v>
      </c>
      <c r="Y53" t="e">
        <f t="shared" si="2"/>
        <v>#N/A</v>
      </c>
      <c r="Z53" t="str">
        <f t="shared" si="3"/>
        <v>-</v>
      </c>
    </row>
    <row r="54" spans="2:26">
      <c r="B54" s="18">
        <v>49</v>
      </c>
      <c r="C54" s="27" t="e">
        <f>[2]ｲﾝ!C50</f>
        <v>#N/A</v>
      </c>
      <c r="D54" s="27" t="e">
        <f>[2]ｲﾝ!D50</f>
        <v>#N/A</v>
      </c>
      <c r="E54" s="27" t="e">
        <f>[2]ｲﾝ!E50</f>
        <v>#N/A</v>
      </c>
      <c r="F54" s="27" t="e">
        <f>[2]ｲﾝ!F50</f>
        <v>#N/A</v>
      </c>
      <c r="G54" s="27" t="e">
        <f>[2]ｲﾝ!G50</f>
        <v>#N/A</v>
      </c>
      <c r="H54" s="27" t="e">
        <f>[2]ｲﾝ!H50</f>
        <v>#N/A</v>
      </c>
      <c r="I54" s="27" t="e">
        <f>[2]ｲﾝ!I50</f>
        <v>#N/A</v>
      </c>
      <c r="J54" s="27" t="e">
        <f>[2]ｲﾝ!J50</f>
        <v>#N/A</v>
      </c>
      <c r="K54" s="27" t="e">
        <f>[2]ｲﾝ!K50</f>
        <v>#N/A</v>
      </c>
      <c r="L54" s="27" t="e">
        <f>[2]ｲﾝ!L50</f>
        <v>#N/A</v>
      </c>
      <c r="M54" s="27" t="e">
        <f>[2]ｲﾝ!M50</f>
        <v>#N/A</v>
      </c>
      <c r="N54" s="27" t="e">
        <f>[2]ｲﾝ!N50</f>
        <v>#N/A</v>
      </c>
      <c r="O54" s="27" t="e">
        <f>[2]ｲﾝ!O50</f>
        <v>#N/A</v>
      </c>
      <c r="P54" s="27" t="e">
        <f>[2]ｲﾝ!P50</f>
        <v>#N/A</v>
      </c>
      <c r="Q54" s="27" t="e">
        <f>[2]ｲﾝ!Q50</f>
        <v>#N/A</v>
      </c>
      <c r="R54" s="27" t="e">
        <f>[2]ｲﾝ!R50</f>
        <v>#N/A</v>
      </c>
      <c r="S54" s="27" t="e">
        <f>[2]ｲﾝ!S50</f>
        <v>#N/A</v>
      </c>
      <c r="T54" s="27" t="e">
        <f>[2]ｲﾝ!T50</f>
        <v>#N/A</v>
      </c>
      <c r="U54" s="27" t="e">
        <f>[2]ｲﾝ!U50</f>
        <v>#N/A</v>
      </c>
      <c r="V54" s="27" t="e">
        <f>[2]ｲﾝ!V50</f>
        <v>#N/A</v>
      </c>
      <c r="W54" s="27" t="e">
        <f>[2]ｲﾝ!W50</f>
        <v>#N/A</v>
      </c>
      <c r="X54" s="20"/>
      <c r="Y54" s="20" t="e">
        <f t="shared" si="2"/>
        <v>#N/A</v>
      </c>
      <c r="Z54" s="20" t="str">
        <f t="shared" si="3"/>
        <v>-</v>
      </c>
    </row>
    <row r="55" spans="2:26">
      <c r="B55" s="17">
        <v>50</v>
      </c>
      <c r="C55" s="17" t="e">
        <f>[2]ｲﾝ!C51</f>
        <v>#N/A</v>
      </c>
      <c r="D55" s="17" t="e">
        <f>[2]ｲﾝ!D51</f>
        <v>#N/A</v>
      </c>
      <c r="E55" s="17" t="e">
        <f>[2]ｲﾝ!E51</f>
        <v>#N/A</v>
      </c>
      <c r="F55" s="17" t="e">
        <f>[2]ｲﾝ!F51</f>
        <v>#N/A</v>
      </c>
      <c r="G55" s="17" t="e">
        <f>[2]ｲﾝ!G51</f>
        <v>#N/A</v>
      </c>
      <c r="H55" s="17" t="e">
        <f>[2]ｲﾝ!H51</f>
        <v>#N/A</v>
      </c>
      <c r="I55" s="17" t="e">
        <f>[2]ｲﾝ!I51</f>
        <v>#N/A</v>
      </c>
      <c r="J55" s="17" t="e">
        <f>[2]ｲﾝ!J51</f>
        <v>#N/A</v>
      </c>
      <c r="K55" s="17" t="e">
        <f>[2]ｲﾝ!K51</f>
        <v>#N/A</v>
      </c>
      <c r="L55" s="17" t="e">
        <f>[2]ｲﾝ!L51</f>
        <v>#N/A</v>
      </c>
      <c r="M55" s="17" t="e">
        <f>[2]ｲﾝ!M51</f>
        <v>#N/A</v>
      </c>
      <c r="N55" s="17" t="e">
        <f>[2]ｲﾝ!N51</f>
        <v>#N/A</v>
      </c>
      <c r="O55" s="17" t="e">
        <f>[2]ｲﾝ!O51</f>
        <v>#N/A</v>
      </c>
      <c r="P55" s="17" t="e">
        <f>[2]ｲﾝ!P51</f>
        <v>#N/A</v>
      </c>
      <c r="Q55" s="17" t="e">
        <f>[2]ｲﾝ!Q51</f>
        <v>#N/A</v>
      </c>
      <c r="R55" s="17" t="e">
        <f>[2]ｲﾝ!R51</f>
        <v>#N/A</v>
      </c>
      <c r="S55" s="17" t="e">
        <f>[2]ｲﾝ!S51</f>
        <v>#N/A</v>
      </c>
      <c r="T55" s="17" t="e">
        <f>[2]ｲﾝ!T51</f>
        <v>#N/A</v>
      </c>
      <c r="U55" s="17" t="e">
        <f>[2]ｲﾝ!U51</f>
        <v>#N/A</v>
      </c>
      <c r="V55" s="17" t="e">
        <f>[2]ｲﾝ!V51</f>
        <v>#N/A</v>
      </c>
      <c r="W55" s="17" t="e">
        <f>[2]ｲﾝ!W51</f>
        <v>#N/A</v>
      </c>
      <c r="Y55" t="e">
        <f t="shared" si="2"/>
        <v>#N/A</v>
      </c>
      <c r="Z55" t="str">
        <f t="shared" si="3"/>
        <v>-</v>
      </c>
    </row>
    <row r="56" spans="2:26">
      <c r="B56" s="18">
        <v>51</v>
      </c>
      <c r="C56" s="27" t="e">
        <f>[2]ｲﾝ!C52</f>
        <v>#N/A</v>
      </c>
      <c r="D56" s="27" t="e">
        <f>[2]ｲﾝ!D52</f>
        <v>#N/A</v>
      </c>
      <c r="E56" s="27" t="e">
        <f>[2]ｲﾝ!E52</f>
        <v>#N/A</v>
      </c>
      <c r="F56" s="27" t="e">
        <f>[2]ｲﾝ!F52</f>
        <v>#N/A</v>
      </c>
      <c r="G56" s="27" t="e">
        <f>[2]ｲﾝ!G52</f>
        <v>#N/A</v>
      </c>
      <c r="H56" s="27" t="e">
        <f>[2]ｲﾝ!H52</f>
        <v>#N/A</v>
      </c>
      <c r="I56" s="27" t="e">
        <f>[2]ｲﾝ!I52</f>
        <v>#N/A</v>
      </c>
      <c r="J56" s="27" t="e">
        <f>[2]ｲﾝ!J52</f>
        <v>#N/A</v>
      </c>
      <c r="K56" s="27" t="e">
        <f>[2]ｲﾝ!K52</f>
        <v>#N/A</v>
      </c>
      <c r="L56" s="27" t="e">
        <f>[2]ｲﾝ!L52</f>
        <v>#N/A</v>
      </c>
      <c r="M56" s="27" t="e">
        <f>[2]ｲﾝ!M52</f>
        <v>#N/A</v>
      </c>
      <c r="N56" s="27" t="e">
        <f>[2]ｲﾝ!N52</f>
        <v>#N/A</v>
      </c>
      <c r="O56" s="27" t="e">
        <f>[2]ｲﾝ!O52</f>
        <v>#N/A</v>
      </c>
      <c r="P56" s="27" t="e">
        <f>[2]ｲﾝ!P52</f>
        <v>#N/A</v>
      </c>
      <c r="Q56" s="27" t="e">
        <f>[2]ｲﾝ!Q52</f>
        <v>#N/A</v>
      </c>
      <c r="R56" s="27" t="e">
        <f>[2]ｲﾝ!R52</f>
        <v>#N/A</v>
      </c>
      <c r="S56" s="27" t="e">
        <f>[2]ｲﾝ!S52</f>
        <v>#N/A</v>
      </c>
      <c r="T56" s="27" t="e">
        <f>[2]ｲﾝ!T52</f>
        <v>#N/A</v>
      </c>
      <c r="U56" s="27" t="e">
        <f>[2]ｲﾝ!U52</f>
        <v>#N/A</v>
      </c>
      <c r="V56" s="27" t="e">
        <f>[2]ｲﾝ!V52</f>
        <v>#N/A</v>
      </c>
      <c r="W56" s="27" t="e">
        <f>[2]ｲﾝ!W52</f>
        <v>#N/A</v>
      </c>
      <c r="X56" s="20"/>
      <c r="Y56" s="20" t="e">
        <f t="shared" si="2"/>
        <v>#N/A</v>
      </c>
      <c r="Z56" s="20" t="str">
        <f t="shared" si="3"/>
        <v>-</v>
      </c>
    </row>
    <row r="57" spans="2:26">
      <c r="B57" s="17">
        <v>52</v>
      </c>
      <c r="C57" s="17" t="e">
        <f>[2]ｲﾝ!C53</f>
        <v>#N/A</v>
      </c>
      <c r="D57" s="17" t="e">
        <f>[2]ｲﾝ!D53</f>
        <v>#N/A</v>
      </c>
      <c r="E57" s="17" t="e">
        <f>[2]ｲﾝ!E53</f>
        <v>#N/A</v>
      </c>
      <c r="F57" s="17" t="e">
        <f>[2]ｲﾝ!F53</f>
        <v>#N/A</v>
      </c>
      <c r="G57" s="17" t="e">
        <f>[2]ｲﾝ!G53</f>
        <v>#N/A</v>
      </c>
      <c r="H57" s="17" t="e">
        <f>[2]ｲﾝ!H53</f>
        <v>#N/A</v>
      </c>
      <c r="I57" s="17" t="e">
        <f>[2]ｲﾝ!I53</f>
        <v>#N/A</v>
      </c>
      <c r="J57" s="17" t="e">
        <f>[2]ｲﾝ!J53</f>
        <v>#N/A</v>
      </c>
      <c r="K57" s="17" t="e">
        <f>[2]ｲﾝ!K53</f>
        <v>#N/A</v>
      </c>
      <c r="L57" s="17" t="e">
        <f>[2]ｲﾝ!L53</f>
        <v>#N/A</v>
      </c>
      <c r="M57" s="17" t="e">
        <f>[2]ｲﾝ!M53</f>
        <v>#N/A</v>
      </c>
      <c r="N57" s="17" t="e">
        <f>[2]ｲﾝ!N53</f>
        <v>#N/A</v>
      </c>
      <c r="O57" s="17" t="e">
        <f>[2]ｲﾝ!O53</f>
        <v>#N/A</v>
      </c>
      <c r="P57" s="17" t="e">
        <f>[2]ｲﾝ!P53</f>
        <v>#N/A</v>
      </c>
      <c r="Q57" s="17" t="e">
        <f>[2]ｲﾝ!Q53</f>
        <v>#N/A</v>
      </c>
      <c r="R57" s="17" t="e">
        <f>[2]ｲﾝ!R53</f>
        <v>#N/A</v>
      </c>
      <c r="S57" s="17" t="e">
        <f>[2]ｲﾝ!S53</f>
        <v>#N/A</v>
      </c>
      <c r="T57" s="17" t="e">
        <f>[2]ｲﾝ!T53</f>
        <v>#N/A</v>
      </c>
      <c r="U57" s="17" t="e">
        <f>[2]ｲﾝ!U53</f>
        <v>#N/A</v>
      </c>
      <c r="V57" s="17" t="e">
        <f>[2]ｲﾝ!V53</f>
        <v>#N/A</v>
      </c>
      <c r="W57" s="17" t="e">
        <f>[2]ｲﾝ!W53</f>
        <v>#N/A</v>
      </c>
      <c r="Y57" t="e">
        <f t="shared" si="2"/>
        <v>#N/A</v>
      </c>
      <c r="Z57" t="str">
        <f t="shared" si="3"/>
        <v>-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15922</v>
      </c>
      <c r="D60" s="2">
        <f t="array" ref="D60">+SUM(IF(NOT(ISERROR(D6:D57)),D6:D57))</f>
        <v>90</v>
      </c>
      <c r="E60" s="2">
        <f t="array" ref="E60">+SUM(IF(NOT(ISERROR(E6:E57)),E6:E57))</f>
        <v>222</v>
      </c>
      <c r="F60" s="2">
        <f t="array" ref="F60">+SUM(IF(NOT(ISERROR(F6:F57)),F6:F57))</f>
        <v>613</v>
      </c>
      <c r="G60" s="2">
        <f t="array" ref="G60">+SUM(IF(NOT(ISERROR(G6:G57)),G6:G57))</f>
        <v>699</v>
      </c>
      <c r="H60" s="2">
        <f t="array" ref="H60">+SUM(IF(NOT(ISERROR(H6:H57)),H6:H57))</f>
        <v>708</v>
      </c>
      <c r="I60" s="2">
        <f t="array" ref="I60">+SUM(IF(NOT(ISERROR(I6:I57)),I6:I57))</f>
        <v>750</v>
      </c>
      <c r="J60" s="2">
        <f t="array" ref="J60">+SUM(IF(NOT(ISERROR(J6:J57)),J6:J57))</f>
        <v>700</v>
      </c>
      <c r="K60" s="2">
        <f t="array" ref="K60">+SUM(IF(NOT(ISERROR(K6:K57)),K6:K57))</f>
        <v>675</v>
      </c>
      <c r="L60" s="2">
        <f t="array" ref="L60">+SUM(IF(NOT(ISERROR(L6:L57)),L6:L57))</f>
        <v>596</v>
      </c>
      <c r="M60" s="2">
        <f t="array" ref="M60">+SUM(IF(NOT(ISERROR(M6:M57)),M6:M57))</f>
        <v>609</v>
      </c>
      <c r="N60" s="2">
        <f t="array" ref="N60">+SUM(IF(NOT(ISERROR(N6:N57)),N6:N57))</f>
        <v>565</v>
      </c>
      <c r="O60" s="2">
        <f t="array" ref="O60">+SUM(IF(NOT(ISERROR(O6:O57)),O6:O57))</f>
        <v>2320</v>
      </c>
      <c r="P60" s="2">
        <f t="array" ref="P60">+SUM(IF(NOT(ISERROR(P6:P57)),P6:P57))</f>
        <v>1048</v>
      </c>
      <c r="Q60" s="2">
        <f t="array" ref="Q60">+SUM(IF(NOT(ISERROR(Q6:Q57)),Q6:Q57))</f>
        <v>1108</v>
      </c>
      <c r="R60" s="2">
        <f t="array" ref="R60">+SUM(IF(NOT(ISERROR(R6:R57)),R6:R57))</f>
        <v>1184</v>
      </c>
      <c r="S60" s="2">
        <f t="array" ref="S60">+SUM(IF(NOT(ISERROR(S6:S57)),S6:S57))</f>
        <v>1225</v>
      </c>
      <c r="T60" s="2">
        <f t="array" ref="T60">+SUM(IF(NOT(ISERROR(T6:T57)),T6:T57))</f>
        <v>969</v>
      </c>
      <c r="U60" s="2">
        <f t="array" ref="U60">+SUM(IF(NOT(ISERROR(U6:U57)),U6:U57))</f>
        <v>670</v>
      </c>
      <c r="V60" s="2">
        <f t="array" ref="V60">+SUM(IF(NOT(ISERROR(V6:V57)),V6:V57))</f>
        <v>576</v>
      </c>
      <c r="W60" s="2">
        <f t="array" ref="W60">+SUM(IF(NOT(ISERROR(W6:W57)),W6:W57))</f>
        <v>595</v>
      </c>
      <c r="X60" s="2"/>
      <c r="Y60" s="2">
        <f>+SUM(D60:W60)</f>
        <v>15922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0.56525562115312145</v>
      </c>
      <c r="E61" s="4">
        <f t="shared" si="4"/>
        <v>1.3942971988443662</v>
      </c>
      <c r="F61" s="4">
        <f t="shared" si="4"/>
        <v>3.8500188418540389</v>
      </c>
      <c r="G61" s="4">
        <f t="shared" si="4"/>
        <v>4.3901519909559106</v>
      </c>
      <c r="H61" s="4">
        <f t="shared" si="4"/>
        <v>4.4466775530712228</v>
      </c>
      <c r="I61" s="4">
        <f t="shared" si="4"/>
        <v>4.7104635096093457</v>
      </c>
      <c r="J61" s="4">
        <f t="shared" si="4"/>
        <v>4.3964326089687225</v>
      </c>
      <c r="K61" s="4">
        <f t="shared" si="4"/>
        <v>4.2394171586484113</v>
      </c>
      <c r="L61" s="4">
        <f t="shared" si="4"/>
        <v>3.7432483356362267</v>
      </c>
      <c r="M61" s="4">
        <f t="shared" si="4"/>
        <v>3.8248963698027891</v>
      </c>
      <c r="N61" s="4">
        <f t="shared" si="4"/>
        <v>3.5485491772390403</v>
      </c>
      <c r="O61" s="4">
        <f t="shared" si="4"/>
        <v>14.571033789724908</v>
      </c>
      <c r="P61" s="4">
        <f t="shared" si="4"/>
        <v>6.5820876774274586</v>
      </c>
      <c r="Q61" s="4">
        <f t="shared" si="4"/>
        <v>6.9589247581962068</v>
      </c>
      <c r="R61" s="4">
        <f t="shared" si="4"/>
        <v>7.436251727169954</v>
      </c>
      <c r="S61" s="4">
        <f t="shared" si="4"/>
        <v>7.6937570656952641</v>
      </c>
      <c r="T61" s="4">
        <f t="shared" si="4"/>
        <v>6.0859188544152749</v>
      </c>
      <c r="U61" s="4">
        <f t="shared" si="4"/>
        <v>4.2080140685843492</v>
      </c>
      <c r="V61" s="4">
        <f t="shared" si="4"/>
        <v>3.6176359753799772</v>
      </c>
      <c r="W61" s="4">
        <f t="shared" si="4"/>
        <v>3.7369677176234144</v>
      </c>
      <c r="X61" s="4"/>
      <c r="Y61" s="4">
        <f>+SUM(D61:W61)</f>
        <v>100.00000000000001</v>
      </c>
      <c r="Z61" s="4" t="b">
        <f>+C61=Y61</f>
        <v>1</v>
      </c>
    </row>
    <row r="63" spans="2:26">
      <c r="Y63" s="5">
        <f t="array" ref="Y63">+SUM(IF(NOT(ISERROR(Y6:Y57)),Y6:Y57))</f>
        <v>15922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2074</v>
      </c>
      <c r="D69" s="16">
        <f t="shared" ref="D69:D121" si="6">SUM(D6:E6)</f>
        <v>39</v>
      </c>
      <c r="E69" s="16">
        <f t="shared" ref="E69:E91" si="7">SUM(F6:I6)</f>
        <v>229</v>
      </c>
      <c r="F69" s="16">
        <f t="shared" ref="F69:F91" si="8">SUM(J6:N6)</f>
        <v>160</v>
      </c>
      <c r="G69" s="16">
        <f t="shared" ref="G69:G91" si="9">O6</f>
        <v>115</v>
      </c>
      <c r="H69" s="16">
        <f t="shared" ref="H69:H91" si="10">P6</f>
        <v>124</v>
      </c>
      <c r="I69" s="16">
        <f t="shared" ref="I69:I91" si="11">Q6</f>
        <v>288</v>
      </c>
      <c r="J69" s="16">
        <f t="shared" ref="J69:J91" si="12">R6</f>
        <v>260</v>
      </c>
      <c r="K69" s="16">
        <f t="shared" ref="K69:K91" si="13">S6</f>
        <v>281</v>
      </c>
      <c r="L69" s="16">
        <f t="shared" ref="L69:L91" si="14">T6</f>
        <v>229</v>
      </c>
      <c r="M69" s="16">
        <f t="shared" ref="M69:M91" si="15">SUM(U6:W6)</f>
        <v>349</v>
      </c>
      <c r="N69" s="21"/>
      <c r="O69" s="21">
        <f t="shared" ref="O69:O91" si="16">+SUM(D69:M69)</f>
        <v>2074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1924</v>
      </c>
      <c r="D70" s="17">
        <f t="shared" si="6"/>
        <v>35</v>
      </c>
      <c r="E70" s="17">
        <f t="shared" si="7"/>
        <v>373</v>
      </c>
      <c r="F70" s="17">
        <f t="shared" si="8"/>
        <v>293</v>
      </c>
      <c r="G70" s="17">
        <f t="shared" si="9"/>
        <v>184</v>
      </c>
      <c r="H70" s="17">
        <f t="shared" si="10"/>
        <v>116</v>
      </c>
      <c r="I70" s="17">
        <f t="shared" si="11"/>
        <v>160</v>
      </c>
      <c r="J70" s="17">
        <f t="shared" si="12"/>
        <v>154</v>
      </c>
      <c r="K70" s="17">
        <f t="shared" si="13"/>
        <v>172</v>
      </c>
      <c r="L70" s="17">
        <f t="shared" si="14"/>
        <v>147</v>
      </c>
      <c r="M70" s="17">
        <f t="shared" si="15"/>
        <v>290</v>
      </c>
      <c r="O70">
        <f t="shared" si="16"/>
        <v>1924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1865</v>
      </c>
      <c r="D71" s="18">
        <f t="shared" si="6"/>
        <v>34</v>
      </c>
      <c r="E71" s="18">
        <f t="shared" si="7"/>
        <v>358</v>
      </c>
      <c r="F71" s="18">
        <f t="shared" si="8"/>
        <v>329</v>
      </c>
      <c r="G71" s="18">
        <f t="shared" si="9"/>
        <v>242</v>
      </c>
      <c r="H71" s="18">
        <f t="shared" si="10"/>
        <v>109</v>
      </c>
      <c r="I71" s="18">
        <f t="shared" si="11"/>
        <v>142</v>
      </c>
      <c r="J71" s="18">
        <f t="shared" si="12"/>
        <v>136</v>
      </c>
      <c r="K71" s="18">
        <f t="shared" si="13"/>
        <v>133</v>
      </c>
      <c r="L71" s="18">
        <f t="shared" si="14"/>
        <v>130</v>
      </c>
      <c r="M71" s="18">
        <f t="shared" si="15"/>
        <v>252</v>
      </c>
      <c r="N71" s="22"/>
      <c r="O71" s="22">
        <f t="shared" si="16"/>
        <v>1865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1051</v>
      </c>
      <c r="D72" s="17">
        <f t="shared" si="6"/>
        <v>29</v>
      </c>
      <c r="E72" s="17">
        <f t="shared" si="7"/>
        <v>196</v>
      </c>
      <c r="F72" s="17">
        <f t="shared" si="8"/>
        <v>201</v>
      </c>
      <c r="G72" s="17">
        <f t="shared" si="9"/>
        <v>178</v>
      </c>
      <c r="H72" s="17">
        <f t="shared" si="10"/>
        <v>62</v>
      </c>
      <c r="I72" s="17">
        <f t="shared" si="11"/>
        <v>50</v>
      </c>
      <c r="J72" s="17">
        <f t="shared" si="12"/>
        <v>68</v>
      </c>
      <c r="K72" s="17">
        <f t="shared" si="13"/>
        <v>67</v>
      </c>
      <c r="L72" s="17">
        <f t="shared" si="14"/>
        <v>69</v>
      </c>
      <c r="M72" s="17">
        <f t="shared" si="15"/>
        <v>131</v>
      </c>
      <c r="O72">
        <f t="shared" si="16"/>
        <v>1051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746</v>
      </c>
      <c r="D73" s="18">
        <f t="shared" si="6"/>
        <v>12</v>
      </c>
      <c r="E73" s="18">
        <f t="shared" si="7"/>
        <v>119</v>
      </c>
      <c r="F73" s="18">
        <f t="shared" si="8"/>
        <v>196</v>
      </c>
      <c r="G73" s="18">
        <f t="shared" si="9"/>
        <v>129</v>
      </c>
      <c r="H73" s="18">
        <f t="shared" si="10"/>
        <v>44</v>
      </c>
      <c r="I73" s="18">
        <f t="shared" si="11"/>
        <v>36</v>
      </c>
      <c r="J73" s="18">
        <f t="shared" si="12"/>
        <v>53</v>
      </c>
      <c r="K73" s="18">
        <f t="shared" si="13"/>
        <v>43</v>
      </c>
      <c r="L73" s="18">
        <f t="shared" si="14"/>
        <v>34</v>
      </c>
      <c r="M73" s="18">
        <f t="shared" si="15"/>
        <v>80</v>
      </c>
      <c r="N73" s="22"/>
      <c r="O73" s="22">
        <f t="shared" si="16"/>
        <v>746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642</v>
      </c>
      <c r="D74" s="17">
        <f t="shared" si="6"/>
        <v>7</v>
      </c>
      <c r="E74" s="17">
        <f t="shared" si="7"/>
        <v>115</v>
      </c>
      <c r="F74" s="17">
        <f t="shared" si="8"/>
        <v>158</v>
      </c>
      <c r="G74" s="17">
        <f t="shared" si="9"/>
        <v>131</v>
      </c>
      <c r="H74" s="17">
        <f t="shared" si="10"/>
        <v>31</v>
      </c>
      <c r="I74" s="17">
        <f t="shared" si="11"/>
        <v>22</v>
      </c>
      <c r="J74" s="17">
        <f t="shared" si="12"/>
        <v>39</v>
      </c>
      <c r="K74" s="17">
        <f t="shared" si="13"/>
        <v>41</v>
      </c>
      <c r="L74" s="17">
        <f t="shared" si="14"/>
        <v>33</v>
      </c>
      <c r="M74" s="17">
        <f t="shared" si="15"/>
        <v>65</v>
      </c>
      <c r="O74">
        <f t="shared" si="16"/>
        <v>642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647</v>
      </c>
      <c r="D75" s="18">
        <f t="shared" si="6"/>
        <v>12</v>
      </c>
      <c r="E75" s="18">
        <f t="shared" si="7"/>
        <v>120</v>
      </c>
      <c r="F75" s="18">
        <f t="shared" si="8"/>
        <v>141</v>
      </c>
      <c r="G75" s="18">
        <f t="shared" si="9"/>
        <v>98</v>
      </c>
      <c r="H75" s="18">
        <f t="shared" si="10"/>
        <v>36</v>
      </c>
      <c r="I75" s="18">
        <f t="shared" si="11"/>
        <v>42</v>
      </c>
      <c r="J75" s="18">
        <f t="shared" si="12"/>
        <v>50</v>
      </c>
      <c r="K75" s="18">
        <f t="shared" si="13"/>
        <v>46</v>
      </c>
      <c r="L75" s="18">
        <f t="shared" si="14"/>
        <v>33</v>
      </c>
      <c r="M75" s="18">
        <f t="shared" si="15"/>
        <v>69</v>
      </c>
      <c r="N75" s="22"/>
      <c r="O75" s="22">
        <f t="shared" si="16"/>
        <v>647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485</v>
      </c>
      <c r="D76" s="17">
        <f t="shared" si="6"/>
        <v>6</v>
      </c>
      <c r="E76" s="17">
        <f t="shared" si="7"/>
        <v>122</v>
      </c>
      <c r="F76" s="17">
        <f t="shared" si="8"/>
        <v>133</v>
      </c>
      <c r="G76" s="17">
        <f t="shared" si="9"/>
        <v>87</v>
      </c>
      <c r="H76" s="17">
        <f t="shared" si="10"/>
        <v>20</v>
      </c>
      <c r="I76" s="17">
        <f t="shared" si="11"/>
        <v>20</v>
      </c>
      <c r="J76" s="17">
        <f t="shared" si="12"/>
        <v>24</v>
      </c>
      <c r="K76" s="17">
        <f t="shared" si="13"/>
        <v>27</v>
      </c>
      <c r="L76" s="17">
        <f t="shared" si="14"/>
        <v>14</v>
      </c>
      <c r="M76" s="17">
        <f t="shared" si="15"/>
        <v>32</v>
      </c>
      <c r="O76">
        <f t="shared" si="16"/>
        <v>485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426</v>
      </c>
      <c r="D77" s="18">
        <f t="shared" si="6"/>
        <v>8</v>
      </c>
      <c r="E77" s="18">
        <f t="shared" si="7"/>
        <v>60</v>
      </c>
      <c r="F77" s="18">
        <f t="shared" si="8"/>
        <v>95</v>
      </c>
      <c r="G77" s="18">
        <f t="shared" si="9"/>
        <v>95</v>
      </c>
      <c r="H77" s="18">
        <f t="shared" si="10"/>
        <v>18</v>
      </c>
      <c r="I77" s="18">
        <f t="shared" si="11"/>
        <v>25</v>
      </c>
      <c r="J77" s="18">
        <f t="shared" si="12"/>
        <v>24</v>
      </c>
      <c r="K77" s="18">
        <f t="shared" si="13"/>
        <v>34</v>
      </c>
      <c r="L77" s="18">
        <f t="shared" si="14"/>
        <v>23</v>
      </c>
      <c r="M77" s="18">
        <f t="shared" si="15"/>
        <v>44</v>
      </c>
      <c r="N77" s="22"/>
      <c r="O77" s="22">
        <f t="shared" si="16"/>
        <v>426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312</v>
      </c>
      <c r="D78" s="17">
        <f t="shared" si="6"/>
        <v>4</v>
      </c>
      <c r="E78" s="17">
        <f t="shared" si="7"/>
        <v>66</v>
      </c>
      <c r="F78" s="17">
        <f t="shared" si="8"/>
        <v>76</v>
      </c>
      <c r="G78" s="17">
        <f t="shared" si="9"/>
        <v>65</v>
      </c>
      <c r="H78" s="17">
        <f t="shared" si="10"/>
        <v>14</v>
      </c>
      <c r="I78" s="17">
        <f t="shared" si="11"/>
        <v>21</v>
      </c>
      <c r="J78" s="17">
        <f t="shared" si="12"/>
        <v>13</v>
      </c>
      <c r="K78" s="17">
        <f t="shared" si="13"/>
        <v>19</v>
      </c>
      <c r="L78" s="17">
        <f t="shared" si="14"/>
        <v>10</v>
      </c>
      <c r="M78" s="17">
        <f t="shared" si="15"/>
        <v>24</v>
      </c>
      <c r="O78">
        <f t="shared" si="16"/>
        <v>312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278</v>
      </c>
      <c r="D79" s="18">
        <f t="shared" si="6"/>
        <v>7</v>
      </c>
      <c r="E79" s="18">
        <f t="shared" si="7"/>
        <v>49</v>
      </c>
      <c r="F79" s="18">
        <f t="shared" si="8"/>
        <v>101</v>
      </c>
      <c r="G79" s="18">
        <f t="shared" si="9"/>
        <v>52</v>
      </c>
      <c r="H79" s="18">
        <f t="shared" si="10"/>
        <v>11</v>
      </c>
      <c r="I79" s="18">
        <f t="shared" si="11"/>
        <v>12</v>
      </c>
      <c r="J79" s="18">
        <f t="shared" si="12"/>
        <v>6</v>
      </c>
      <c r="K79" s="18">
        <f t="shared" si="13"/>
        <v>12</v>
      </c>
      <c r="L79" s="18">
        <f t="shared" si="14"/>
        <v>5</v>
      </c>
      <c r="M79" s="18">
        <f t="shared" si="15"/>
        <v>23</v>
      </c>
      <c r="N79" s="22"/>
      <c r="O79" s="22">
        <f t="shared" si="16"/>
        <v>278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235</v>
      </c>
      <c r="D80" s="17">
        <f t="shared" si="6"/>
        <v>7</v>
      </c>
      <c r="E80" s="17">
        <f t="shared" si="7"/>
        <v>38</v>
      </c>
      <c r="F80" s="17">
        <f t="shared" si="8"/>
        <v>46</v>
      </c>
      <c r="G80" s="17">
        <f t="shared" si="9"/>
        <v>50</v>
      </c>
      <c r="H80" s="17">
        <f t="shared" si="10"/>
        <v>20</v>
      </c>
      <c r="I80" s="17">
        <f t="shared" si="11"/>
        <v>19</v>
      </c>
      <c r="J80" s="17">
        <f t="shared" si="12"/>
        <v>12</v>
      </c>
      <c r="K80" s="17">
        <f t="shared" si="13"/>
        <v>13</v>
      </c>
      <c r="L80" s="17">
        <f t="shared" si="14"/>
        <v>14</v>
      </c>
      <c r="M80" s="17">
        <f t="shared" si="15"/>
        <v>16</v>
      </c>
      <c r="O80">
        <f t="shared" si="16"/>
        <v>235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215</v>
      </c>
      <c r="D81" s="18">
        <f t="shared" si="6"/>
        <v>4</v>
      </c>
      <c r="E81" s="18">
        <f t="shared" si="7"/>
        <v>39</v>
      </c>
      <c r="F81" s="18">
        <f t="shared" si="8"/>
        <v>46</v>
      </c>
      <c r="G81" s="18">
        <f t="shared" si="9"/>
        <v>33</v>
      </c>
      <c r="H81" s="18">
        <f t="shared" si="10"/>
        <v>13</v>
      </c>
      <c r="I81" s="18">
        <f t="shared" si="11"/>
        <v>13</v>
      </c>
      <c r="J81" s="18">
        <f t="shared" si="12"/>
        <v>19</v>
      </c>
      <c r="K81" s="18">
        <f t="shared" si="13"/>
        <v>16</v>
      </c>
      <c r="L81" s="18">
        <f t="shared" si="14"/>
        <v>13</v>
      </c>
      <c r="M81" s="18">
        <f t="shared" si="15"/>
        <v>19</v>
      </c>
      <c r="N81" s="22"/>
      <c r="O81" s="22">
        <f t="shared" si="16"/>
        <v>215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151</v>
      </c>
      <c r="D82" s="17">
        <f t="shared" si="6"/>
        <v>4</v>
      </c>
      <c r="E82" s="17">
        <f t="shared" si="7"/>
        <v>31</v>
      </c>
      <c r="F82" s="17">
        <f t="shared" si="8"/>
        <v>30</v>
      </c>
      <c r="G82" s="17">
        <f t="shared" si="9"/>
        <v>21</v>
      </c>
      <c r="H82" s="17">
        <f t="shared" si="10"/>
        <v>12</v>
      </c>
      <c r="I82" s="17">
        <f t="shared" si="11"/>
        <v>7</v>
      </c>
      <c r="J82" s="17">
        <f t="shared" si="12"/>
        <v>11</v>
      </c>
      <c r="K82" s="17">
        <f t="shared" si="13"/>
        <v>12</v>
      </c>
      <c r="L82" s="17">
        <f t="shared" si="14"/>
        <v>9</v>
      </c>
      <c r="M82" s="17">
        <f t="shared" si="15"/>
        <v>14</v>
      </c>
      <c r="O82">
        <f t="shared" si="16"/>
        <v>151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113</v>
      </c>
      <c r="D83" s="18">
        <f t="shared" si="6"/>
        <v>3</v>
      </c>
      <c r="E83" s="18">
        <f t="shared" si="7"/>
        <v>19</v>
      </c>
      <c r="F83" s="18">
        <f t="shared" si="8"/>
        <v>35</v>
      </c>
      <c r="G83" s="18">
        <f t="shared" si="9"/>
        <v>11</v>
      </c>
      <c r="H83" s="18">
        <f t="shared" si="10"/>
        <v>5</v>
      </c>
      <c r="I83" s="18">
        <f t="shared" si="11"/>
        <v>9</v>
      </c>
      <c r="J83" s="18">
        <f t="shared" si="12"/>
        <v>14</v>
      </c>
      <c r="K83" s="18">
        <f t="shared" si="13"/>
        <v>7</v>
      </c>
      <c r="L83" s="18">
        <f t="shared" si="14"/>
        <v>4</v>
      </c>
      <c r="M83" s="18">
        <f t="shared" si="15"/>
        <v>6</v>
      </c>
      <c r="N83" s="22"/>
      <c r="O83" s="22">
        <f t="shared" si="16"/>
        <v>113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104</v>
      </c>
      <c r="D84" s="17">
        <f t="shared" si="6"/>
        <v>3</v>
      </c>
      <c r="E84" s="17">
        <f t="shared" si="7"/>
        <v>21</v>
      </c>
      <c r="F84" s="17">
        <f t="shared" si="8"/>
        <v>17</v>
      </c>
      <c r="G84" s="17">
        <f t="shared" si="9"/>
        <v>18</v>
      </c>
      <c r="H84" s="17">
        <f t="shared" si="10"/>
        <v>14</v>
      </c>
      <c r="I84" s="17">
        <f t="shared" si="11"/>
        <v>4</v>
      </c>
      <c r="J84" s="17">
        <f t="shared" si="12"/>
        <v>6</v>
      </c>
      <c r="K84" s="17">
        <f t="shared" si="13"/>
        <v>9</v>
      </c>
      <c r="L84" s="17">
        <f t="shared" si="14"/>
        <v>3</v>
      </c>
      <c r="M84" s="17">
        <f t="shared" si="15"/>
        <v>9</v>
      </c>
      <c r="O84">
        <f t="shared" si="16"/>
        <v>104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120</v>
      </c>
      <c r="D85" s="18">
        <f t="shared" si="6"/>
        <v>2</v>
      </c>
      <c r="E85" s="18">
        <f t="shared" si="7"/>
        <v>12</v>
      </c>
      <c r="F85" s="18">
        <f t="shared" si="8"/>
        <v>19</v>
      </c>
      <c r="G85" s="18">
        <f t="shared" si="9"/>
        <v>31</v>
      </c>
      <c r="H85" s="18">
        <f t="shared" si="10"/>
        <v>12</v>
      </c>
      <c r="I85" s="18">
        <f t="shared" si="11"/>
        <v>5</v>
      </c>
      <c r="J85" s="18">
        <f t="shared" si="12"/>
        <v>11</v>
      </c>
      <c r="K85" s="18">
        <f t="shared" si="13"/>
        <v>7</v>
      </c>
      <c r="L85" s="18">
        <f t="shared" si="14"/>
        <v>6</v>
      </c>
      <c r="M85" s="18">
        <f t="shared" si="15"/>
        <v>15</v>
      </c>
      <c r="N85" s="22"/>
      <c r="O85" s="22">
        <f t="shared" si="16"/>
        <v>120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146</v>
      </c>
      <c r="D86" s="17">
        <f t="shared" si="6"/>
        <v>2</v>
      </c>
      <c r="E86" s="17">
        <f t="shared" si="7"/>
        <v>6</v>
      </c>
      <c r="F86" s="17">
        <f t="shared" si="8"/>
        <v>13</v>
      </c>
      <c r="G86" s="17">
        <f t="shared" si="9"/>
        <v>41</v>
      </c>
      <c r="H86" s="17">
        <f t="shared" si="10"/>
        <v>45</v>
      </c>
      <c r="I86" s="17">
        <f t="shared" si="11"/>
        <v>10</v>
      </c>
      <c r="J86" s="17">
        <f t="shared" si="12"/>
        <v>8</v>
      </c>
      <c r="K86" s="17">
        <f t="shared" si="13"/>
        <v>6</v>
      </c>
      <c r="L86" s="17">
        <f t="shared" si="14"/>
        <v>6</v>
      </c>
      <c r="M86" s="17">
        <f t="shared" si="15"/>
        <v>9</v>
      </c>
      <c r="O86">
        <f t="shared" si="16"/>
        <v>146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162</v>
      </c>
      <c r="D87" s="18">
        <f t="shared" si="6"/>
        <v>2</v>
      </c>
      <c r="E87" s="18">
        <f t="shared" si="7"/>
        <v>14</v>
      </c>
      <c r="F87" s="18">
        <f t="shared" si="8"/>
        <v>25</v>
      </c>
      <c r="G87" s="18">
        <f t="shared" si="9"/>
        <v>39</v>
      </c>
      <c r="H87" s="18">
        <f t="shared" si="10"/>
        <v>40</v>
      </c>
      <c r="I87" s="18">
        <f t="shared" si="11"/>
        <v>12</v>
      </c>
      <c r="J87" s="18">
        <f t="shared" si="12"/>
        <v>13</v>
      </c>
      <c r="K87" s="18">
        <f t="shared" si="13"/>
        <v>3</v>
      </c>
      <c r="L87" s="18">
        <f t="shared" si="14"/>
        <v>4</v>
      </c>
      <c r="M87" s="18">
        <f t="shared" si="15"/>
        <v>10</v>
      </c>
      <c r="N87" s="22"/>
      <c r="O87" s="22">
        <f t="shared" si="16"/>
        <v>162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107</v>
      </c>
      <c r="D88" s="17">
        <f t="shared" si="6"/>
        <v>1</v>
      </c>
      <c r="E88" s="17">
        <f t="shared" si="7"/>
        <v>18</v>
      </c>
      <c r="F88" s="17">
        <f t="shared" si="8"/>
        <v>24</v>
      </c>
      <c r="G88" s="17">
        <f t="shared" si="9"/>
        <v>28</v>
      </c>
      <c r="H88" s="17">
        <f t="shared" si="10"/>
        <v>11</v>
      </c>
      <c r="I88" s="17">
        <f t="shared" si="11"/>
        <v>3</v>
      </c>
      <c r="J88" s="17">
        <f t="shared" si="12"/>
        <v>6</v>
      </c>
      <c r="K88" s="17">
        <f t="shared" si="13"/>
        <v>6</v>
      </c>
      <c r="L88" s="17">
        <f t="shared" si="14"/>
        <v>2</v>
      </c>
      <c r="M88" s="17">
        <f t="shared" si="15"/>
        <v>8</v>
      </c>
      <c r="O88">
        <f t="shared" si="16"/>
        <v>107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97</v>
      </c>
      <c r="D89" s="18">
        <f t="shared" si="6"/>
        <v>0</v>
      </c>
      <c r="E89" s="18">
        <f t="shared" si="7"/>
        <v>15</v>
      </c>
      <c r="F89" s="18">
        <f t="shared" si="8"/>
        <v>22</v>
      </c>
      <c r="G89" s="18">
        <f t="shared" si="9"/>
        <v>21</v>
      </c>
      <c r="H89" s="18">
        <f t="shared" si="10"/>
        <v>13</v>
      </c>
      <c r="I89" s="18">
        <f t="shared" si="11"/>
        <v>7</v>
      </c>
      <c r="J89" s="18">
        <f t="shared" si="12"/>
        <v>6</v>
      </c>
      <c r="K89" s="18">
        <f t="shared" si="13"/>
        <v>3</v>
      </c>
      <c r="L89" s="18">
        <f t="shared" si="14"/>
        <v>5</v>
      </c>
      <c r="M89" s="18">
        <f t="shared" si="15"/>
        <v>5</v>
      </c>
      <c r="N89" s="22"/>
      <c r="O89" s="22">
        <f t="shared" si="16"/>
        <v>97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170</v>
      </c>
      <c r="D90" s="17">
        <f t="shared" si="6"/>
        <v>3</v>
      </c>
      <c r="E90" s="17">
        <f t="shared" si="7"/>
        <v>27</v>
      </c>
      <c r="F90" s="17">
        <f t="shared" si="8"/>
        <v>46</v>
      </c>
      <c r="G90" s="17">
        <f t="shared" si="9"/>
        <v>53</v>
      </c>
      <c r="H90" s="17">
        <f t="shared" si="10"/>
        <v>10</v>
      </c>
      <c r="I90" s="17">
        <f t="shared" si="11"/>
        <v>5</v>
      </c>
      <c r="J90" s="17">
        <f t="shared" si="12"/>
        <v>9</v>
      </c>
      <c r="K90" s="17">
        <f t="shared" si="13"/>
        <v>6</v>
      </c>
      <c r="L90" s="17">
        <f t="shared" si="14"/>
        <v>3</v>
      </c>
      <c r="M90" s="17">
        <f t="shared" si="15"/>
        <v>8</v>
      </c>
      <c r="O90">
        <f t="shared" si="16"/>
        <v>170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165</v>
      </c>
      <c r="D91" s="18">
        <f t="shared" si="6"/>
        <v>1</v>
      </c>
      <c r="E91" s="18">
        <f t="shared" si="7"/>
        <v>31</v>
      </c>
      <c r="F91" s="18">
        <f t="shared" si="8"/>
        <v>45</v>
      </c>
      <c r="G91" s="18">
        <f t="shared" si="9"/>
        <v>46</v>
      </c>
      <c r="H91" s="18">
        <f t="shared" si="10"/>
        <v>11</v>
      </c>
      <c r="I91" s="18">
        <f t="shared" si="11"/>
        <v>3</v>
      </c>
      <c r="J91" s="18">
        <f t="shared" si="12"/>
        <v>7</v>
      </c>
      <c r="K91" s="18">
        <f t="shared" si="13"/>
        <v>6</v>
      </c>
      <c r="L91" s="18">
        <f t="shared" si="14"/>
        <v>8</v>
      </c>
      <c r="M91" s="18">
        <f t="shared" si="15"/>
        <v>7</v>
      </c>
      <c r="N91" s="22"/>
      <c r="O91" s="22">
        <f t="shared" si="16"/>
        <v>165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143</v>
      </c>
      <c r="D92" s="17">
        <f t="shared" si="6"/>
        <v>1</v>
      </c>
      <c r="E92" s="17">
        <f t="shared" ref="E92:E121" si="19">SUM(F29:I29)</f>
        <v>16</v>
      </c>
      <c r="F92" s="17">
        <f t="shared" ref="F92:F121" si="20">SUM(J29:N29)</f>
        <v>41</v>
      </c>
      <c r="G92" s="17">
        <f t="shared" ref="G92:G121" si="21">O29</f>
        <v>39</v>
      </c>
      <c r="H92" s="17">
        <f t="shared" ref="H92:H121" si="22">P29</f>
        <v>14</v>
      </c>
      <c r="I92" s="17">
        <f t="shared" ref="I92:I121" si="23">Q29</f>
        <v>4</v>
      </c>
      <c r="J92" s="17">
        <f t="shared" ref="J92:J121" si="24">R29</f>
        <v>8</v>
      </c>
      <c r="K92" s="17">
        <f t="shared" ref="K92:K121" si="25">S29</f>
        <v>7</v>
      </c>
      <c r="L92" s="17">
        <f t="shared" ref="L92:L121" si="26">T29</f>
        <v>2</v>
      </c>
      <c r="M92" s="17">
        <f t="shared" ref="M92:M121" si="27">SUM(U29:W29)</f>
        <v>11</v>
      </c>
      <c r="O92">
        <f t="shared" ref="O92:O121" si="28">+SUM(D92:M92)</f>
        <v>143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172</v>
      </c>
      <c r="D93" s="18">
        <f t="shared" si="6"/>
        <v>6</v>
      </c>
      <c r="E93" s="18">
        <f t="shared" si="19"/>
        <v>21</v>
      </c>
      <c r="F93" s="18">
        <f t="shared" si="20"/>
        <v>60</v>
      </c>
      <c r="G93" s="18">
        <f t="shared" si="21"/>
        <v>21</v>
      </c>
      <c r="H93" s="18">
        <f t="shared" si="22"/>
        <v>5</v>
      </c>
      <c r="I93" s="18">
        <f t="shared" si="23"/>
        <v>7</v>
      </c>
      <c r="J93" s="18">
        <f t="shared" si="24"/>
        <v>12</v>
      </c>
      <c r="K93" s="18">
        <f t="shared" si="25"/>
        <v>12</v>
      </c>
      <c r="L93" s="18">
        <f t="shared" si="26"/>
        <v>12</v>
      </c>
      <c r="M93" s="18">
        <f t="shared" si="27"/>
        <v>16</v>
      </c>
      <c r="N93" s="22"/>
      <c r="O93" s="22">
        <f t="shared" si="28"/>
        <v>172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230</v>
      </c>
      <c r="D94" s="17">
        <f t="shared" si="6"/>
        <v>5</v>
      </c>
      <c r="E94" s="17">
        <f t="shared" si="19"/>
        <v>38</v>
      </c>
      <c r="F94" s="17">
        <f t="shared" si="20"/>
        <v>63</v>
      </c>
      <c r="G94" s="17">
        <f t="shared" si="21"/>
        <v>26</v>
      </c>
      <c r="H94" s="17">
        <f t="shared" si="22"/>
        <v>13</v>
      </c>
      <c r="I94" s="17">
        <f t="shared" si="23"/>
        <v>12</v>
      </c>
      <c r="J94" s="17">
        <f t="shared" si="24"/>
        <v>12</v>
      </c>
      <c r="K94" s="17">
        <f t="shared" si="25"/>
        <v>14</v>
      </c>
      <c r="L94" s="17">
        <f t="shared" si="26"/>
        <v>14</v>
      </c>
      <c r="M94" s="17">
        <f t="shared" si="27"/>
        <v>33</v>
      </c>
      <c r="O94">
        <f t="shared" si="28"/>
        <v>230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223</v>
      </c>
      <c r="D95" s="18">
        <f t="shared" si="6"/>
        <v>6</v>
      </c>
      <c r="E95" s="18">
        <f t="shared" si="19"/>
        <v>45</v>
      </c>
      <c r="F95" s="18">
        <f t="shared" si="20"/>
        <v>57</v>
      </c>
      <c r="G95" s="18">
        <f t="shared" si="21"/>
        <v>30</v>
      </c>
      <c r="H95" s="18">
        <f t="shared" si="22"/>
        <v>15</v>
      </c>
      <c r="I95" s="18">
        <f t="shared" si="23"/>
        <v>8</v>
      </c>
      <c r="J95" s="18">
        <f t="shared" si="24"/>
        <v>13</v>
      </c>
      <c r="K95" s="18">
        <f t="shared" si="25"/>
        <v>20</v>
      </c>
      <c r="L95" s="18">
        <f t="shared" si="26"/>
        <v>10</v>
      </c>
      <c r="M95" s="18">
        <f t="shared" si="27"/>
        <v>19</v>
      </c>
      <c r="N95" s="22"/>
      <c r="O95" s="22">
        <f t="shared" si="28"/>
        <v>223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205</v>
      </c>
      <c r="D96" s="17">
        <f t="shared" si="6"/>
        <v>9</v>
      </c>
      <c r="E96" s="17">
        <f>SUM(F33:I33)</f>
        <v>31</v>
      </c>
      <c r="F96" s="17">
        <f>SUM(J33:N33)</f>
        <v>39</v>
      </c>
      <c r="G96" s="17">
        <f t="shared" ref="G96:L96" si="31">O33</f>
        <v>38</v>
      </c>
      <c r="H96" s="17">
        <f t="shared" si="31"/>
        <v>18</v>
      </c>
      <c r="I96" s="17">
        <f t="shared" si="31"/>
        <v>5</v>
      </c>
      <c r="J96" s="17">
        <f t="shared" si="31"/>
        <v>16</v>
      </c>
      <c r="K96" s="17">
        <f t="shared" si="31"/>
        <v>16</v>
      </c>
      <c r="L96" s="17">
        <f t="shared" si="31"/>
        <v>8</v>
      </c>
      <c r="M96" s="17">
        <f>SUM(U33:W33)</f>
        <v>25</v>
      </c>
      <c r="O96">
        <f>+SUM(D96:M96)</f>
        <v>205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165</v>
      </c>
      <c r="D97" s="18">
        <f t="shared" si="6"/>
        <v>2</v>
      </c>
      <c r="E97" s="18">
        <f t="shared" si="19"/>
        <v>14</v>
      </c>
      <c r="F97" s="18">
        <f t="shared" si="20"/>
        <v>28</v>
      </c>
      <c r="G97" s="18">
        <f t="shared" si="21"/>
        <v>18</v>
      </c>
      <c r="H97" s="18">
        <f t="shared" si="22"/>
        <v>26</v>
      </c>
      <c r="I97" s="18">
        <f t="shared" si="23"/>
        <v>8</v>
      </c>
      <c r="J97" s="18">
        <f t="shared" si="24"/>
        <v>13</v>
      </c>
      <c r="K97" s="18">
        <f t="shared" si="25"/>
        <v>14</v>
      </c>
      <c r="L97" s="18">
        <f t="shared" si="26"/>
        <v>11</v>
      </c>
      <c r="M97" s="18">
        <f t="shared" si="27"/>
        <v>31</v>
      </c>
      <c r="N97" s="22"/>
      <c r="O97" s="22">
        <f t="shared" si="28"/>
        <v>165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168</v>
      </c>
      <c r="D98" s="17">
        <f t="shared" si="6"/>
        <v>1</v>
      </c>
      <c r="E98" s="17">
        <f t="shared" si="19"/>
        <v>17</v>
      </c>
      <c r="F98" s="17">
        <f t="shared" si="20"/>
        <v>46</v>
      </c>
      <c r="G98" s="17">
        <f t="shared" si="21"/>
        <v>14</v>
      </c>
      <c r="H98" s="17">
        <f t="shared" si="22"/>
        <v>16</v>
      </c>
      <c r="I98" s="17">
        <f t="shared" si="23"/>
        <v>11</v>
      </c>
      <c r="J98" s="17">
        <f t="shared" si="24"/>
        <v>18</v>
      </c>
      <c r="K98" s="17">
        <f t="shared" si="25"/>
        <v>10</v>
      </c>
      <c r="L98" s="17">
        <f t="shared" si="26"/>
        <v>10</v>
      </c>
      <c r="M98" s="17">
        <f t="shared" si="27"/>
        <v>25</v>
      </c>
      <c r="O98">
        <f t="shared" si="28"/>
        <v>168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177</v>
      </c>
      <c r="D99" s="18">
        <f t="shared" si="6"/>
        <v>4</v>
      </c>
      <c r="E99" s="18">
        <f t="shared" si="19"/>
        <v>44</v>
      </c>
      <c r="F99" s="18">
        <f t="shared" si="20"/>
        <v>38</v>
      </c>
      <c r="G99" s="18">
        <f t="shared" si="21"/>
        <v>20</v>
      </c>
      <c r="H99" s="18">
        <f t="shared" si="22"/>
        <v>7</v>
      </c>
      <c r="I99" s="18">
        <f t="shared" si="23"/>
        <v>6</v>
      </c>
      <c r="J99" s="18">
        <f t="shared" si="24"/>
        <v>13</v>
      </c>
      <c r="K99" s="18">
        <f t="shared" si="25"/>
        <v>9</v>
      </c>
      <c r="L99" s="18">
        <f t="shared" si="26"/>
        <v>11</v>
      </c>
      <c r="M99" s="18">
        <f t="shared" si="27"/>
        <v>25</v>
      </c>
      <c r="N99" s="22"/>
      <c r="O99" s="22">
        <f t="shared" si="28"/>
        <v>177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177</v>
      </c>
      <c r="D100" s="17">
        <f t="shared" si="6"/>
        <v>4</v>
      </c>
      <c r="E100" s="17">
        <f t="shared" si="19"/>
        <v>49</v>
      </c>
      <c r="F100" s="17">
        <f t="shared" si="20"/>
        <v>38</v>
      </c>
      <c r="G100" s="17">
        <f t="shared" si="21"/>
        <v>11</v>
      </c>
      <c r="H100" s="17">
        <f t="shared" si="22"/>
        <v>3</v>
      </c>
      <c r="I100" s="17">
        <f t="shared" si="23"/>
        <v>10</v>
      </c>
      <c r="J100" s="17">
        <f t="shared" si="24"/>
        <v>12</v>
      </c>
      <c r="K100" s="17">
        <f t="shared" si="25"/>
        <v>22</v>
      </c>
      <c r="L100" s="17">
        <f t="shared" si="26"/>
        <v>10</v>
      </c>
      <c r="M100" s="17">
        <f t="shared" si="27"/>
        <v>18</v>
      </c>
      <c r="O100">
        <f t="shared" si="28"/>
        <v>177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164</v>
      </c>
      <c r="D101" s="18">
        <f t="shared" si="6"/>
        <v>4</v>
      </c>
      <c r="E101" s="18">
        <f t="shared" si="19"/>
        <v>38</v>
      </c>
      <c r="F101" s="18">
        <f t="shared" si="20"/>
        <v>27</v>
      </c>
      <c r="G101" s="18">
        <f t="shared" si="21"/>
        <v>12</v>
      </c>
      <c r="H101" s="18">
        <f t="shared" si="22"/>
        <v>5</v>
      </c>
      <c r="I101" s="18">
        <f t="shared" si="23"/>
        <v>16</v>
      </c>
      <c r="J101" s="18">
        <f t="shared" si="24"/>
        <v>17</v>
      </c>
      <c r="K101" s="18">
        <f t="shared" si="25"/>
        <v>19</v>
      </c>
      <c r="L101" s="18">
        <f t="shared" si="26"/>
        <v>13</v>
      </c>
      <c r="M101" s="18">
        <f t="shared" si="27"/>
        <v>13</v>
      </c>
      <c r="N101" s="22"/>
      <c r="O101" s="22">
        <f t="shared" si="28"/>
        <v>164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124</v>
      </c>
      <c r="D102" s="17">
        <f t="shared" si="6"/>
        <v>7</v>
      </c>
      <c r="E102" s="17">
        <f t="shared" si="19"/>
        <v>41</v>
      </c>
      <c r="F102" s="17">
        <f t="shared" si="20"/>
        <v>22</v>
      </c>
      <c r="G102" s="17">
        <f t="shared" si="21"/>
        <v>8</v>
      </c>
      <c r="H102" s="17">
        <f t="shared" si="22"/>
        <v>2</v>
      </c>
      <c r="I102" s="17">
        <f t="shared" si="23"/>
        <v>8</v>
      </c>
      <c r="J102" s="17">
        <f t="shared" si="24"/>
        <v>6</v>
      </c>
      <c r="K102" s="17">
        <f t="shared" si="25"/>
        <v>6</v>
      </c>
      <c r="L102" s="17">
        <f t="shared" si="26"/>
        <v>6</v>
      </c>
      <c r="M102" s="17">
        <f t="shared" si="27"/>
        <v>18</v>
      </c>
      <c r="O102">
        <f t="shared" si="28"/>
        <v>124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103</v>
      </c>
      <c r="D103" s="18">
        <f t="shared" si="6"/>
        <v>3</v>
      </c>
      <c r="E103" s="18">
        <f t="shared" si="19"/>
        <v>26</v>
      </c>
      <c r="F103" s="18">
        <f t="shared" si="20"/>
        <v>25</v>
      </c>
      <c r="G103" s="18">
        <f t="shared" si="21"/>
        <v>11</v>
      </c>
      <c r="H103" s="18">
        <f t="shared" si="22"/>
        <v>6</v>
      </c>
      <c r="I103" s="18">
        <f t="shared" si="23"/>
        <v>7</v>
      </c>
      <c r="J103" s="18">
        <f t="shared" si="24"/>
        <v>6</v>
      </c>
      <c r="K103" s="18">
        <f t="shared" si="25"/>
        <v>5</v>
      </c>
      <c r="L103" s="18">
        <f t="shared" si="26"/>
        <v>7</v>
      </c>
      <c r="M103" s="18">
        <f t="shared" si="27"/>
        <v>7</v>
      </c>
      <c r="N103" s="22"/>
      <c r="O103" s="22">
        <f t="shared" si="28"/>
        <v>103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142</v>
      </c>
      <c r="D104" s="17">
        <f t="shared" si="6"/>
        <v>4</v>
      </c>
      <c r="E104" s="17">
        <f t="shared" si="19"/>
        <v>29</v>
      </c>
      <c r="F104" s="17">
        <f t="shared" si="20"/>
        <v>50</v>
      </c>
      <c r="G104" s="17">
        <f t="shared" si="21"/>
        <v>21</v>
      </c>
      <c r="H104" s="17">
        <f t="shared" si="22"/>
        <v>3</v>
      </c>
      <c r="I104" s="17">
        <f t="shared" si="23"/>
        <v>7</v>
      </c>
      <c r="J104" s="17">
        <f t="shared" si="24"/>
        <v>4</v>
      </c>
      <c r="K104" s="17">
        <f t="shared" si="25"/>
        <v>11</v>
      </c>
      <c r="L104" s="17">
        <f t="shared" si="26"/>
        <v>7</v>
      </c>
      <c r="M104" s="17">
        <f t="shared" si="27"/>
        <v>6</v>
      </c>
      <c r="O104">
        <f t="shared" si="28"/>
        <v>142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222</v>
      </c>
      <c r="D105" s="18">
        <f t="shared" si="6"/>
        <v>2</v>
      </c>
      <c r="E105" s="18">
        <f t="shared" si="19"/>
        <v>39</v>
      </c>
      <c r="F105" s="18">
        <f t="shared" si="20"/>
        <v>63</v>
      </c>
      <c r="G105" s="18">
        <f t="shared" si="21"/>
        <v>38</v>
      </c>
      <c r="H105" s="18">
        <f t="shared" si="22"/>
        <v>11</v>
      </c>
      <c r="I105" s="18">
        <f t="shared" si="23"/>
        <v>13</v>
      </c>
      <c r="J105" s="18">
        <f t="shared" si="24"/>
        <v>11</v>
      </c>
      <c r="K105" s="18">
        <f t="shared" si="25"/>
        <v>18</v>
      </c>
      <c r="L105" s="18">
        <f t="shared" si="26"/>
        <v>7</v>
      </c>
      <c r="M105" s="18">
        <f t="shared" si="27"/>
        <v>20</v>
      </c>
      <c r="N105" s="22"/>
      <c r="O105" s="22">
        <f t="shared" si="28"/>
        <v>222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320</v>
      </c>
      <c r="D106" s="17">
        <f t="shared" si="6"/>
        <v>9</v>
      </c>
      <c r="E106" s="17">
        <f t="shared" si="19"/>
        <v>57</v>
      </c>
      <c r="F106" s="17">
        <f t="shared" si="20"/>
        <v>75</v>
      </c>
      <c r="G106" s="17">
        <f t="shared" si="21"/>
        <v>64</v>
      </c>
      <c r="H106" s="17">
        <f t="shared" si="22"/>
        <v>25</v>
      </c>
      <c r="I106" s="17">
        <f t="shared" si="23"/>
        <v>18</v>
      </c>
      <c r="J106" s="17">
        <f t="shared" si="24"/>
        <v>25</v>
      </c>
      <c r="K106" s="17">
        <f t="shared" si="25"/>
        <v>20</v>
      </c>
      <c r="L106" s="17">
        <f t="shared" si="26"/>
        <v>10</v>
      </c>
      <c r="M106" s="17">
        <f t="shared" si="27"/>
        <v>17</v>
      </c>
      <c r="O106">
        <f t="shared" si="28"/>
        <v>320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404</v>
      </c>
      <c r="D107" s="18">
        <f t="shared" si="6"/>
        <v>8</v>
      </c>
      <c r="E107" s="18">
        <f t="shared" si="19"/>
        <v>73</v>
      </c>
      <c r="F107" s="18">
        <f t="shared" si="20"/>
        <v>93</v>
      </c>
      <c r="G107" s="18">
        <f t="shared" si="21"/>
        <v>76</v>
      </c>
      <c r="H107" s="18">
        <f t="shared" si="22"/>
        <v>42</v>
      </c>
      <c r="I107" s="18">
        <f t="shared" si="23"/>
        <v>23</v>
      </c>
      <c r="J107" s="18">
        <f t="shared" si="24"/>
        <v>19</v>
      </c>
      <c r="K107" s="18">
        <f t="shared" si="25"/>
        <v>20</v>
      </c>
      <c r="L107" s="18">
        <f t="shared" si="26"/>
        <v>17</v>
      </c>
      <c r="M107" s="18">
        <f t="shared" si="27"/>
        <v>33</v>
      </c>
      <c r="N107" s="22"/>
      <c r="O107" s="22">
        <f t="shared" si="28"/>
        <v>404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>
        <f t="shared" si="5"/>
        <v>548</v>
      </c>
      <c r="D108" s="17">
        <f t="shared" si="6"/>
        <v>12</v>
      </c>
      <c r="E108" s="17">
        <f t="shared" si="19"/>
        <v>114</v>
      </c>
      <c r="F108" s="17">
        <f t="shared" si="20"/>
        <v>129</v>
      </c>
      <c r="G108" s="17">
        <f t="shared" si="21"/>
        <v>105</v>
      </c>
      <c r="H108" s="17">
        <f t="shared" si="22"/>
        <v>46</v>
      </c>
      <c r="I108" s="17">
        <f t="shared" si="23"/>
        <v>30</v>
      </c>
      <c r="J108" s="17">
        <f t="shared" si="24"/>
        <v>30</v>
      </c>
      <c r="K108" s="17">
        <f t="shared" si="25"/>
        <v>33</v>
      </c>
      <c r="L108" s="17">
        <f t="shared" si="26"/>
        <v>10</v>
      </c>
      <c r="M108" s="17">
        <f t="shared" si="27"/>
        <v>39</v>
      </c>
      <c r="O108">
        <f t="shared" si="28"/>
        <v>548</v>
      </c>
      <c r="P108" t="b">
        <f t="shared" si="29"/>
        <v>1</v>
      </c>
      <c r="Q108" t="b">
        <f t="shared" si="30"/>
        <v>1</v>
      </c>
    </row>
    <row r="109" spans="2:17">
      <c r="B109" s="18">
        <v>41</v>
      </c>
      <c r="C109" s="18" t="e">
        <f t="shared" si="5"/>
        <v>#N/A</v>
      </c>
      <c r="D109" s="18" t="e">
        <f t="shared" si="6"/>
        <v>#N/A</v>
      </c>
      <c r="E109" s="18" t="e">
        <f t="shared" si="19"/>
        <v>#N/A</v>
      </c>
      <c r="F109" s="18" t="e">
        <f t="shared" si="20"/>
        <v>#N/A</v>
      </c>
      <c r="G109" s="18" t="e">
        <f t="shared" si="21"/>
        <v>#N/A</v>
      </c>
      <c r="H109" s="18" t="e">
        <f t="shared" si="22"/>
        <v>#N/A</v>
      </c>
      <c r="I109" s="18" t="e">
        <f t="shared" si="23"/>
        <v>#N/A</v>
      </c>
      <c r="J109" s="18" t="e">
        <f t="shared" si="24"/>
        <v>#N/A</v>
      </c>
      <c r="K109" s="18" t="e">
        <f t="shared" si="25"/>
        <v>#N/A</v>
      </c>
      <c r="L109" s="18" t="e">
        <f t="shared" si="26"/>
        <v>#N/A</v>
      </c>
      <c r="M109" s="18" t="e">
        <f t="shared" si="27"/>
        <v>#N/A</v>
      </c>
      <c r="N109" s="22"/>
      <c r="O109" s="22" t="e">
        <f t="shared" si="28"/>
        <v>#N/A</v>
      </c>
      <c r="P109" s="22" t="str">
        <f t="shared" si="29"/>
        <v>-</v>
      </c>
      <c r="Q109" s="22" t="str">
        <f t="shared" si="30"/>
        <v>-</v>
      </c>
    </row>
    <row r="110" spans="2:17">
      <c r="B110" s="17">
        <v>42</v>
      </c>
      <c r="C110" s="17" t="e">
        <f t="shared" si="5"/>
        <v>#N/A</v>
      </c>
      <c r="D110" s="17" t="e">
        <f t="shared" si="6"/>
        <v>#N/A</v>
      </c>
      <c r="E110" s="17" t="e">
        <f t="shared" si="19"/>
        <v>#N/A</v>
      </c>
      <c r="F110" s="17" t="e">
        <f t="shared" si="20"/>
        <v>#N/A</v>
      </c>
      <c r="G110" s="17" t="e">
        <f t="shared" si="21"/>
        <v>#N/A</v>
      </c>
      <c r="H110" s="17" t="e">
        <f t="shared" si="22"/>
        <v>#N/A</v>
      </c>
      <c r="I110" s="17" t="e">
        <f t="shared" si="23"/>
        <v>#N/A</v>
      </c>
      <c r="J110" s="17" t="e">
        <f t="shared" si="24"/>
        <v>#N/A</v>
      </c>
      <c r="K110" s="17" t="e">
        <f t="shared" si="25"/>
        <v>#N/A</v>
      </c>
      <c r="L110" s="17" t="e">
        <f t="shared" si="26"/>
        <v>#N/A</v>
      </c>
      <c r="M110" s="17" t="e">
        <f t="shared" si="27"/>
        <v>#N/A</v>
      </c>
      <c r="O110" t="e">
        <f t="shared" si="28"/>
        <v>#N/A</v>
      </c>
      <c r="P110" t="str">
        <f t="shared" si="29"/>
        <v>-</v>
      </c>
      <c r="Q110" t="str">
        <f t="shared" si="30"/>
        <v>-</v>
      </c>
    </row>
    <row r="111" spans="2:17">
      <c r="B111" s="18">
        <v>43</v>
      </c>
      <c r="C111" s="18" t="e">
        <f t="shared" si="5"/>
        <v>#N/A</v>
      </c>
      <c r="D111" s="18" t="e">
        <f t="shared" si="6"/>
        <v>#N/A</v>
      </c>
      <c r="E111" s="18" t="e">
        <f t="shared" si="19"/>
        <v>#N/A</v>
      </c>
      <c r="F111" s="18" t="e">
        <f t="shared" si="20"/>
        <v>#N/A</v>
      </c>
      <c r="G111" s="18" t="e">
        <f t="shared" si="21"/>
        <v>#N/A</v>
      </c>
      <c r="H111" s="18" t="e">
        <f t="shared" si="22"/>
        <v>#N/A</v>
      </c>
      <c r="I111" s="18" t="e">
        <f t="shared" si="23"/>
        <v>#N/A</v>
      </c>
      <c r="J111" s="18" t="e">
        <f t="shared" si="24"/>
        <v>#N/A</v>
      </c>
      <c r="K111" s="18" t="e">
        <f t="shared" si="25"/>
        <v>#N/A</v>
      </c>
      <c r="L111" s="18" t="e">
        <f t="shared" si="26"/>
        <v>#N/A</v>
      </c>
      <c r="M111" s="18" t="e">
        <f t="shared" si="27"/>
        <v>#N/A</v>
      </c>
      <c r="N111" s="22"/>
      <c r="O111" s="22" t="e">
        <f t="shared" si="28"/>
        <v>#N/A</v>
      </c>
      <c r="P111" s="22" t="str">
        <f t="shared" si="29"/>
        <v>-</v>
      </c>
      <c r="Q111" s="22" t="str">
        <f t="shared" si="30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9"/>
        <v>#N/A</v>
      </c>
      <c r="F112" s="17" t="e">
        <f t="shared" si="20"/>
        <v>#N/A</v>
      </c>
      <c r="G112" s="17" t="e">
        <f t="shared" si="21"/>
        <v>#N/A</v>
      </c>
      <c r="H112" s="17" t="e">
        <f t="shared" si="22"/>
        <v>#N/A</v>
      </c>
      <c r="I112" s="17" t="e">
        <f t="shared" si="23"/>
        <v>#N/A</v>
      </c>
      <c r="J112" s="17" t="e">
        <f t="shared" si="24"/>
        <v>#N/A</v>
      </c>
      <c r="K112" s="17" t="e">
        <f t="shared" si="25"/>
        <v>#N/A</v>
      </c>
      <c r="L112" s="17" t="e">
        <f t="shared" si="26"/>
        <v>#N/A</v>
      </c>
      <c r="M112" s="17" t="e">
        <f t="shared" si="27"/>
        <v>#N/A</v>
      </c>
      <c r="O112" t="e">
        <f t="shared" si="28"/>
        <v>#N/A</v>
      </c>
      <c r="P112" t="str">
        <f t="shared" si="29"/>
        <v>-</v>
      </c>
      <c r="Q112" t="str">
        <f t="shared" si="30"/>
        <v>-</v>
      </c>
    </row>
    <row r="113" spans="2:17">
      <c r="B113" s="18">
        <v>45</v>
      </c>
      <c r="C113" s="18" t="e">
        <f t="shared" si="5"/>
        <v>#N/A</v>
      </c>
      <c r="D113" s="18" t="e">
        <f t="shared" si="6"/>
        <v>#N/A</v>
      </c>
      <c r="E113" s="18" t="e">
        <f t="shared" si="19"/>
        <v>#N/A</v>
      </c>
      <c r="F113" s="18" t="e">
        <f t="shared" si="20"/>
        <v>#N/A</v>
      </c>
      <c r="G113" s="18" t="e">
        <f t="shared" si="21"/>
        <v>#N/A</v>
      </c>
      <c r="H113" s="18" t="e">
        <f t="shared" si="22"/>
        <v>#N/A</v>
      </c>
      <c r="I113" s="18" t="e">
        <f t="shared" si="23"/>
        <v>#N/A</v>
      </c>
      <c r="J113" s="18" t="e">
        <f t="shared" si="24"/>
        <v>#N/A</v>
      </c>
      <c r="K113" s="18" t="e">
        <f t="shared" si="25"/>
        <v>#N/A</v>
      </c>
      <c r="L113" s="18" t="e">
        <f t="shared" si="26"/>
        <v>#N/A</v>
      </c>
      <c r="M113" s="18" t="e">
        <f t="shared" si="27"/>
        <v>#N/A</v>
      </c>
      <c r="N113" s="22"/>
      <c r="O113" s="22" t="e">
        <f t="shared" si="28"/>
        <v>#N/A</v>
      </c>
      <c r="P113" s="22" t="str">
        <f t="shared" si="29"/>
        <v>-</v>
      </c>
      <c r="Q113" s="22" t="str">
        <f t="shared" si="30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9"/>
        <v>#N/A</v>
      </c>
      <c r="F114" s="17" t="e">
        <f t="shared" si="20"/>
        <v>#N/A</v>
      </c>
      <c r="G114" s="17" t="e">
        <f t="shared" si="21"/>
        <v>#N/A</v>
      </c>
      <c r="H114" s="17" t="e">
        <f t="shared" si="22"/>
        <v>#N/A</v>
      </c>
      <c r="I114" s="17" t="e">
        <f t="shared" si="23"/>
        <v>#N/A</v>
      </c>
      <c r="J114" s="17" t="e">
        <f t="shared" si="24"/>
        <v>#N/A</v>
      </c>
      <c r="K114" s="17" t="e">
        <f t="shared" si="25"/>
        <v>#N/A</v>
      </c>
      <c r="L114" s="17" t="e">
        <f t="shared" si="26"/>
        <v>#N/A</v>
      </c>
      <c r="M114" s="17" t="e">
        <f t="shared" si="27"/>
        <v>#N/A</v>
      </c>
      <c r="O114" t="e">
        <f t="shared" si="28"/>
        <v>#N/A</v>
      </c>
      <c r="P114" t="str">
        <f t="shared" si="29"/>
        <v>-</v>
      </c>
      <c r="Q114" t="str">
        <f t="shared" si="30"/>
        <v>-</v>
      </c>
    </row>
    <row r="115" spans="2:17">
      <c r="B115" s="18">
        <v>47</v>
      </c>
      <c r="C115" s="18" t="e">
        <f t="shared" si="5"/>
        <v>#N/A</v>
      </c>
      <c r="D115" s="18" t="e">
        <f t="shared" si="6"/>
        <v>#N/A</v>
      </c>
      <c r="E115" s="18" t="e">
        <f t="shared" si="19"/>
        <v>#N/A</v>
      </c>
      <c r="F115" s="18" t="e">
        <f t="shared" si="20"/>
        <v>#N/A</v>
      </c>
      <c r="G115" s="18" t="e">
        <f t="shared" si="21"/>
        <v>#N/A</v>
      </c>
      <c r="H115" s="18" t="e">
        <f t="shared" si="22"/>
        <v>#N/A</v>
      </c>
      <c r="I115" s="18" t="e">
        <f t="shared" si="23"/>
        <v>#N/A</v>
      </c>
      <c r="J115" s="18" t="e">
        <f t="shared" si="24"/>
        <v>#N/A</v>
      </c>
      <c r="K115" s="18" t="e">
        <f t="shared" si="25"/>
        <v>#N/A</v>
      </c>
      <c r="L115" s="18" t="e">
        <f t="shared" si="26"/>
        <v>#N/A</v>
      </c>
      <c r="M115" s="18" t="e">
        <f t="shared" si="27"/>
        <v>#N/A</v>
      </c>
      <c r="N115" s="22"/>
      <c r="O115" s="22" t="e">
        <f t="shared" si="28"/>
        <v>#N/A</v>
      </c>
      <c r="P115" s="22" t="str">
        <f t="shared" si="29"/>
        <v>-</v>
      </c>
      <c r="Q115" s="22" t="str">
        <f t="shared" si="30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9"/>
        <v>#N/A</v>
      </c>
      <c r="F116" s="17" t="e">
        <f t="shared" si="20"/>
        <v>#N/A</v>
      </c>
      <c r="G116" s="17" t="e">
        <f t="shared" si="21"/>
        <v>#N/A</v>
      </c>
      <c r="H116" s="17" t="e">
        <f t="shared" si="22"/>
        <v>#N/A</v>
      </c>
      <c r="I116" s="17" t="e">
        <f t="shared" si="23"/>
        <v>#N/A</v>
      </c>
      <c r="J116" s="17" t="e">
        <f t="shared" si="24"/>
        <v>#N/A</v>
      </c>
      <c r="K116" s="17" t="e">
        <f t="shared" si="25"/>
        <v>#N/A</v>
      </c>
      <c r="L116" s="17" t="e">
        <f t="shared" si="26"/>
        <v>#N/A</v>
      </c>
      <c r="M116" s="17" t="e">
        <f t="shared" si="27"/>
        <v>#N/A</v>
      </c>
      <c r="O116" t="e">
        <f t="shared" si="28"/>
        <v>#N/A</v>
      </c>
      <c r="P116" t="str">
        <f t="shared" si="29"/>
        <v>-</v>
      </c>
      <c r="Q116" t="str">
        <f t="shared" si="30"/>
        <v>-</v>
      </c>
    </row>
    <row r="117" spans="2:17">
      <c r="B117" s="18">
        <v>49</v>
      </c>
      <c r="C117" s="18" t="e">
        <f t="shared" si="5"/>
        <v>#N/A</v>
      </c>
      <c r="D117" s="18" t="e">
        <f t="shared" si="6"/>
        <v>#N/A</v>
      </c>
      <c r="E117" s="18" t="e">
        <f t="shared" si="19"/>
        <v>#N/A</v>
      </c>
      <c r="F117" s="18" t="e">
        <f t="shared" si="20"/>
        <v>#N/A</v>
      </c>
      <c r="G117" s="18" t="e">
        <f t="shared" si="21"/>
        <v>#N/A</v>
      </c>
      <c r="H117" s="18" t="e">
        <f t="shared" si="22"/>
        <v>#N/A</v>
      </c>
      <c r="I117" s="18" t="e">
        <f t="shared" si="23"/>
        <v>#N/A</v>
      </c>
      <c r="J117" s="18" t="e">
        <f t="shared" si="24"/>
        <v>#N/A</v>
      </c>
      <c r="K117" s="18" t="e">
        <f t="shared" si="25"/>
        <v>#N/A</v>
      </c>
      <c r="L117" s="18" t="e">
        <f t="shared" si="26"/>
        <v>#N/A</v>
      </c>
      <c r="M117" s="18" t="e">
        <f t="shared" si="27"/>
        <v>#N/A</v>
      </c>
      <c r="N117" s="22"/>
      <c r="O117" s="22" t="e">
        <f t="shared" si="28"/>
        <v>#N/A</v>
      </c>
      <c r="P117" s="22" t="str">
        <f t="shared" si="29"/>
        <v>-</v>
      </c>
      <c r="Q117" s="22" t="str">
        <f t="shared" si="30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9"/>
        <v>#N/A</v>
      </c>
      <c r="F118" s="17" t="e">
        <f t="shared" si="20"/>
        <v>#N/A</v>
      </c>
      <c r="G118" s="17" t="e">
        <f t="shared" si="21"/>
        <v>#N/A</v>
      </c>
      <c r="H118" s="17" t="e">
        <f t="shared" si="22"/>
        <v>#N/A</v>
      </c>
      <c r="I118" s="17" t="e">
        <f t="shared" si="23"/>
        <v>#N/A</v>
      </c>
      <c r="J118" s="17" t="e">
        <f t="shared" si="24"/>
        <v>#N/A</v>
      </c>
      <c r="K118" s="17" t="e">
        <f t="shared" si="25"/>
        <v>#N/A</v>
      </c>
      <c r="L118" s="17" t="e">
        <f t="shared" si="26"/>
        <v>#N/A</v>
      </c>
      <c r="M118" s="17" t="e">
        <f t="shared" si="27"/>
        <v>#N/A</v>
      </c>
      <c r="O118" t="e">
        <f t="shared" si="28"/>
        <v>#N/A</v>
      </c>
      <c r="P118" t="str">
        <f t="shared" si="29"/>
        <v>-</v>
      </c>
      <c r="Q118" t="str">
        <f t="shared" si="30"/>
        <v>-</v>
      </c>
    </row>
    <row r="119" spans="2:17">
      <c r="B119" s="18">
        <v>51</v>
      </c>
      <c r="C119" s="18" t="e">
        <f t="shared" si="5"/>
        <v>#N/A</v>
      </c>
      <c r="D119" s="18" t="e">
        <f t="shared" si="6"/>
        <v>#N/A</v>
      </c>
      <c r="E119" s="18" t="e">
        <f t="shared" si="19"/>
        <v>#N/A</v>
      </c>
      <c r="F119" s="18" t="e">
        <f t="shared" si="20"/>
        <v>#N/A</v>
      </c>
      <c r="G119" s="18" t="e">
        <f t="shared" si="21"/>
        <v>#N/A</v>
      </c>
      <c r="H119" s="18" t="e">
        <f t="shared" si="22"/>
        <v>#N/A</v>
      </c>
      <c r="I119" s="18" t="e">
        <f t="shared" si="23"/>
        <v>#N/A</v>
      </c>
      <c r="J119" s="18" t="e">
        <f t="shared" si="24"/>
        <v>#N/A</v>
      </c>
      <c r="K119" s="18" t="e">
        <f t="shared" si="25"/>
        <v>#N/A</v>
      </c>
      <c r="L119" s="18" t="e">
        <f t="shared" si="26"/>
        <v>#N/A</v>
      </c>
      <c r="M119" s="18" t="e">
        <f t="shared" si="27"/>
        <v>#N/A</v>
      </c>
      <c r="N119" s="22"/>
      <c r="O119" s="22" t="e">
        <f t="shared" si="28"/>
        <v>#N/A</v>
      </c>
      <c r="P119" s="22" t="str">
        <f t="shared" si="29"/>
        <v>-</v>
      </c>
      <c r="Q119" s="22" t="str">
        <f t="shared" si="30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9"/>
        <v>#N/A</v>
      </c>
      <c r="F120" s="17" t="e">
        <f t="shared" si="20"/>
        <v>#N/A</v>
      </c>
      <c r="G120" s="17" t="e">
        <f t="shared" si="21"/>
        <v>#N/A</v>
      </c>
      <c r="H120" s="17" t="e">
        <f t="shared" si="22"/>
        <v>#N/A</v>
      </c>
      <c r="I120" s="17" t="e">
        <f t="shared" si="23"/>
        <v>#N/A</v>
      </c>
      <c r="J120" s="17" t="e">
        <f t="shared" si="24"/>
        <v>#N/A</v>
      </c>
      <c r="K120" s="17" t="e">
        <f t="shared" si="25"/>
        <v>#N/A</v>
      </c>
      <c r="L120" s="17" t="e">
        <f t="shared" si="26"/>
        <v>#N/A</v>
      </c>
      <c r="M120" s="17" t="e">
        <f t="shared" si="27"/>
        <v>#N/A</v>
      </c>
      <c r="O120" t="e">
        <f t="shared" si="28"/>
        <v>#N/A</v>
      </c>
      <c r="P120" t="str">
        <f t="shared" si="29"/>
        <v>-</v>
      </c>
      <c r="Q120" t="str">
        <f t="shared" si="30"/>
        <v>-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15922</v>
      </c>
      <c r="D123" s="2">
        <f t="array" ref="D123">SUM(IF(NOT(ISERROR(D69:D121)),D69:D121))</f>
        <v>312</v>
      </c>
      <c r="E123" s="2">
        <f t="array" ref="E123">SUM(IF(NOT(ISERROR(E69:E121)),E69:E121))</f>
        <v>2770</v>
      </c>
      <c r="F123" s="2">
        <f t="array" ref="F123">SUM(IF(NOT(ISERROR(F69:F121)),F69:F121))</f>
        <v>3145</v>
      </c>
      <c r="G123" s="2">
        <f t="array" ref="G123">SUM(IF(NOT(ISERROR(G69:G121)),G69:G121))</f>
        <v>2320</v>
      </c>
      <c r="H123" s="2">
        <f t="array" ref="H123">SUM(IF(NOT(ISERROR(H69:H121)),H69:H121))</f>
        <v>1048</v>
      </c>
      <c r="I123" s="2">
        <f t="array" ref="I123">SUM(IF(NOT(ISERROR(I69:I121)),I69:I121))</f>
        <v>1108</v>
      </c>
      <c r="J123" s="2">
        <f t="array" ref="J123">SUM(IF(NOT(ISERROR(J69:J121)),J69:J121))</f>
        <v>1184</v>
      </c>
      <c r="K123" s="2">
        <f t="array" ref="K123">SUM(IF(NOT(ISERROR(K69:K121)),K69:K121))</f>
        <v>1225</v>
      </c>
      <c r="L123" s="2">
        <f t="array" ref="L123">SUM(IF(NOT(ISERROR(L69:L121)),L69:L121))</f>
        <v>969</v>
      </c>
      <c r="M123" s="2">
        <f t="array" ref="M123">SUM(IF(NOT(ISERROR(M69:M121)),M69:M121))</f>
        <v>1841</v>
      </c>
      <c r="N123" s="2"/>
      <c r="O123" s="2">
        <f>+SUM(D123:M123)</f>
        <v>15922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1.9595528199974879</v>
      </c>
      <c r="E124" s="3">
        <f t="shared" si="32"/>
        <v>17.397311895490517</v>
      </c>
      <c r="F124" s="3">
        <f t="shared" si="32"/>
        <v>19.752543650295191</v>
      </c>
      <c r="G124" s="3">
        <f t="shared" si="32"/>
        <v>14.571033789724908</v>
      </c>
      <c r="H124" s="3">
        <f t="shared" si="32"/>
        <v>6.5820876774274586</v>
      </c>
      <c r="I124" s="3">
        <f t="shared" si="32"/>
        <v>6.9589247581962068</v>
      </c>
      <c r="J124" s="3">
        <f t="shared" si="32"/>
        <v>7.436251727169954</v>
      </c>
      <c r="K124" s="3">
        <f t="shared" si="32"/>
        <v>7.6937570656952641</v>
      </c>
      <c r="L124" s="3">
        <f t="shared" si="32"/>
        <v>6.0859188544152749</v>
      </c>
      <c r="M124" s="3">
        <f t="shared" si="32"/>
        <v>11.56261776158774</v>
      </c>
      <c r="N124" s="3"/>
      <c r="O124" s="3">
        <f>+SUM(D124:M124)</f>
        <v>100.00000000000001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15922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zoomScale="60" zoomScaleNormal="60" workbookViewId="0">
      <selection activeCell="AC18" sqref="AC18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08">
        <v>1</v>
      </c>
      <c r="C6" s="108">
        <f>[2]co19!C2</f>
        <v>126</v>
      </c>
      <c r="D6" s="108">
        <f>[2]co19!D2</f>
        <v>3</v>
      </c>
      <c r="E6" s="108">
        <f>[2]co19!E2</f>
        <v>0</v>
      </c>
      <c r="F6" s="108">
        <f>[2]co19!F2</f>
        <v>1</v>
      </c>
      <c r="G6" s="108">
        <f>[2]co19!G2</f>
        <v>0</v>
      </c>
      <c r="H6" s="108">
        <f>[2]co19!H2</f>
        <v>0</v>
      </c>
      <c r="I6" s="108">
        <f>[2]co19!I2</f>
        <v>0</v>
      </c>
      <c r="J6" s="108">
        <f>[2]co19!J2</f>
        <v>0</v>
      </c>
      <c r="K6" s="108">
        <f>[2]co19!K2</f>
        <v>1</v>
      </c>
      <c r="L6" s="108">
        <f>[2]co19!L2</f>
        <v>0</v>
      </c>
      <c r="M6" s="108">
        <f>[2]co19!M2</f>
        <v>0</v>
      </c>
      <c r="N6" s="108">
        <f>[2]co19!N2</f>
        <v>1</v>
      </c>
      <c r="O6" s="108">
        <f>[2]co19!O2</f>
        <v>3</v>
      </c>
      <c r="P6" s="108">
        <f>[2]co19!P2</f>
        <v>3</v>
      </c>
      <c r="Q6" s="108">
        <f>[2]co19!Q2</f>
        <v>21</v>
      </c>
      <c r="R6" s="108">
        <f>[2]co19!R2</f>
        <v>20</v>
      </c>
      <c r="S6" s="108">
        <f>[2]co19!S2</f>
        <v>10</v>
      </c>
      <c r="T6" s="108">
        <f>[2]co19!T2</f>
        <v>18</v>
      </c>
      <c r="U6" s="108">
        <f>[2]co19!U2</f>
        <v>15</v>
      </c>
      <c r="V6" s="108">
        <f>[2]co19!V2</f>
        <v>11</v>
      </c>
      <c r="W6" s="108">
        <f>[2]co19!W2</f>
        <v>19</v>
      </c>
      <c r="X6" s="109"/>
      <c r="Y6" s="109">
        <f t="shared" ref="Y6:Y29" si="0">SUM(D6:W6)</f>
        <v>126</v>
      </c>
      <c r="Z6" s="109" t="b">
        <f t="shared" ref="Z6:Z29" si="1">IF(AND(ISERROR(C6),ISERROR(Y6)),"-",C6=Y6)</f>
        <v>1</v>
      </c>
    </row>
    <row r="7" spans="2:26">
      <c r="B7" s="17">
        <v>2</v>
      </c>
      <c r="C7" s="17">
        <f>[2]co19!C3</f>
        <v>89</v>
      </c>
      <c r="D7" s="17">
        <f>[2]co19!D3</f>
        <v>0</v>
      </c>
      <c r="E7" s="17">
        <f>[2]co19!E3</f>
        <v>3</v>
      </c>
      <c r="F7" s="17">
        <f>[2]co19!F3</f>
        <v>4</v>
      </c>
      <c r="G7" s="17">
        <f>[2]co19!G3</f>
        <v>0</v>
      </c>
      <c r="H7" s="17">
        <f>[2]co19!H3</f>
        <v>1</v>
      </c>
      <c r="I7" s="17">
        <f>[2]co19!I3</f>
        <v>3</v>
      </c>
      <c r="J7" s="17">
        <f>[2]co19!J3</f>
        <v>0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</v>
      </c>
      <c r="P7" s="17">
        <f>[2]co19!P3</f>
        <v>4</v>
      </c>
      <c r="Q7" s="17">
        <f>[2]co19!Q3</f>
        <v>15</v>
      </c>
      <c r="R7" s="17">
        <f>[2]co19!R3</f>
        <v>7</v>
      </c>
      <c r="S7" s="17">
        <f>[2]co19!S3</f>
        <v>9</v>
      </c>
      <c r="T7" s="17">
        <f>[2]co19!T3</f>
        <v>9</v>
      </c>
      <c r="U7" s="17">
        <f>[2]co19!U3</f>
        <v>8</v>
      </c>
      <c r="V7" s="17">
        <f>[2]co19!V3</f>
        <v>11</v>
      </c>
      <c r="W7" s="17">
        <f>[2]co19!W3</f>
        <v>10</v>
      </c>
      <c r="Y7">
        <f t="shared" si="0"/>
        <v>89</v>
      </c>
      <c r="Z7" t="b">
        <f t="shared" si="1"/>
        <v>1</v>
      </c>
    </row>
    <row r="8" spans="2:26">
      <c r="B8" s="17">
        <v>3</v>
      </c>
      <c r="C8" s="17">
        <f>[2]co19!C4</f>
        <v>122</v>
      </c>
      <c r="D8" s="17">
        <f>[2]co19!D4</f>
        <v>0</v>
      </c>
      <c r="E8" s="17">
        <f>[2]co19!E4</f>
        <v>0</v>
      </c>
      <c r="F8" s="17">
        <f>[2]co19!F4</f>
        <v>1</v>
      </c>
      <c r="G8" s="17">
        <f>[2]co19!G4</f>
        <v>1</v>
      </c>
      <c r="H8" s="17">
        <f>[2]co19!H4</f>
        <v>2</v>
      </c>
      <c r="I8" s="17">
        <f>[2]co19!I4</f>
        <v>0</v>
      </c>
      <c r="J8" s="17">
        <f>[2]co19!J4</f>
        <v>3</v>
      </c>
      <c r="K8" s="17">
        <f>[2]co19!K4</f>
        <v>1</v>
      </c>
      <c r="L8" s="17">
        <f>[2]co19!L4</f>
        <v>1</v>
      </c>
      <c r="M8" s="17">
        <f>[2]co19!M4</f>
        <v>0</v>
      </c>
      <c r="N8" s="17">
        <f>[2]co19!N4</f>
        <v>2</v>
      </c>
      <c r="O8" s="17">
        <f>[2]co19!O4</f>
        <v>4</v>
      </c>
      <c r="P8" s="17">
        <f>[2]co19!P4</f>
        <v>6</v>
      </c>
      <c r="Q8" s="17">
        <f>[2]co19!Q4</f>
        <v>11</v>
      </c>
      <c r="R8" s="17">
        <f>[2]co19!R4</f>
        <v>15</v>
      </c>
      <c r="S8" s="17">
        <f>[2]co19!S4</f>
        <v>16</v>
      </c>
      <c r="T8" s="17">
        <f>[2]co19!T4</f>
        <v>21</v>
      </c>
      <c r="U8" s="17">
        <f>[2]co19!U4</f>
        <v>8</v>
      </c>
      <c r="V8" s="17">
        <f>[2]co19!V4</f>
        <v>15</v>
      </c>
      <c r="W8" s="17">
        <f>[2]co19!W4</f>
        <v>15</v>
      </c>
      <c r="Y8">
        <f t="shared" si="0"/>
        <v>122</v>
      </c>
      <c r="Z8" t="b">
        <f t="shared" si="1"/>
        <v>1</v>
      </c>
    </row>
    <row r="9" spans="2:26">
      <c r="B9" s="17">
        <v>4</v>
      </c>
      <c r="C9" s="17">
        <f>[2]co19!C5</f>
        <v>73</v>
      </c>
      <c r="D9" s="17">
        <f>[2]co19!D5</f>
        <v>2</v>
      </c>
      <c r="E9" s="17">
        <f>[2]co19!E5</f>
        <v>1</v>
      </c>
      <c r="F9" s="17">
        <f>[2]co19!F5</f>
        <v>1</v>
      </c>
      <c r="G9" s="17">
        <f>[2]co19!G5</f>
        <v>1</v>
      </c>
      <c r="H9" s="17">
        <f>[2]co19!H5</f>
        <v>0</v>
      </c>
      <c r="I9" s="17">
        <f>[2]co19!I5</f>
        <v>1</v>
      </c>
      <c r="J9" s="17">
        <f>[2]co19!J5</f>
        <v>1</v>
      </c>
      <c r="K9" s="17">
        <f>[2]co19!K5</f>
        <v>0</v>
      </c>
      <c r="L9" s="17">
        <f>[2]co19!L5</f>
        <v>0</v>
      </c>
      <c r="M9" s="17">
        <f>[2]co19!M5</f>
        <v>1</v>
      </c>
      <c r="N9" s="17">
        <f>[2]co19!N5</f>
        <v>1</v>
      </c>
      <c r="O9" s="17">
        <f>[2]co19!O5</f>
        <v>2</v>
      </c>
      <c r="P9" s="17">
        <f>[2]co19!P5</f>
        <v>3</v>
      </c>
      <c r="Q9" s="17">
        <f>[2]co19!Q5</f>
        <v>6</v>
      </c>
      <c r="R9" s="17">
        <f>[2]co19!R5</f>
        <v>4</v>
      </c>
      <c r="S9" s="17">
        <f>[2]co19!S5</f>
        <v>12</v>
      </c>
      <c r="T9" s="17">
        <f>[2]co19!T5</f>
        <v>14</v>
      </c>
      <c r="U9" s="17">
        <f>[2]co19!U5</f>
        <v>10</v>
      </c>
      <c r="V9" s="17">
        <f>[2]co19!V5</f>
        <v>3</v>
      </c>
      <c r="W9" s="17">
        <f>[2]co19!W5</f>
        <v>10</v>
      </c>
      <c r="Y9">
        <f t="shared" si="0"/>
        <v>73</v>
      </c>
      <c r="Z9" t="b">
        <f t="shared" si="1"/>
        <v>1</v>
      </c>
    </row>
    <row r="10" spans="2:26">
      <c r="B10" s="17">
        <v>5</v>
      </c>
      <c r="C10" s="17">
        <f>[2]co19!C6</f>
        <v>57</v>
      </c>
      <c r="D10" s="17">
        <f>[2]co19!D6</f>
        <v>0</v>
      </c>
      <c r="E10" s="17">
        <f>[2]co19!E6</f>
        <v>2</v>
      </c>
      <c r="F10" s="17">
        <f>[2]co19!F6</f>
        <v>2</v>
      </c>
      <c r="G10" s="17">
        <f>[2]co19!G6</f>
        <v>1</v>
      </c>
      <c r="H10" s="17">
        <f>[2]co19!H6</f>
        <v>0</v>
      </c>
      <c r="I10" s="17">
        <f>[2]co19!I6</f>
        <v>2</v>
      </c>
      <c r="J10" s="17">
        <f>[2]co19!J6</f>
        <v>0</v>
      </c>
      <c r="K10" s="17">
        <f>[2]co19!K6</f>
        <v>0</v>
      </c>
      <c r="L10" s="17">
        <f>[2]co19!L6</f>
        <v>1</v>
      </c>
      <c r="M10" s="17">
        <f>[2]co19!M6</f>
        <v>0</v>
      </c>
      <c r="N10" s="17">
        <f>[2]co19!N6</f>
        <v>1</v>
      </c>
      <c r="O10" s="17">
        <f>[2]co19!O6</f>
        <v>3</v>
      </c>
      <c r="P10" s="17">
        <f>[2]co19!P6</f>
        <v>4</v>
      </c>
      <c r="Q10" s="17">
        <f>[2]co19!Q6</f>
        <v>3</v>
      </c>
      <c r="R10" s="17">
        <f>[2]co19!R6</f>
        <v>6</v>
      </c>
      <c r="S10" s="17">
        <f>[2]co19!S6</f>
        <v>5</v>
      </c>
      <c r="T10" s="17">
        <f>[2]co19!T6</f>
        <v>6</v>
      </c>
      <c r="U10" s="17">
        <f>[2]co19!U6</f>
        <v>8</v>
      </c>
      <c r="V10" s="17">
        <f>[2]co19!V6</f>
        <v>4</v>
      </c>
      <c r="W10" s="17">
        <f>[2]co19!W6</f>
        <v>9</v>
      </c>
      <c r="Y10">
        <f t="shared" si="0"/>
        <v>57</v>
      </c>
      <c r="Z10" t="b">
        <f t="shared" si="1"/>
        <v>1</v>
      </c>
    </row>
    <row r="11" spans="2:26">
      <c r="B11" s="17">
        <v>6</v>
      </c>
      <c r="C11" s="17">
        <f>[2]co19!C7</f>
        <v>57</v>
      </c>
      <c r="D11" s="17">
        <f>[2]co19!D7</f>
        <v>3</v>
      </c>
      <c r="E11" s="17">
        <f>[2]co19!E7</f>
        <v>1</v>
      </c>
      <c r="F11" s="17">
        <f>[2]co19!F7</f>
        <v>0</v>
      </c>
      <c r="G11" s="17">
        <f>[2]co19!G7</f>
        <v>1</v>
      </c>
      <c r="H11" s="17">
        <f>[2]co19!H7</f>
        <v>0</v>
      </c>
      <c r="I11" s="17">
        <f>[2]co19!I7</f>
        <v>1</v>
      </c>
      <c r="J11" s="17">
        <f>[2]co19!J7</f>
        <v>0</v>
      </c>
      <c r="K11" s="17">
        <f>[2]co19!K7</f>
        <v>0</v>
      </c>
      <c r="L11" s="17">
        <f>[2]co19!L7</f>
        <v>2</v>
      </c>
      <c r="M11" s="17">
        <f>[2]co19!M7</f>
        <v>0</v>
      </c>
      <c r="N11" s="17">
        <f>[2]co19!N7</f>
        <v>0</v>
      </c>
      <c r="O11" s="17">
        <f>[2]co19!O7</f>
        <v>4</v>
      </c>
      <c r="P11" s="17">
        <f>[2]co19!P7</f>
        <v>3</v>
      </c>
      <c r="Q11" s="17">
        <f>[2]co19!Q7</f>
        <v>8</v>
      </c>
      <c r="R11" s="17">
        <f>[2]co19!R7</f>
        <v>6</v>
      </c>
      <c r="S11" s="17">
        <f>[2]co19!S7</f>
        <v>8</v>
      </c>
      <c r="T11" s="17">
        <f>[2]co19!T7</f>
        <v>6</v>
      </c>
      <c r="U11" s="17">
        <f>[2]co19!U7</f>
        <v>6</v>
      </c>
      <c r="V11" s="17">
        <f>[2]co19!V7</f>
        <v>3</v>
      </c>
      <c r="W11" s="17">
        <f>[2]co19!W7</f>
        <v>5</v>
      </c>
      <c r="Y11">
        <f t="shared" si="0"/>
        <v>57</v>
      </c>
      <c r="Z11" t="b">
        <f t="shared" si="1"/>
        <v>1</v>
      </c>
    </row>
    <row r="12" spans="2:26">
      <c r="B12" s="17">
        <v>7</v>
      </c>
      <c r="C12" s="17">
        <f>[2]co19!C8</f>
        <v>88</v>
      </c>
      <c r="D12" s="17">
        <f>[2]co19!D8</f>
        <v>1</v>
      </c>
      <c r="E12" s="17">
        <f>[2]co19!E8</f>
        <v>0</v>
      </c>
      <c r="F12" s="17">
        <f>[2]co19!F8</f>
        <v>1</v>
      </c>
      <c r="G12" s="17">
        <f>[2]co19!G8</f>
        <v>0</v>
      </c>
      <c r="H12" s="17">
        <f>[2]co19!H8</f>
        <v>0</v>
      </c>
      <c r="I12" s="17">
        <f>[2]co19!I8</f>
        <v>0</v>
      </c>
      <c r="J12" s="17">
        <f>[2]co19!J8</f>
        <v>3</v>
      </c>
      <c r="K12" s="17">
        <f>[2]co19!K8</f>
        <v>1</v>
      </c>
      <c r="L12" s="17">
        <f>[2]co19!L8</f>
        <v>0</v>
      </c>
      <c r="M12" s="17">
        <f>[2]co19!M8</f>
        <v>0</v>
      </c>
      <c r="N12" s="17">
        <f>[2]co19!N8</f>
        <v>3</v>
      </c>
      <c r="O12" s="17">
        <f>[2]co19!O8</f>
        <v>2</v>
      </c>
      <c r="P12" s="17">
        <f>[2]co19!P8</f>
        <v>1</v>
      </c>
      <c r="Q12" s="17">
        <f>[2]co19!Q8</f>
        <v>9</v>
      </c>
      <c r="R12" s="17">
        <f>[2]co19!R8</f>
        <v>8</v>
      </c>
      <c r="S12" s="17">
        <f>[2]co19!S8</f>
        <v>7</v>
      </c>
      <c r="T12" s="17">
        <f>[2]co19!T8</f>
        <v>17</v>
      </c>
      <c r="U12" s="17">
        <f>[2]co19!U8</f>
        <v>6</v>
      </c>
      <c r="V12" s="17">
        <f>[2]co19!V8</f>
        <v>7</v>
      </c>
      <c r="W12" s="17">
        <f>[2]co19!W8</f>
        <v>22</v>
      </c>
      <c r="Y12">
        <f t="shared" si="0"/>
        <v>88</v>
      </c>
      <c r="Z12" t="b">
        <f t="shared" si="1"/>
        <v>1</v>
      </c>
    </row>
    <row r="13" spans="2:26">
      <c r="B13" s="17">
        <v>8</v>
      </c>
      <c r="C13" s="17">
        <f>[2]co19!C9</f>
        <v>76</v>
      </c>
      <c r="D13" s="17">
        <f>[2]co19!D9</f>
        <v>1</v>
      </c>
      <c r="E13" s="17">
        <f>[2]co19!E9</f>
        <v>2</v>
      </c>
      <c r="F13" s="17">
        <f>[2]co19!F9</f>
        <v>0</v>
      </c>
      <c r="G13" s="17">
        <f>[2]co19!G9</f>
        <v>2</v>
      </c>
      <c r="H13" s="17">
        <f>[2]co19!H9</f>
        <v>0</v>
      </c>
      <c r="I13" s="17">
        <f>[2]co19!I9</f>
        <v>0</v>
      </c>
      <c r="J13" s="17">
        <f>[2]co19!J9</f>
        <v>1</v>
      </c>
      <c r="K13" s="17">
        <f>[2]co19!K9</f>
        <v>0</v>
      </c>
      <c r="L13" s="17">
        <f>[2]co19!L9</f>
        <v>0</v>
      </c>
      <c r="M13" s="17">
        <f>[2]co19!M9</f>
        <v>0</v>
      </c>
      <c r="N13" s="17">
        <f>[2]co19!N9</f>
        <v>0</v>
      </c>
      <c r="O13" s="17">
        <f>[2]co19!O9</f>
        <v>1</v>
      </c>
      <c r="P13" s="17">
        <f>[2]co19!P9</f>
        <v>2</v>
      </c>
      <c r="Q13" s="17">
        <f>[2]co19!Q9</f>
        <v>9</v>
      </c>
      <c r="R13" s="17">
        <f>[2]co19!R9</f>
        <v>6</v>
      </c>
      <c r="S13" s="17">
        <f>[2]co19!S9</f>
        <v>8</v>
      </c>
      <c r="T13" s="17">
        <f>[2]co19!T9</f>
        <v>6</v>
      </c>
      <c r="U13" s="17">
        <f>[2]co19!U9</f>
        <v>14</v>
      </c>
      <c r="V13" s="17">
        <f>[2]co19!V9</f>
        <v>6</v>
      </c>
      <c r="W13" s="17">
        <f>[2]co19!W9</f>
        <v>18</v>
      </c>
      <c r="Y13">
        <f t="shared" si="0"/>
        <v>76</v>
      </c>
      <c r="Z13" t="b">
        <f t="shared" si="1"/>
        <v>1</v>
      </c>
    </row>
    <row r="14" spans="2:26">
      <c r="B14" s="17">
        <v>9</v>
      </c>
      <c r="C14" s="17">
        <f>[2]co19!C10</f>
        <v>88</v>
      </c>
      <c r="D14" s="17">
        <f>[2]co19!D10</f>
        <v>0</v>
      </c>
      <c r="E14" s="17">
        <f>[2]co19!E10</f>
        <v>0</v>
      </c>
      <c r="F14" s="17">
        <f>[2]co19!F10</f>
        <v>1</v>
      </c>
      <c r="G14" s="17">
        <f>[2]co19!G10</f>
        <v>2</v>
      </c>
      <c r="H14" s="17">
        <f>[2]co19!H10</f>
        <v>0</v>
      </c>
      <c r="I14" s="17">
        <f>[2]co19!I10</f>
        <v>1</v>
      </c>
      <c r="J14" s="17">
        <f>[2]co19!J10</f>
        <v>0</v>
      </c>
      <c r="K14" s="17">
        <f>[2]co19!K10</f>
        <v>0</v>
      </c>
      <c r="L14" s="17">
        <f>[2]co19!L10</f>
        <v>2</v>
      </c>
      <c r="M14" s="17">
        <f>[2]co19!M10</f>
        <v>0</v>
      </c>
      <c r="N14" s="17">
        <f>[2]co19!N10</f>
        <v>0</v>
      </c>
      <c r="O14" s="17">
        <f>[2]co19!O10</f>
        <v>1</v>
      </c>
      <c r="P14" s="17">
        <f>[2]co19!P10</f>
        <v>6</v>
      </c>
      <c r="Q14" s="17">
        <f>[2]co19!Q10</f>
        <v>8</v>
      </c>
      <c r="R14" s="17">
        <f>[2]co19!R10</f>
        <v>8</v>
      </c>
      <c r="S14" s="17">
        <f>[2]co19!S10</f>
        <v>7</v>
      </c>
      <c r="T14" s="17">
        <f>[2]co19!T10</f>
        <v>16</v>
      </c>
      <c r="U14" s="17">
        <f>[2]co19!U10</f>
        <v>11</v>
      </c>
      <c r="V14" s="17">
        <f>[2]co19!V10</f>
        <v>8</v>
      </c>
      <c r="W14" s="17">
        <f>[2]co19!W10</f>
        <v>17</v>
      </c>
      <c r="Y14">
        <f t="shared" si="0"/>
        <v>88</v>
      </c>
      <c r="Z14" t="b">
        <f t="shared" si="1"/>
        <v>1</v>
      </c>
    </row>
    <row r="15" spans="2:26">
      <c r="B15" s="17">
        <v>10</v>
      </c>
      <c r="C15" s="17">
        <f>[2]co19!C11</f>
        <v>67</v>
      </c>
      <c r="D15" s="17">
        <f>[2]co19!D11</f>
        <v>0</v>
      </c>
      <c r="E15" s="17">
        <f>[2]co19!E11</f>
        <v>1</v>
      </c>
      <c r="F15" s="17">
        <f>[2]co19!F11</f>
        <v>1</v>
      </c>
      <c r="G15" s="17">
        <f>[2]co19!G11</f>
        <v>0</v>
      </c>
      <c r="H15" s="17">
        <f>[2]co19!H11</f>
        <v>1</v>
      </c>
      <c r="I15" s="17">
        <f>[2]co19!I11</f>
        <v>0</v>
      </c>
      <c r="J15" s="17">
        <f>[2]co19!J11</f>
        <v>1</v>
      </c>
      <c r="K15" s="17">
        <f>[2]co19!K11</f>
        <v>4</v>
      </c>
      <c r="L15" s="17">
        <f>[2]co19!L11</f>
        <v>0</v>
      </c>
      <c r="M15" s="17">
        <f>[2]co19!M11</f>
        <v>0</v>
      </c>
      <c r="N15" s="17">
        <f>[2]co19!N11</f>
        <v>0</v>
      </c>
      <c r="O15" s="17">
        <f>[2]co19!O11</f>
        <v>1</v>
      </c>
      <c r="P15" s="17">
        <f>[2]co19!P11</f>
        <v>1</v>
      </c>
      <c r="Q15" s="17">
        <f>[2]co19!Q11</f>
        <v>2</v>
      </c>
      <c r="R15" s="17">
        <f>[2]co19!R11</f>
        <v>8</v>
      </c>
      <c r="S15" s="17">
        <f>[2]co19!S11</f>
        <v>9</v>
      </c>
      <c r="T15" s="17">
        <f>[2]co19!T11</f>
        <v>10</v>
      </c>
      <c r="U15" s="17">
        <f>[2]co19!U11</f>
        <v>9</v>
      </c>
      <c r="V15" s="17">
        <f>[2]co19!V11</f>
        <v>8</v>
      </c>
      <c r="W15" s="17">
        <f>[2]co19!W11</f>
        <v>11</v>
      </c>
      <c r="Y15">
        <f t="shared" si="0"/>
        <v>67</v>
      </c>
      <c r="Z15" t="b">
        <f t="shared" si="1"/>
        <v>1</v>
      </c>
    </row>
    <row r="16" spans="2:26">
      <c r="B16" s="17">
        <v>11</v>
      </c>
      <c r="C16" s="17">
        <f>[2]co19!C12</f>
        <v>94</v>
      </c>
      <c r="D16" s="17">
        <f>[2]co19!D12</f>
        <v>0</v>
      </c>
      <c r="E16" s="17">
        <f>[2]co19!E12</f>
        <v>2</v>
      </c>
      <c r="F16" s="17">
        <f>[2]co19!F12</f>
        <v>1</v>
      </c>
      <c r="G16" s="17">
        <f>[2]co19!G12</f>
        <v>2</v>
      </c>
      <c r="H16" s="17">
        <f>[2]co19!H12</f>
        <v>1</v>
      </c>
      <c r="I16" s="17">
        <f>[2]co19!I12</f>
        <v>1</v>
      </c>
      <c r="J16" s="17">
        <f>[2]co19!J12</f>
        <v>2</v>
      </c>
      <c r="K16" s="17">
        <f>[2]co19!K12</f>
        <v>1</v>
      </c>
      <c r="L16" s="17">
        <f>[2]co19!L12</f>
        <v>0</v>
      </c>
      <c r="M16" s="17">
        <f>[2]co19!M12</f>
        <v>1</v>
      </c>
      <c r="N16" s="17">
        <f>[2]co19!N12</f>
        <v>2</v>
      </c>
      <c r="O16" s="17">
        <f>[2]co19!O12</f>
        <v>4</v>
      </c>
      <c r="P16" s="17">
        <f>[2]co19!P12</f>
        <v>3</v>
      </c>
      <c r="Q16" s="17">
        <f>[2]co19!Q12</f>
        <v>14</v>
      </c>
      <c r="R16" s="17">
        <f>[2]co19!R12</f>
        <v>5</v>
      </c>
      <c r="S16" s="17">
        <f>[2]co19!S12</f>
        <v>10</v>
      </c>
      <c r="T16" s="17">
        <f>[2]co19!T12</f>
        <v>10</v>
      </c>
      <c r="U16" s="17">
        <f>[2]co19!U12</f>
        <v>8</v>
      </c>
      <c r="V16" s="17">
        <f>[2]co19!V12</f>
        <v>11</v>
      </c>
      <c r="W16" s="17">
        <f>[2]co19!W12</f>
        <v>16</v>
      </c>
      <c r="Y16">
        <f t="shared" si="0"/>
        <v>94</v>
      </c>
      <c r="Z16" t="b">
        <f t="shared" si="1"/>
        <v>1</v>
      </c>
    </row>
    <row r="17" spans="2:26">
      <c r="B17" s="17">
        <v>12</v>
      </c>
      <c r="C17" s="17">
        <f>[2]co19!C13</f>
        <v>61</v>
      </c>
      <c r="D17" s="17">
        <f>[2]co19!D13</f>
        <v>3</v>
      </c>
      <c r="E17" s="17">
        <f>[2]co19!E13</f>
        <v>3</v>
      </c>
      <c r="F17" s="17">
        <f>[2]co19!F13</f>
        <v>2</v>
      </c>
      <c r="G17" s="17">
        <f>[2]co19!G13</f>
        <v>2</v>
      </c>
      <c r="H17" s="17">
        <f>[2]co19!H13</f>
        <v>0</v>
      </c>
      <c r="I17" s="17">
        <f>[2]co19!I13</f>
        <v>2</v>
      </c>
      <c r="J17" s="17">
        <f>[2]co19!J13</f>
        <v>1</v>
      </c>
      <c r="K17" s="17">
        <f>[2]co19!K13</f>
        <v>2</v>
      </c>
      <c r="L17" s="17">
        <f>[2]co19!L13</f>
        <v>2</v>
      </c>
      <c r="M17" s="17">
        <f>[2]co19!M13</f>
        <v>0</v>
      </c>
      <c r="N17" s="17">
        <f>[2]co19!N13</f>
        <v>0</v>
      </c>
      <c r="O17" s="17">
        <f>[2]co19!O13</f>
        <v>2</v>
      </c>
      <c r="P17" s="17">
        <f>[2]co19!P13</f>
        <v>1</v>
      </c>
      <c r="Q17" s="17">
        <f>[2]co19!Q13</f>
        <v>6</v>
      </c>
      <c r="R17" s="17">
        <f>[2]co19!R13</f>
        <v>6</v>
      </c>
      <c r="S17" s="17">
        <f>[2]co19!S13</f>
        <v>6</v>
      </c>
      <c r="T17" s="17">
        <f>[2]co19!T13</f>
        <v>3</v>
      </c>
      <c r="U17" s="17">
        <f>[2]co19!U13</f>
        <v>8</v>
      </c>
      <c r="V17" s="17">
        <f>[2]co19!V13</f>
        <v>5</v>
      </c>
      <c r="W17" s="17">
        <f>[2]co19!W13</f>
        <v>7</v>
      </c>
      <c r="Y17">
        <f t="shared" si="0"/>
        <v>61</v>
      </c>
      <c r="Z17" t="b">
        <f t="shared" si="1"/>
        <v>1</v>
      </c>
    </row>
    <row r="18" spans="2:26">
      <c r="B18" s="17">
        <v>13</v>
      </c>
      <c r="C18" s="17">
        <f>[2]co19!C14</f>
        <v>79</v>
      </c>
      <c r="D18" s="17">
        <f>[2]co19!D14</f>
        <v>0</v>
      </c>
      <c r="E18" s="17">
        <f>[2]co19!E14</f>
        <v>2</v>
      </c>
      <c r="F18" s="17">
        <f>[2]co19!F14</f>
        <v>3</v>
      </c>
      <c r="G18" s="17">
        <f>[2]co19!G14</f>
        <v>1</v>
      </c>
      <c r="H18" s="17">
        <f>[2]co19!H14</f>
        <v>0</v>
      </c>
      <c r="I18" s="17">
        <f>[2]co19!I14</f>
        <v>2</v>
      </c>
      <c r="J18" s="17">
        <f>[2]co19!J14</f>
        <v>2</v>
      </c>
      <c r="K18" s="17">
        <f>[2]co19!K14</f>
        <v>1</v>
      </c>
      <c r="L18" s="17">
        <f>[2]co19!L14</f>
        <v>0</v>
      </c>
      <c r="M18" s="17">
        <f>[2]co19!M14</f>
        <v>1</v>
      </c>
      <c r="N18" s="17">
        <f>[2]co19!N14</f>
        <v>1</v>
      </c>
      <c r="O18" s="17">
        <f>[2]co19!O14</f>
        <v>3</v>
      </c>
      <c r="P18" s="17">
        <f>[2]co19!P14</f>
        <v>4</v>
      </c>
      <c r="Q18" s="17">
        <f>[2]co19!Q14</f>
        <v>6</v>
      </c>
      <c r="R18" s="17">
        <f>[2]co19!R14</f>
        <v>11</v>
      </c>
      <c r="S18" s="17">
        <f>[2]co19!S14</f>
        <v>13</v>
      </c>
      <c r="T18" s="17">
        <f>[2]co19!T14</f>
        <v>5</v>
      </c>
      <c r="U18" s="17">
        <f>[2]co19!U14</f>
        <v>4</v>
      </c>
      <c r="V18" s="17">
        <f>[2]co19!V14</f>
        <v>10</v>
      </c>
      <c r="W18" s="17">
        <f>[2]co19!W14</f>
        <v>10</v>
      </c>
      <c r="Y18">
        <f t="shared" si="0"/>
        <v>79</v>
      </c>
      <c r="Z18" t="b">
        <f t="shared" si="1"/>
        <v>1</v>
      </c>
    </row>
    <row r="19" spans="2:26">
      <c r="B19" s="17">
        <v>14</v>
      </c>
      <c r="C19" s="17">
        <f>[2]co19!C15</f>
        <v>62</v>
      </c>
      <c r="D19" s="17">
        <f>[2]co19!D15</f>
        <v>1</v>
      </c>
      <c r="E19" s="17">
        <f>[2]co19!E15</f>
        <v>1</v>
      </c>
      <c r="F19" s="17">
        <f>[2]co19!F15</f>
        <v>1</v>
      </c>
      <c r="G19" s="17">
        <f>[2]co19!G15</f>
        <v>2</v>
      </c>
      <c r="H19" s="17">
        <f>[2]co19!H15</f>
        <v>2</v>
      </c>
      <c r="I19" s="17">
        <f>[2]co19!I15</f>
        <v>1</v>
      </c>
      <c r="J19" s="17">
        <f>[2]co19!J15</f>
        <v>0</v>
      </c>
      <c r="K19" s="17">
        <f>[2]co19!K15</f>
        <v>2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3</v>
      </c>
      <c r="P19" s="17">
        <f>[2]co19!P15</f>
        <v>1</v>
      </c>
      <c r="Q19" s="17">
        <f>[2]co19!Q15</f>
        <v>6</v>
      </c>
      <c r="R19" s="17">
        <f>[2]co19!R15</f>
        <v>5</v>
      </c>
      <c r="S19" s="17">
        <f>[2]co19!S15</f>
        <v>5</v>
      </c>
      <c r="T19" s="17">
        <f>[2]co19!T15</f>
        <v>9</v>
      </c>
      <c r="U19" s="17">
        <f>[2]co19!U15</f>
        <v>7</v>
      </c>
      <c r="V19" s="17">
        <f>[2]co19!V15</f>
        <v>8</v>
      </c>
      <c r="W19" s="17">
        <f>[2]co19!W15</f>
        <v>6</v>
      </c>
      <c r="Y19">
        <f t="shared" si="0"/>
        <v>62</v>
      </c>
      <c r="Z19" t="b">
        <f t="shared" si="1"/>
        <v>1</v>
      </c>
    </row>
    <row r="20" spans="2:26">
      <c r="B20" s="17">
        <v>15</v>
      </c>
      <c r="C20" s="17">
        <f>[2]co19!C16</f>
        <v>50</v>
      </c>
      <c r="D20" s="17">
        <f>[2]co19!D16</f>
        <v>0</v>
      </c>
      <c r="E20" s="17">
        <f>[2]co19!E16</f>
        <v>2</v>
      </c>
      <c r="F20" s="17">
        <f>[2]co19!F16</f>
        <v>0</v>
      </c>
      <c r="G20" s="17">
        <f>[2]co19!G16</f>
        <v>1</v>
      </c>
      <c r="H20" s="17">
        <f>[2]co19!H16</f>
        <v>0</v>
      </c>
      <c r="I20" s="17">
        <f>[2]co19!I16</f>
        <v>1</v>
      </c>
      <c r="J20" s="17">
        <f>[2]co19!J16</f>
        <v>0</v>
      </c>
      <c r="K20" s="17">
        <f>[2]co19!K16</f>
        <v>0</v>
      </c>
      <c r="L20" s="17">
        <f>[2]co19!L16</f>
        <v>0</v>
      </c>
      <c r="M20" s="17">
        <f>[2]co19!M16</f>
        <v>0</v>
      </c>
      <c r="N20" s="17">
        <f>[2]co19!N16</f>
        <v>1</v>
      </c>
      <c r="O20" s="17">
        <f>[2]co19!O16</f>
        <v>3</v>
      </c>
      <c r="P20" s="17">
        <f>[2]co19!P16</f>
        <v>1</v>
      </c>
      <c r="Q20" s="17">
        <f>[2]co19!Q16</f>
        <v>4</v>
      </c>
      <c r="R20" s="17">
        <f>[2]co19!R16</f>
        <v>3</v>
      </c>
      <c r="S20" s="17">
        <f>[2]co19!S16</f>
        <v>8</v>
      </c>
      <c r="T20" s="17">
        <f>[2]co19!T16</f>
        <v>3</v>
      </c>
      <c r="U20" s="17">
        <f>[2]co19!U16</f>
        <v>4</v>
      </c>
      <c r="V20" s="17">
        <f>[2]co19!V16</f>
        <v>8</v>
      </c>
      <c r="W20" s="17">
        <f>[2]co19!W16</f>
        <v>11</v>
      </c>
      <c r="Y20">
        <f t="shared" si="0"/>
        <v>50</v>
      </c>
      <c r="Z20" t="b">
        <f t="shared" si="1"/>
        <v>1</v>
      </c>
    </row>
    <row r="21" spans="2:26">
      <c r="B21" s="17">
        <v>16</v>
      </c>
      <c r="C21" s="17">
        <f>[2]co19!C17</f>
        <v>49</v>
      </c>
      <c r="D21" s="17">
        <f>[2]co19!D17</f>
        <v>0</v>
      </c>
      <c r="E21" s="17">
        <f>[2]co19!E17</f>
        <v>1</v>
      </c>
      <c r="F21" s="17">
        <f>[2]co19!F17</f>
        <v>4</v>
      </c>
      <c r="G21" s="17">
        <f>[2]co19!G17</f>
        <v>0</v>
      </c>
      <c r="H21" s="17">
        <f>[2]co19!H17</f>
        <v>2</v>
      </c>
      <c r="I21" s="17">
        <f>[2]co19!I17</f>
        <v>0</v>
      </c>
      <c r="J21" s="17">
        <f>[2]co19!J17</f>
        <v>1</v>
      </c>
      <c r="K21" s="17">
        <f>[2]co19!K17</f>
        <v>0</v>
      </c>
      <c r="L21" s="17">
        <f>[2]co19!L17</f>
        <v>0</v>
      </c>
      <c r="M21" s="17">
        <f>[2]co19!M17</f>
        <v>0</v>
      </c>
      <c r="N21" s="17">
        <f>[2]co19!N17</f>
        <v>1</v>
      </c>
      <c r="O21" s="17">
        <f>[2]co19!O17</f>
        <v>6</v>
      </c>
      <c r="P21" s="17">
        <f>[2]co19!P17</f>
        <v>2</v>
      </c>
      <c r="Q21" s="17">
        <f>[2]co19!Q17</f>
        <v>2</v>
      </c>
      <c r="R21" s="17">
        <f>[2]co19!R17</f>
        <v>1</v>
      </c>
      <c r="S21" s="17">
        <f>[2]co19!S17</f>
        <v>5</v>
      </c>
      <c r="T21" s="17">
        <f>[2]co19!T17</f>
        <v>6</v>
      </c>
      <c r="U21" s="17">
        <f>[2]co19!U17</f>
        <v>7</v>
      </c>
      <c r="V21" s="17">
        <f>[2]co19!V17</f>
        <v>7</v>
      </c>
      <c r="W21" s="17">
        <f>[2]co19!W17</f>
        <v>4</v>
      </c>
      <c r="Y21">
        <f t="shared" si="0"/>
        <v>49</v>
      </c>
      <c r="Z21" t="b">
        <f t="shared" si="1"/>
        <v>1</v>
      </c>
    </row>
    <row r="22" spans="2:26">
      <c r="B22" s="17">
        <v>17</v>
      </c>
      <c r="C22" s="17">
        <f>[2]co19!C18</f>
        <v>45</v>
      </c>
      <c r="D22" s="17">
        <f>[2]co19!D18</f>
        <v>0</v>
      </c>
      <c r="E22" s="17">
        <f>[2]co19!E18</f>
        <v>1</v>
      </c>
      <c r="F22" s="17">
        <f>[2]co19!F18</f>
        <v>2</v>
      </c>
      <c r="G22" s="17">
        <f>[2]co19!G18</f>
        <v>2</v>
      </c>
      <c r="H22" s="17">
        <f>[2]co19!H18</f>
        <v>0</v>
      </c>
      <c r="I22" s="17">
        <f>[2]co19!I18</f>
        <v>0</v>
      </c>
      <c r="J22" s="17">
        <f>[2]co19!J18</f>
        <v>0</v>
      </c>
      <c r="K22" s="17">
        <f>[2]co19!K18</f>
        <v>0</v>
      </c>
      <c r="L22" s="17">
        <f>[2]co19!L18</f>
        <v>0</v>
      </c>
      <c r="M22" s="17">
        <f>[2]co19!M18</f>
        <v>0</v>
      </c>
      <c r="N22" s="17">
        <f>[2]co19!N18</f>
        <v>1</v>
      </c>
      <c r="O22" s="17">
        <f>[2]co19!O18</f>
        <v>1</v>
      </c>
      <c r="P22" s="17">
        <f>[2]co19!P18</f>
        <v>1</v>
      </c>
      <c r="Q22" s="17">
        <f>[2]co19!Q18</f>
        <v>5</v>
      </c>
      <c r="R22" s="17">
        <f>[2]co19!R18</f>
        <v>8</v>
      </c>
      <c r="S22" s="17">
        <f>[2]co19!S18</f>
        <v>4</v>
      </c>
      <c r="T22" s="17">
        <f>[2]co19!T18</f>
        <v>6</v>
      </c>
      <c r="U22" s="17">
        <f>[2]co19!U18</f>
        <v>5</v>
      </c>
      <c r="V22" s="17">
        <f>[2]co19!V18</f>
        <v>4</v>
      </c>
      <c r="W22" s="17">
        <f>[2]co19!W18</f>
        <v>5</v>
      </c>
      <c r="Y22">
        <f t="shared" si="0"/>
        <v>45</v>
      </c>
      <c r="Z22" t="b">
        <f t="shared" si="1"/>
        <v>1</v>
      </c>
    </row>
    <row r="23" spans="2:26">
      <c r="B23" s="17">
        <v>18</v>
      </c>
      <c r="C23" s="17">
        <f>[2]co19!C19</f>
        <v>53</v>
      </c>
      <c r="D23" s="17">
        <f>[2]co19!D19</f>
        <v>1</v>
      </c>
      <c r="E23" s="17">
        <f>[2]co19!E19</f>
        <v>1</v>
      </c>
      <c r="F23" s="17">
        <f>[2]co19!F19</f>
        <v>0</v>
      </c>
      <c r="G23" s="17">
        <f>[2]co19!G19</f>
        <v>0</v>
      </c>
      <c r="H23" s="17">
        <f>[2]co19!H19</f>
        <v>0</v>
      </c>
      <c r="I23" s="17">
        <f>[2]co19!I19</f>
        <v>1</v>
      </c>
      <c r="J23" s="17">
        <f>[2]co19!J19</f>
        <v>0</v>
      </c>
      <c r="K23" s="17">
        <f>[2]co19!K19</f>
        <v>0</v>
      </c>
      <c r="L23" s="17">
        <f>[2]co19!L19</f>
        <v>0</v>
      </c>
      <c r="M23" s="17">
        <f>[2]co19!M19</f>
        <v>0</v>
      </c>
      <c r="N23" s="17">
        <f>[2]co19!N19</f>
        <v>0</v>
      </c>
      <c r="O23" s="17">
        <f>[2]co19!O19</f>
        <v>1</v>
      </c>
      <c r="P23" s="17">
        <f>[2]co19!P19</f>
        <v>2</v>
      </c>
      <c r="Q23" s="17">
        <f>[2]co19!Q19</f>
        <v>4</v>
      </c>
      <c r="R23" s="17">
        <f>[2]co19!R19</f>
        <v>5</v>
      </c>
      <c r="S23" s="17">
        <f>[2]co19!S19</f>
        <v>4</v>
      </c>
      <c r="T23" s="17">
        <f>[2]co19!T19</f>
        <v>7</v>
      </c>
      <c r="U23" s="17">
        <f>[2]co19!U19</f>
        <v>9</v>
      </c>
      <c r="V23" s="17">
        <f>[2]co19!V19</f>
        <v>9</v>
      </c>
      <c r="W23" s="17">
        <f>[2]co19!W19</f>
        <v>9</v>
      </c>
      <c r="Y23">
        <f t="shared" si="0"/>
        <v>53</v>
      </c>
      <c r="Z23" t="b">
        <f t="shared" si="1"/>
        <v>1</v>
      </c>
    </row>
    <row r="24" spans="2:26">
      <c r="B24" s="17">
        <v>19</v>
      </c>
      <c r="C24" s="17">
        <f>[2]co19!C20</f>
        <v>52</v>
      </c>
      <c r="D24" s="17">
        <f>[2]co19!D20</f>
        <v>2</v>
      </c>
      <c r="E24" s="17">
        <f>[2]co19!E20</f>
        <v>2</v>
      </c>
      <c r="F24" s="17">
        <f>[2]co19!F20</f>
        <v>2</v>
      </c>
      <c r="G24" s="17">
        <f>[2]co19!G20</f>
        <v>1</v>
      </c>
      <c r="H24" s="17">
        <f>[2]co19!H20</f>
        <v>0</v>
      </c>
      <c r="I24" s="17">
        <f>[2]co19!I20</f>
        <v>0</v>
      </c>
      <c r="J24" s="17">
        <f>[2]co19!J20</f>
        <v>1</v>
      </c>
      <c r="K24" s="17">
        <f>[2]co19!K20</f>
        <v>0</v>
      </c>
      <c r="L24" s="17">
        <f>[2]co19!L20</f>
        <v>0</v>
      </c>
      <c r="M24" s="17">
        <f>[2]co19!M20</f>
        <v>1</v>
      </c>
      <c r="N24" s="17">
        <f>[2]co19!N20</f>
        <v>1</v>
      </c>
      <c r="O24" s="17">
        <f>[2]co19!O20</f>
        <v>1</v>
      </c>
      <c r="P24" s="17">
        <f>[2]co19!P20</f>
        <v>0</v>
      </c>
      <c r="Q24" s="17">
        <f>[2]co19!Q20</f>
        <v>5</v>
      </c>
      <c r="R24" s="17">
        <f>[2]co19!R20</f>
        <v>8</v>
      </c>
      <c r="S24" s="17">
        <f>[2]co19!S20</f>
        <v>6</v>
      </c>
      <c r="T24" s="17">
        <f>[2]co19!T20</f>
        <v>7</v>
      </c>
      <c r="U24" s="17">
        <f>[2]co19!U20</f>
        <v>6</v>
      </c>
      <c r="V24" s="17">
        <f>[2]co19!V20</f>
        <v>5</v>
      </c>
      <c r="W24" s="17">
        <f>[2]co19!W20</f>
        <v>4</v>
      </c>
      <c r="Y24">
        <f t="shared" si="0"/>
        <v>52</v>
      </c>
      <c r="Z24" t="b">
        <f t="shared" si="1"/>
        <v>1</v>
      </c>
    </row>
    <row r="25" spans="2:26">
      <c r="B25" s="17">
        <v>20</v>
      </c>
      <c r="C25" s="17">
        <f>[2]co19!C21</f>
        <v>89</v>
      </c>
      <c r="D25" s="17">
        <f>[2]co19!D21</f>
        <v>1</v>
      </c>
      <c r="E25" s="17">
        <f>[2]co19!E21</f>
        <v>0</v>
      </c>
      <c r="F25" s="17">
        <f>[2]co19!F21</f>
        <v>1</v>
      </c>
      <c r="G25" s="17">
        <f>[2]co19!G21</f>
        <v>1</v>
      </c>
      <c r="H25" s="17">
        <f>[2]co19!H21</f>
        <v>0</v>
      </c>
      <c r="I25" s="17">
        <f>[2]co19!I21</f>
        <v>0</v>
      </c>
      <c r="J25" s="17">
        <f>[2]co19!J21</f>
        <v>1</v>
      </c>
      <c r="K25" s="17">
        <f>[2]co19!K21</f>
        <v>0</v>
      </c>
      <c r="L25" s="17">
        <f>[2]co19!L21</f>
        <v>0</v>
      </c>
      <c r="M25" s="17">
        <f>[2]co19!M21</f>
        <v>0</v>
      </c>
      <c r="N25" s="17">
        <f>[2]co19!N21</f>
        <v>0</v>
      </c>
      <c r="O25" s="17">
        <f>[2]co19!O21</f>
        <v>2</v>
      </c>
      <c r="P25" s="17">
        <f>[2]co19!P21</f>
        <v>5</v>
      </c>
      <c r="Q25" s="17">
        <f>[2]co19!Q21</f>
        <v>5</v>
      </c>
      <c r="R25" s="17">
        <f>[2]co19!R21</f>
        <v>8</v>
      </c>
      <c r="S25" s="17">
        <f>[2]co19!S21</f>
        <v>7</v>
      </c>
      <c r="T25" s="17">
        <f>[2]co19!T21</f>
        <v>11</v>
      </c>
      <c r="U25" s="17">
        <f>[2]co19!U21</f>
        <v>8</v>
      </c>
      <c r="V25" s="17">
        <f>[2]co19!V21</f>
        <v>19</v>
      </c>
      <c r="W25" s="17">
        <f>[2]co19!W21</f>
        <v>20</v>
      </c>
      <c r="Y25">
        <f t="shared" si="0"/>
        <v>89</v>
      </c>
      <c r="Z25" t="b">
        <f t="shared" si="1"/>
        <v>1</v>
      </c>
    </row>
    <row r="26" spans="2:26">
      <c r="B26" s="17">
        <v>21</v>
      </c>
      <c r="C26" s="17">
        <f>[2]co19!C22</f>
        <v>87</v>
      </c>
      <c r="D26" s="17">
        <f>[2]co19!D22</f>
        <v>3</v>
      </c>
      <c r="E26" s="17">
        <f>[2]co19!E22</f>
        <v>1</v>
      </c>
      <c r="F26" s="17">
        <f>[2]co19!F22</f>
        <v>1</v>
      </c>
      <c r="G26" s="17">
        <f>[2]co19!G22</f>
        <v>0</v>
      </c>
      <c r="H26" s="17">
        <f>[2]co19!H22</f>
        <v>0</v>
      </c>
      <c r="I26" s="17">
        <f>[2]co19!I22</f>
        <v>0</v>
      </c>
      <c r="J26" s="17">
        <f>[2]co19!J22</f>
        <v>1</v>
      </c>
      <c r="K26" s="17">
        <f>[2]co19!K22</f>
        <v>1</v>
      </c>
      <c r="L26" s="17">
        <f>[2]co19!L22</f>
        <v>0</v>
      </c>
      <c r="M26" s="17">
        <f>[2]co19!M22</f>
        <v>1</v>
      </c>
      <c r="N26" s="17">
        <f>[2]co19!N22</f>
        <v>0</v>
      </c>
      <c r="O26" s="17">
        <f>[2]co19!O22</f>
        <v>1</v>
      </c>
      <c r="P26" s="17">
        <f>[2]co19!P22</f>
        <v>3</v>
      </c>
      <c r="Q26" s="17">
        <f>[2]co19!Q22</f>
        <v>9</v>
      </c>
      <c r="R26" s="17">
        <f>[2]co19!R22</f>
        <v>10</v>
      </c>
      <c r="S26" s="17">
        <f>[2]co19!S22</f>
        <v>10</v>
      </c>
      <c r="T26" s="17">
        <f>[2]co19!T22</f>
        <v>14</v>
      </c>
      <c r="U26" s="17">
        <f>[2]co19!U22</f>
        <v>10</v>
      </c>
      <c r="V26" s="17">
        <f>[2]co19!V22</f>
        <v>11</v>
      </c>
      <c r="W26" s="17">
        <f>[2]co19!W22</f>
        <v>11</v>
      </c>
      <c r="Y26">
        <f t="shared" si="0"/>
        <v>87</v>
      </c>
      <c r="Z26" t="b">
        <f t="shared" si="1"/>
        <v>1</v>
      </c>
    </row>
    <row r="27" spans="2:26">
      <c r="B27" s="17">
        <v>22</v>
      </c>
      <c r="C27" s="17">
        <f>[2]co19!C23</f>
        <v>124</v>
      </c>
      <c r="D27" s="17">
        <f>[2]co19!D23</f>
        <v>2</v>
      </c>
      <c r="E27" s="17">
        <f>[2]co19!E23</f>
        <v>2</v>
      </c>
      <c r="F27" s="17">
        <f>[2]co19!F23</f>
        <v>2</v>
      </c>
      <c r="G27" s="17">
        <f>[2]co19!G23</f>
        <v>0</v>
      </c>
      <c r="H27" s="17">
        <f>[2]co19!H23</f>
        <v>1</v>
      </c>
      <c r="I27" s="17">
        <f>[2]co19!I23</f>
        <v>0</v>
      </c>
      <c r="J27" s="17">
        <f>[2]co19!J23</f>
        <v>0</v>
      </c>
      <c r="K27" s="17">
        <f>[2]co19!K23</f>
        <v>1</v>
      </c>
      <c r="L27" s="17">
        <f>[2]co19!L23</f>
        <v>0</v>
      </c>
      <c r="M27" s="17">
        <f>[2]co19!M23</f>
        <v>3</v>
      </c>
      <c r="N27" s="17">
        <f>[2]co19!N23</f>
        <v>0</v>
      </c>
      <c r="O27" s="17">
        <f>[2]co19!O23</f>
        <v>4</v>
      </c>
      <c r="P27" s="17">
        <f>[2]co19!P23</f>
        <v>11</v>
      </c>
      <c r="Q27" s="17">
        <f>[2]co19!Q23</f>
        <v>10</v>
      </c>
      <c r="R27" s="17">
        <f>[2]co19!R23</f>
        <v>9</v>
      </c>
      <c r="S27" s="17">
        <f>[2]co19!S23</f>
        <v>11</v>
      </c>
      <c r="T27" s="17">
        <f>[2]co19!T23</f>
        <v>11</v>
      </c>
      <c r="U27" s="17">
        <f>[2]co19!U23</f>
        <v>13</v>
      </c>
      <c r="V27" s="17">
        <f>[2]co19!V23</f>
        <v>18</v>
      </c>
      <c r="W27" s="17">
        <f>[2]co19!W23</f>
        <v>26</v>
      </c>
      <c r="Y27">
        <f t="shared" si="0"/>
        <v>124</v>
      </c>
      <c r="Z27" t="b">
        <f t="shared" si="1"/>
        <v>1</v>
      </c>
    </row>
    <row r="28" spans="2:26">
      <c r="B28" s="17">
        <v>23</v>
      </c>
      <c r="C28" s="17">
        <f>[2]co19!C24</f>
        <v>176</v>
      </c>
      <c r="D28" s="17">
        <f>[2]co19!D24</f>
        <v>10</v>
      </c>
      <c r="E28" s="17">
        <f>[2]co19!E24</f>
        <v>3</v>
      </c>
      <c r="F28" s="17">
        <f>[2]co19!F24</f>
        <v>2</v>
      </c>
      <c r="G28" s="17">
        <f>[2]co19!G24</f>
        <v>2</v>
      </c>
      <c r="H28" s="17">
        <f>[2]co19!H24</f>
        <v>4</v>
      </c>
      <c r="I28" s="17">
        <f>[2]co19!I24</f>
        <v>2</v>
      </c>
      <c r="J28" s="17">
        <f>[2]co19!J24</f>
        <v>3</v>
      </c>
      <c r="K28" s="17">
        <f>[2]co19!K24</f>
        <v>1</v>
      </c>
      <c r="L28" s="17">
        <f>[2]co19!L24</f>
        <v>1</v>
      </c>
      <c r="M28" s="17">
        <f>[2]co19!M24</f>
        <v>0</v>
      </c>
      <c r="N28" s="17">
        <f>[2]co19!N24</f>
        <v>0</v>
      </c>
      <c r="O28" s="17">
        <f>[2]co19!O24</f>
        <v>5</v>
      </c>
      <c r="P28" s="17">
        <f>[2]co19!P24</f>
        <v>10</v>
      </c>
      <c r="Q28" s="17">
        <f>[2]co19!Q24</f>
        <v>11</v>
      </c>
      <c r="R28" s="17">
        <f>[2]co19!R24</f>
        <v>14</v>
      </c>
      <c r="S28" s="17">
        <f>[2]co19!S24</f>
        <v>20</v>
      </c>
      <c r="T28" s="17">
        <f>[2]co19!T24</f>
        <v>23</v>
      </c>
      <c r="U28" s="17">
        <f>[2]co19!U24</f>
        <v>19</v>
      </c>
      <c r="V28" s="17">
        <f>[2]co19!V24</f>
        <v>21</v>
      </c>
      <c r="W28" s="17">
        <f>[2]co19!W24</f>
        <v>25</v>
      </c>
      <c r="Y28">
        <f t="shared" si="0"/>
        <v>176</v>
      </c>
      <c r="Z28" t="b">
        <f t="shared" si="1"/>
        <v>1</v>
      </c>
    </row>
    <row r="29" spans="2:26">
      <c r="B29" s="17">
        <v>24</v>
      </c>
      <c r="C29" s="17">
        <f>[2]co19!C25</f>
        <v>175</v>
      </c>
      <c r="D29" s="17">
        <f>[2]co19!D25</f>
        <v>2</v>
      </c>
      <c r="E29" s="17">
        <f>[2]co19!E25</f>
        <v>1</v>
      </c>
      <c r="F29" s="17">
        <f>[2]co19!F25</f>
        <v>6</v>
      </c>
      <c r="G29" s="17">
        <f>[2]co19!G25</f>
        <v>1</v>
      </c>
      <c r="H29" s="17">
        <f>[2]co19!H25</f>
        <v>1</v>
      </c>
      <c r="I29" s="17">
        <f>[2]co19!I25</f>
        <v>1</v>
      </c>
      <c r="J29" s="17">
        <f>[2]co19!J25</f>
        <v>0</v>
      </c>
      <c r="K29" s="17">
        <f>[2]co19!K25</f>
        <v>3</v>
      </c>
      <c r="L29" s="17">
        <f>[2]co19!L25</f>
        <v>1</v>
      </c>
      <c r="M29" s="17">
        <f>[2]co19!M25</f>
        <v>0</v>
      </c>
      <c r="N29" s="17">
        <f>[2]co19!N25</f>
        <v>1</v>
      </c>
      <c r="O29" s="17">
        <f>[2]co19!O25</f>
        <v>9</v>
      </c>
      <c r="P29" s="17">
        <f>[2]co19!P25</f>
        <v>6</v>
      </c>
      <c r="Q29" s="17">
        <f>[2]co19!Q25</f>
        <v>10</v>
      </c>
      <c r="R29" s="17">
        <f>[2]co19!R25</f>
        <v>14</v>
      </c>
      <c r="S29" s="17">
        <f>[2]co19!S25</f>
        <v>13</v>
      </c>
      <c r="T29" s="17">
        <f>[2]co19!T25</f>
        <v>23</v>
      </c>
      <c r="U29" s="17">
        <f>[2]co19!U25</f>
        <v>27</v>
      </c>
      <c r="V29" s="17">
        <f>[2]co19!V25</f>
        <v>30</v>
      </c>
      <c r="W29" s="17">
        <f>[2]co19!W25</f>
        <v>26</v>
      </c>
      <c r="Y29">
        <f t="shared" si="0"/>
        <v>175</v>
      </c>
      <c r="Z29" t="b">
        <f t="shared" si="1"/>
        <v>1</v>
      </c>
    </row>
    <row r="30" spans="2:26">
      <c r="B30" s="17">
        <v>25</v>
      </c>
      <c r="C30" s="17">
        <f>[2]co19!C26</f>
        <v>264</v>
      </c>
      <c r="D30" s="17">
        <f>[2]co19!D26</f>
        <v>3</v>
      </c>
      <c r="E30" s="17">
        <f>[2]co19!E26</f>
        <v>5</v>
      </c>
      <c r="F30" s="17">
        <f>[2]co19!F26</f>
        <v>3</v>
      </c>
      <c r="G30" s="17">
        <f>[2]co19!G26</f>
        <v>4</v>
      </c>
      <c r="H30" s="17">
        <f>[2]co19!H26</f>
        <v>0</v>
      </c>
      <c r="I30" s="17">
        <f>[2]co19!I26</f>
        <v>1</v>
      </c>
      <c r="J30" s="17">
        <f>[2]co19!J26</f>
        <v>5</v>
      </c>
      <c r="K30" s="17">
        <f>[2]co19!K26</f>
        <v>2</v>
      </c>
      <c r="L30" s="17">
        <f>[2]co19!L26</f>
        <v>0</v>
      </c>
      <c r="M30" s="17">
        <f>[2]co19!M26</f>
        <v>0</v>
      </c>
      <c r="N30" s="17">
        <f>[2]co19!N26</f>
        <v>7</v>
      </c>
      <c r="O30" s="17">
        <f>[2]co19!O26</f>
        <v>9</v>
      </c>
      <c r="P30" s="17">
        <f>[2]co19!P26</f>
        <v>6</v>
      </c>
      <c r="Q30" s="17">
        <f>[2]co19!Q26</f>
        <v>23</v>
      </c>
      <c r="R30" s="17">
        <f>[2]co19!R26</f>
        <v>25</v>
      </c>
      <c r="S30" s="17">
        <f>[2]co19!S26</f>
        <v>24</v>
      </c>
      <c r="T30" s="17">
        <f>[2]co19!T26</f>
        <v>33</v>
      </c>
      <c r="U30" s="17">
        <f>[2]co19!U26</f>
        <v>34</v>
      </c>
      <c r="V30" s="17">
        <f>[2]co19!V26</f>
        <v>31</v>
      </c>
      <c r="W30" s="17">
        <f>[2]co19!W26</f>
        <v>49</v>
      </c>
      <c r="Y30">
        <f>SUM(D30:W30)</f>
        <v>264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505</v>
      </c>
      <c r="D31" s="17">
        <f>[2]co19!D27</f>
        <v>11</v>
      </c>
      <c r="E31" s="17">
        <f>[2]co19!E27</f>
        <v>4</v>
      </c>
      <c r="F31" s="17">
        <f>[2]co19!F27</f>
        <v>7</v>
      </c>
      <c r="G31" s="17">
        <f>[2]co19!G27</f>
        <v>0</v>
      </c>
      <c r="H31" s="17">
        <f>[2]co19!H27</f>
        <v>5</v>
      </c>
      <c r="I31" s="17">
        <f>[2]co19!I27</f>
        <v>3</v>
      </c>
      <c r="J31" s="17">
        <f>[2]co19!J27</f>
        <v>4</v>
      </c>
      <c r="K31" s="17">
        <f>[2]co19!K27</f>
        <v>3</v>
      </c>
      <c r="L31" s="17">
        <f>[2]co19!L27</f>
        <v>2</v>
      </c>
      <c r="M31" s="17">
        <f>[2]co19!M27</f>
        <v>2</v>
      </c>
      <c r="N31" s="17">
        <f>[2]co19!N27</f>
        <v>3</v>
      </c>
      <c r="O31" s="17">
        <f>[2]co19!O27</f>
        <v>16</v>
      </c>
      <c r="P31" s="17">
        <f>[2]co19!P27</f>
        <v>18</v>
      </c>
      <c r="Q31" s="17">
        <f>[2]co19!Q27</f>
        <v>44</v>
      </c>
      <c r="R31" s="17">
        <f>[2]co19!R27</f>
        <v>46</v>
      </c>
      <c r="S31" s="17">
        <f>[2]co19!S27</f>
        <v>50</v>
      </c>
      <c r="T31" s="17">
        <f>[2]co19!T27</f>
        <v>57</v>
      </c>
      <c r="U31" s="17">
        <f>[2]co19!U27</f>
        <v>52</v>
      </c>
      <c r="V31" s="17">
        <f>[2]co19!V27</f>
        <v>83</v>
      </c>
      <c r="W31" s="17">
        <f>[2]co19!W27</f>
        <v>95</v>
      </c>
      <c r="Y31">
        <f t="shared" ref="Y31:Y58" si="2">SUM(D31:W31)</f>
        <v>505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736</v>
      </c>
      <c r="D32" s="17">
        <f>[2]co19!D28</f>
        <v>11</v>
      </c>
      <c r="E32" s="17">
        <f>[2]co19!E28</f>
        <v>11</v>
      </c>
      <c r="F32" s="17">
        <f>[2]co19!F28</f>
        <v>21</v>
      </c>
      <c r="G32" s="17">
        <f>[2]co19!G28</f>
        <v>9</v>
      </c>
      <c r="H32" s="17">
        <f>[2]co19!H28</f>
        <v>5</v>
      </c>
      <c r="I32" s="17">
        <f>[2]co19!I28</f>
        <v>3</v>
      </c>
      <c r="J32" s="17">
        <f>[2]co19!J28</f>
        <v>3</v>
      </c>
      <c r="K32" s="17">
        <f>[2]co19!K28</f>
        <v>5</v>
      </c>
      <c r="L32" s="17">
        <f>[2]co19!L28</f>
        <v>4</v>
      </c>
      <c r="M32" s="17">
        <f>[2]co19!M28</f>
        <v>11</v>
      </c>
      <c r="N32" s="17">
        <f>[2]co19!N28</f>
        <v>1</v>
      </c>
      <c r="O32" s="17">
        <f>[2]co19!O28</f>
        <v>36</v>
      </c>
      <c r="P32" s="17">
        <f>[2]co19!P28</f>
        <v>34</v>
      </c>
      <c r="Q32" s="17">
        <f>[2]co19!Q28</f>
        <v>51</v>
      </c>
      <c r="R32" s="17">
        <f>[2]co19!R28</f>
        <v>65</v>
      </c>
      <c r="S32" s="17">
        <f>[2]co19!S28</f>
        <v>80</v>
      </c>
      <c r="T32" s="17">
        <f>[2]co19!T28</f>
        <v>91</v>
      </c>
      <c r="U32" s="17">
        <f>[2]co19!U28</f>
        <v>76</v>
      </c>
      <c r="V32" s="17">
        <f>[2]co19!V28</f>
        <v>95</v>
      </c>
      <c r="W32" s="17">
        <f>[2]co19!W28</f>
        <v>124</v>
      </c>
      <c r="Y32">
        <f t="shared" si="2"/>
        <v>736</v>
      </c>
      <c r="Z32" t="b">
        <f t="shared" si="3"/>
        <v>1</v>
      </c>
    </row>
    <row r="33" spans="2:26">
      <c r="B33" s="17">
        <v>28</v>
      </c>
      <c r="C33" s="17">
        <f>[2]co19!C29</f>
        <v>812</v>
      </c>
      <c r="D33" s="17">
        <f>[2]co19!D29</f>
        <v>18</v>
      </c>
      <c r="E33" s="17">
        <f>[2]co19!E29</f>
        <v>16</v>
      </c>
      <c r="F33" s="17">
        <f>[2]co19!F29</f>
        <v>17</v>
      </c>
      <c r="G33" s="17">
        <f>[2]co19!G29</f>
        <v>10</v>
      </c>
      <c r="H33" s="17">
        <f>[2]co19!H29</f>
        <v>7</v>
      </c>
      <c r="I33" s="17">
        <f>[2]co19!I29</f>
        <v>9</v>
      </c>
      <c r="J33" s="17">
        <f>[2]co19!J29</f>
        <v>5</v>
      </c>
      <c r="K33" s="17">
        <f>[2]co19!K29</f>
        <v>8</v>
      </c>
      <c r="L33" s="17">
        <f>[2]co19!L29</f>
        <v>2</v>
      </c>
      <c r="M33" s="17">
        <f>[2]co19!M29</f>
        <v>4</v>
      </c>
      <c r="N33" s="17">
        <f>[2]co19!N29</f>
        <v>10</v>
      </c>
      <c r="O33" s="17">
        <f>[2]co19!O29</f>
        <v>51</v>
      </c>
      <c r="P33" s="17">
        <f>[2]co19!P29</f>
        <v>27</v>
      </c>
      <c r="Q33" s="17">
        <f>[2]co19!Q29</f>
        <v>64</v>
      </c>
      <c r="R33" s="17">
        <f>[2]co19!R29</f>
        <v>69</v>
      </c>
      <c r="S33" s="17">
        <f>[2]co19!S29</f>
        <v>69</v>
      </c>
      <c r="T33" s="17">
        <f>[2]co19!T29</f>
        <v>108</v>
      </c>
      <c r="U33" s="17">
        <f>[2]co19!U29</f>
        <v>75</v>
      </c>
      <c r="V33" s="17">
        <f>[2]co19!V29</f>
        <v>120</v>
      </c>
      <c r="W33" s="17">
        <f>[2]co19!W29</f>
        <v>123</v>
      </c>
      <c r="Y33">
        <f>SUM(D33:W33)</f>
        <v>812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792</v>
      </c>
      <c r="D34" s="17">
        <f>[2]co19!D30</f>
        <v>12</v>
      </c>
      <c r="E34" s="17">
        <f>[2]co19!E30</f>
        <v>18</v>
      </c>
      <c r="F34" s="17">
        <f>[2]co19!F30</f>
        <v>16</v>
      </c>
      <c r="G34" s="17">
        <f>[2]co19!G30</f>
        <v>10</v>
      </c>
      <c r="H34" s="17">
        <f>[2]co19!H30</f>
        <v>18</v>
      </c>
      <c r="I34" s="17">
        <f>[2]co19!I30</f>
        <v>6</v>
      </c>
      <c r="J34" s="17">
        <f>[2]co19!J30</f>
        <v>6</v>
      </c>
      <c r="K34" s="17">
        <f>[2]co19!K30</f>
        <v>6</v>
      </c>
      <c r="L34" s="17">
        <f>[2]co19!L30</f>
        <v>10</v>
      </c>
      <c r="M34" s="17">
        <f>[2]co19!M30</f>
        <v>7</v>
      </c>
      <c r="N34" s="17">
        <f>[2]co19!N30</f>
        <v>9</v>
      </c>
      <c r="O34" s="17">
        <f>[2]co19!O30</f>
        <v>46</v>
      </c>
      <c r="P34" s="17">
        <f>[2]co19!P30</f>
        <v>34</v>
      </c>
      <c r="Q34" s="17">
        <f>[2]co19!Q30</f>
        <v>61</v>
      </c>
      <c r="R34" s="17">
        <f>[2]co19!R30</f>
        <v>90</v>
      </c>
      <c r="S34" s="17">
        <f>[2]co19!S30</f>
        <v>70</v>
      </c>
      <c r="T34" s="17">
        <f>[2]co19!T30</f>
        <v>89</v>
      </c>
      <c r="U34" s="17">
        <f>[2]co19!U30</f>
        <v>79</v>
      </c>
      <c r="V34" s="17">
        <f>[2]co19!V30</f>
        <v>93</v>
      </c>
      <c r="W34" s="17">
        <f>[2]co19!W30</f>
        <v>112</v>
      </c>
      <c r="Y34">
        <f t="shared" si="2"/>
        <v>792</v>
      </c>
      <c r="Z34" t="b">
        <f t="shared" si="3"/>
        <v>1</v>
      </c>
    </row>
    <row r="35" spans="2:26">
      <c r="B35" s="17">
        <v>30</v>
      </c>
      <c r="C35" s="17">
        <f>[2]co19!C31</f>
        <v>636</v>
      </c>
      <c r="D35" s="17">
        <f>[2]co19!D31</f>
        <v>22</v>
      </c>
      <c r="E35" s="17">
        <f>[2]co19!E31</f>
        <v>8</v>
      </c>
      <c r="F35" s="17">
        <f>[2]co19!F31</f>
        <v>12</v>
      </c>
      <c r="G35" s="17">
        <f>[2]co19!G31</f>
        <v>7</v>
      </c>
      <c r="H35" s="17">
        <f>[2]co19!H31</f>
        <v>4</v>
      </c>
      <c r="I35" s="17">
        <f>[2]co19!I31</f>
        <v>3</v>
      </c>
      <c r="J35" s="17">
        <f>[2]co19!J31</f>
        <v>2</v>
      </c>
      <c r="K35" s="17">
        <f>[2]co19!K31</f>
        <v>4</v>
      </c>
      <c r="L35" s="17">
        <f>[2]co19!L31</f>
        <v>6</v>
      </c>
      <c r="M35" s="17">
        <f>[2]co19!M31</f>
        <v>6</v>
      </c>
      <c r="N35" s="17">
        <f>[2]co19!N31</f>
        <v>0</v>
      </c>
      <c r="O35" s="17">
        <f>[2]co19!O31</f>
        <v>16</v>
      </c>
      <c r="P35" s="17">
        <f>[2]co19!P31</f>
        <v>30</v>
      </c>
      <c r="Q35" s="17">
        <f>[2]co19!Q31</f>
        <v>79</v>
      </c>
      <c r="R35" s="17">
        <f>[2]co19!R31</f>
        <v>63</v>
      </c>
      <c r="S35" s="17">
        <f>[2]co19!S31</f>
        <v>75</v>
      </c>
      <c r="T35" s="17">
        <f>[2]co19!T31</f>
        <v>69</v>
      </c>
      <c r="U35" s="17">
        <f>[2]co19!U31</f>
        <v>53</v>
      </c>
      <c r="V35" s="17">
        <f>[2]co19!V31</f>
        <v>86</v>
      </c>
      <c r="W35" s="17">
        <f>[2]co19!W31</f>
        <v>91</v>
      </c>
      <c r="Y35">
        <f t="shared" si="2"/>
        <v>636</v>
      </c>
      <c r="Z35" t="b">
        <f t="shared" si="3"/>
        <v>1</v>
      </c>
    </row>
    <row r="36" spans="2:26">
      <c r="B36" s="17">
        <v>31</v>
      </c>
      <c r="C36" s="17">
        <f>[2]co19!C32</f>
        <v>573</v>
      </c>
      <c r="D36" s="17">
        <f>[2]co19!D32</f>
        <v>10</v>
      </c>
      <c r="E36" s="17">
        <f>[2]co19!E32</f>
        <v>19</v>
      </c>
      <c r="F36" s="17">
        <f>[2]co19!F32</f>
        <v>18</v>
      </c>
      <c r="G36" s="17">
        <f>[2]co19!G32</f>
        <v>5</v>
      </c>
      <c r="H36" s="17">
        <f>[2]co19!H32</f>
        <v>7</v>
      </c>
      <c r="I36" s="17">
        <f>[2]co19!I32</f>
        <v>4</v>
      </c>
      <c r="J36" s="17">
        <f>[2]co19!J32</f>
        <v>0</v>
      </c>
      <c r="K36" s="17">
        <f>[2]co19!K32</f>
        <v>1</v>
      </c>
      <c r="L36" s="17">
        <f>[2]co19!L32</f>
        <v>4</v>
      </c>
      <c r="M36" s="17">
        <f>[2]co19!M32</f>
        <v>5</v>
      </c>
      <c r="N36" s="17">
        <f>[2]co19!N32</f>
        <v>4</v>
      </c>
      <c r="O36" s="17">
        <f>[2]co19!O32</f>
        <v>16</v>
      </c>
      <c r="P36" s="17">
        <f>[2]co19!P32</f>
        <v>16</v>
      </c>
      <c r="Q36" s="17">
        <f>[2]co19!Q32</f>
        <v>50</v>
      </c>
      <c r="R36" s="17">
        <f>[2]co19!R32</f>
        <v>50</v>
      </c>
      <c r="S36" s="17">
        <f>[2]co19!S32</f>
        <v>51</v>
      </c>
      <c r="T36" s="17">
        <f>[2]co19!T32</f>
        <v>69</v>
      </c>
      <c r="U36" s="17">
        <f>[2]co19!U32</f>
        <v>69</v>
      </c>
      <c r="V36" s="17">
        <f>[2]co19!V32</f>
        <v>78</v>
      </c>
      <c r="W36" s="17">
        <f>[2]co19!W32</f>
        <v>97</v>
      </c>
      <c r="Y36">
        <f t="shared" si="2"/>
        <v>573</v>
      </c>
      <c r="Z36" t="b">
        <f t="shared" si="3"/>
        <v>1</v>
      </c>
    </row>
    <row r="37" spans="2:26">
      <c r="B37" s="17">
        <v>32</v>
      </c>
      <c r="C37" s="17">
        <f>[2]co19!C33</f>
        <v>469</v>
      </c>
      <c r="D37" s="17">
        <f>[2]co19!D33</f>
        <v>7</v>
      </c>
      <c r="E37" s="17">
        <f>[2]co19!E33</f>
        <v>10</v>
      </c>
      <c r="F37" s="17">
        <f>[2]co19!F33</f>
        <v>18</v>
      </c>
      <c r="G37" s="17">
        <f>[2]co19!G33</f>
        <v>5</v>
      </c>
      <c r="H37" s="17">
        <f>[2]co19!H33</f>
        <v>2</v>
      </c>
      <c r="I37" s="17">
        <f>[2]co19!I33</f>
        <v>2</v>
      </c>
      <c r="J37" s="17">
        <f>[2]co19!J33</f>
        <v>4</v>
      </c>
      <c r="K37" s="17">
        <f>[2]co19!K33</f>
        <v>3</v>
      </c>
      <c r="L37" s="17">
        <f>[2]co19!L33</f>
        <v>3</v>
      </c>
      <c r="M37" s="17">
        <f>[2]co19!M33</f>
        <v>7</v>
      </c>
      <c r="N37" s="17">
        <f>[2]co19!N33</f>
        <v>3</v>
      </c>
      <c r="O37" s="17">
        <f>[2]co19!O33</f>
        <v>10</v>
      </c>
      <c r="P37" s="17">
        <f>[2]co19!P33</f>
        <v>12</v>
      </c>
      <c r="Q37" s="17">
        <f>[2]co19!Q33</f>
        <v>30</v>
      </c>
      <c r="R37" s="17">
        <f>[2]co19!R33</f>
        <v>41</v>
      </c>
      <c r="S37" s="17">
        <f>[2]co19!S33</f>
        <v>36</v>
      </c>
      <c r="T37" s="17">
        <f>[2]co19!T33</f>
        <v>52</v>
      </c>
      <c r="U37" s="17">
        <f>[2]co19!U33</f>
        <v>60</v>
      </c>
      <c r="V37" s="17">
        <f>[2]co19!V33</f>
        <v>71</v>
      </c>
      <c r="W37" s="17">
        <f>[2]co19!W33</f>
        <v>93</v>
      </c>
      <c r="Y37">
        <f t="shared" si="2"/>
        <v>469</v>
      </c>
      <c r="Z37" t="b">
        <f t="shared" si="3"/>
        <v>1</v>
      </c>
    </row>
    <row r="38" spans="2:26">
      <c r="B38" s="17">
        <v>33</v>
      </c>
      <c r="C38" s="17">
        <f>[2]co19!C34</f>
        <v>379</v>
      </c>
      <c r="D38" s="17">
        <f>[2]co19!D34</f>
        <v>12</v>
      </c>
      <c r="E38" s="17">
        <f>[2]co19!E34</f>
        <v>7</v>
      </c>
      <c r="F38" s="17">
        <f>[2]co19!F34</f>
        <v>5</v>
      </c>
      <c r="G38" s="17">
        <f>[2]co19!G34</f>
        <v>1</v>
      </c>
      <c r="H38" s="17">
        <f>[2]co19!H34</f>
        <v>2</v>
      </c>
      <c r="I38" s="17">
        <f>[2]co19!I34</f>
        <v>1</v>
      </c>
      <c r="J38" s="17">
        <f>[2]co19!J34</f>
        <v>4</v>
      </c>
      <c r="K38" s="17">
        <f>[2]co19!K34</f>
        <v>5</v>
      </c>
      <c r="L38" s="17">
        <f>[2]co19!L34</f>
        <v>0</v>
      </c>
      <c r="M38" s="17">
        <f>[2]co19!M34</f>
        <v>1</v>
      </c>
      <c r="N38" s="17">
        <f>[2]co19!N34</f>
        <v>2</v>
      </c>
      <c r="O38" s="17">
        <f>[2]co19!O34</f>
        <v>12</v>
      </c>
      <c r="P38" s="17">
        <f>[2]co19!P34</f>
        <v>19</v>
      </c>
      <c r="Q38" s="17">
        <f>[2]co19!Q34</f>
        <v>23</v>
      </c>
      <c r="R38" s="17">
        <f>[2]co19!R34</f>
        <v>36</v>
      </c>
      <c r="S38" s="17">
        <f>[2]co19!S34</f>
        <v>47</v>
      </c>
      <c r="T38" s="17">
        <f>[2]co19!T34</f>
        <v>46</v>
      </c>
      <c r="U38" s="17">
        <f>[2]co19!U34</f>
        <v>40</v>
      </c>
      <c r="V38" s="17">
        <f>[2]co19!V34</f>
        <v>47</v>
      </c>
      <c r="W38" s="17">
        <f>[2]co19!W34</f>
        <v>69</v>
      </c>
      <c r="Y38">
        <f t="shared" si="2"/>
        <v>379</v>
      </c>
      <c r="Z38" t="b">
        <f t="shared" si="3"/>
        <v>1</v>
      </c>
    </row>
    <row r="39" spans="2:26">
      <c r="B39" s="17">
        <v>34</v>
      </c>
      <c r="C39" s="17">
        <f>[2]co19!C35</f>
        <v>369</v>
      </c>
      <c r="D39" s="17">
        <f>[2]co19!D35</f>
        <v>11</v>
      </c>
      <c r="E39" s="17">
        <f>[2]co19!E35</f>
        <v>5</v>
      </c>
      <c r="F39" s="17">
        <f>[2]co19!F35</f>
        <v>10</v>
      </c>
      <c r="G39" s="17">
        <f>[2]co19!G35</f>
        <v>4</v>
      </c>
      <c r="H39" s="17">
        <f>[2]co19!H35</f>
        <v>3</v>
      </c>
      <c r="I39" s="17">
        <f>[2]co19!I35</f>
        <v>3</v>
      </c>
      <c r="J39" s="17">
        <f>[2]co19!J35</f>
        <v>2</v>
      </c>
      <c r="K39" s="17">
        <f>[2]co19!K35</f>
        <v>2</v>
      </c>
      <c r="L39" s="17">
        <f>[2]co19!L35</f>
        <v>2</v>
      </c>
      <c r="M39" s="17">
        <f>[2]co19!M35</f>
        <v>0</v>
      </c>
      <c r="N39" s="17">
        <f>[2]co19!N35</f>
        <v>4</v>
      </c>
      <c r="O39" s="17">
        <f>[2]co19!O35</f>
        <v>4</v>
      </c>
      <c r="P39" s="17">
        <f>[2]co19!P35</f>
        <v>5</v>
      </c>
      <c r="Q39" s="17">
        <f>[2]co19!Q35</f>
        <v>31</v>
      </c>
      <c r="R39" s="17">
        <f>[2]co19!R35</f>
        <v>27</v>
      </c>
      <c r="S39" s="17">
        <f>[2]co19!S35</f>
        <v>38</v>
      </c>
      <c r="T39" s="17">
        <f>[2]co19!T35</f>
        <v>37</v>
      </c>
      <c r="U39" s="17">
        <f>[2]co19!U35</f>
        <v>45</v>
      </c>
      <c r="V39" s="17">
        <f>[2]co19!V35</f>
        <v>62</v>
      </c>
      <c r="W39" s="17">
        <f>[2]co19!W35</f>
        <v>74</v>
      </c>
      <c r="Y39">
        <f t="shared" si="2"/>
        <v>369</v>
      </c>
      <c r="Z39" t="b">
        <f t="shared" si="3"/>
        <v>1</v>
      </c>
    </row>
    <row r="40" spans="2:26">
      <c r="B40" s="17">
        <v>35</v>
      </c>
      <c r="C40" s="17">
        <f>[2]co19!C36</f>
        <v>293</v>
      </c>
      <c r="D40" s="17">
        <f>[2]co19!D36</f>
        <v>7</v>
      </c>
      <c r="E40" s="17">
        <f>[2]co19!E36</f>
        <v>4</v>
      </c>
      <c r="F40" s="17">
        <f>[2]co19!F36</f>
        <v>10</v>
      </c>
      <c r="G40" s="17">
        <f>[2]co19!G36</f>
        <v>5</v>
      </c>
      <c r="H40" s="17">
        <f>[2]co19!H36</f>
        <v>1</v>
      </c>
      <c r="I40" s="17">
        <f>[2]co19!I36</f>
        <v>1</v>
      </c>
      <c r="J40" s="17">
        <f>[2]co19!J36</f>
        <v>1</v>
      </c>
      <c r="K40" s="17">
        <f>[2]co19!K36</f>
        <v>3</v>
      </c>
      <c r="L40" s="17">
        <f>[2]co19!L36</f>
        <v>0</v>
      </c>
      <c r="M40" s="17">
        <f>[2]co19!M36</f>
        <v>4</v>
      </c>
      <c r="N40" s="17">
        <f>[2]co19!N36</f>
        <v>2</v>
      </c>
      <c r="O40" s="17">
        <f>[2]co19!O36</f>
        <v>13</v>
      </c>
      <c r="P40" s="17">
        <f>[2]co19!P36</f>
        <v>7</v>
      </c>
      <c r="Q40" s="17">
        <f>[2]co19!Q36</f>
        <v>25</v>
      </c>
      <c r="R40" s="17">
        <f>[2]co19!R36</f>
        <v>29</v>
      </c>
      <c r="S40" s="17">
        <f>[2]co19!S36</f>
        <v>30</v>
      </c>
      <c r="T40" s="17">
        <f>[2]co19!T36</f>
        <v>28</v>
      </c>
      <c r="U40" s="17">
        <f>[2]co19!U36</f>
        <v>38</v>
      </c>
      <c r="V40" s="17">
        <f>[2]co19!V36</f>
        <v>39</v>
      </c>
      <c r="W40" s="17">
        <f>[2]co19!W36</f>
        <v>46</v>
      </c>
      <c r="Y40">
        <f t="shared" si="2"/>
        <v>293</v>
      </c>
      <c r="Z40" t="b">
        <f t="shared" si="3"/>
        <v>1</v>
      </c>
    </row>
    <row r="41" spans="2:26">
      <c r="B41" s="17">
        <v>36</v>
      </c>
      <c r="C41" s="17">
        <f>[2]co19!C37</f>
        <v>247</v>
      </c>
      <c r="D41" s="17">
        <f>[2]co19!D37</f>
        <v>5</v>
      </c>
      <c r="E41" s="17">
        <f>[2]co19!E37</f>
        <v>5</v>
      </c>
      <c r="F41" s="17">
        <f>[2]co19!F37</f>
        <v>5</v>
      </c>
      <c r="G41" s="17">
        <f>[2]co19!G37</f>
        <v>2</v>
      </c>
      <c r="H41" s="17">
        <f>[2]co19!H37</f>
        <v>1</v>
      </c>
      <c r="I41" s="17">
        <f>[2]co19!I37</f>
        <v>1</v>
      </c>
      <c r="J41" s="17">
        <f>[2]co19!J37</f>
        <v>2</v>
      </c>
      <c r="K41" s="17">
        <f>[2]co19!K37</f>
        <v>4</v>
      </c>
      <c r="L41" s="17">
        <f>[2]co19!L37</f>
        <v>2</v>
      </c>
      <c r="M41" s="17">
        <f>[2]co19!M37</f>
        <v>5</v>
      </c>
      <c r="N41" s="17">
        <f>[2]co19!N37</f>
        <v>7</v>
      </c>
      <c r="O41" s="17">
        <f>[2]co19!O37</f>
        <v>15</v>
      </c>
      <c r="P41" s="17">
        <f>[2]co19!P37</f>
        <v>12</v>
      </c>
      <c r="Q41" s="17">
        <f>[2]co19!Q37</f>
        <v>24</v>
      </c>
      <c r="R41" s="17">
        <f>[2]co19!R37</f>
        <v>16</v>
      </c>
      <c r="S41" s="17">
        <f>[2]co19!S37</f>
        <v>27</v>
      </c>
      <c r="T41" s="17">
        <f>[2]co19!T37</f>
        <v>27</v>
      </c>
      <c r="U41" s="17">
        <f>[2]co19!U37</f>
        <v>27</v>
      </c>
      <c r="V41" s="17">
        <f>[2]co19!V37</f>
        <v>27</v>
      </c>
      <c r="W41" s="17">
        <f>[2]co19!W37</f>
        <v>33</v>
      </c>
      <c r="Y41">
        <f t="shared" si="2"/>
        <v>247</v>
      </c>
      <c r="Z41" t="b">
        <f t="shared" si="3"/>
        <v>1</v>
      </c>
    </row>
    <row r="42" spans="2:26">
      <c r="B42" s="17">
        <v>37</v>
      </c>
      <c r="C42" s="17">
        <f>[2]co19!C38</f>
        <v>218</v>
      </c>
      <c r="D42" s="17">
        <f>[2]co19!D38</f>
        <v>9</v>
      </c>
      <c r="E42" s="17">
        <f>[2]co19!E38</f>
        <v>4</v>
      </c>
      <c r="F42" s="17">
        <f>[2]co19!F38</f>
        <v>4</v>
      </c>
      <c r="G42" s="17">
        <f>[2]co19!G38</f>
        <v>0</v>
      </c>
      <c r="H42" s="17">
        <f>[2]co19!H38</f>
        <v>2</v>
      </c>
      <c r="I42" s="17">
        <f>[2]co19!I38</f>
        <v>0</v>
      </c>
      <c r="J42" s="17">
        <f>[2]co19!J38</f>
        <v>0</v>
      </c>
      <c r="K42" s="17">
        <f>[2]co19!K38</f>
        <v>2</v>
      </c>
      <c r="L42" s="17">
        <f>[2]co19!L38</f>
        <v>1</v>
      </c>
      <c r="M42" s="17">
        <f>[2]co19!M38</f>
        <v>5</v>
      </c>
      <c r="N42" s="17">
        <f>[2]co19!N38</f>
        <v>0</v>
      </c>
      <c r="O42" s="17">
        <f>[2]co19!O38</f>
        <v>16</v>
      </c>
      <c r="P42" s="17">
        <f>[2]co19!P38</f>
        <v>11</v>
      </c>
      <c r="Q42" s="17">
        <f>[2]co19!Q38</f>
        <v>21</v>
      </c>
      <c r="R42" s="17">
        <f>[2]co19!R38</f>
        <v>17</v>
      </c>
      <c r="S42" s="17">
        <f>[2]co19!S38</f>
        <v>29</v>
      </c>
      <c r="T42" s="17">
        <f>[2]co19!T38</f>
        <v>19</v>
      </c>
      <c r="U42" s="17">
        <f>[2]co19!U38</f>
        <v>18</v>
      </c>
      <c r="V42" s="17">
        <f>[2]co19!V38</f>
        <v>30</v>
      </c>
      <c r="W42" s="17">
        <f>[2]co19!W38</f>
        <v>30</v>
      </c>
      <c r="Y42">
        <f t="shared" si="2"/>
        <v>218</v>
      </c>
      <c r="Z42" t="b">
        <f t="shared" si="3"/>
        <v>1</v>
      </c>
    </row>
    <row r="43" spans="2:26">
      <c r="B43" s="17">
        <v>38</v>
      </c>
      <c r="C43" s="17">
        <f>[2]co19!C39</f>
        <v>214</v>
      </c>
      <c r="D43" s="17">
        <f>[2]co19!D39</f>
        <v>6</v>
      </c>
      <c r="E43" s="17">
        <f>[2]co19!E39</f>
        <v>1</v>
      </c>
      <c r="F43" s="17">
        <f>[2]co19!F39</f>
        <v>0</v>
      </c>
      <c r="G43" s="17">
        <f>[2]co19!G39</f>
        <v>1</v>
      </c>
      <c r="H43" s="17">
        <f>[2]co19!H39</f>
        <v>2</v>
      </c>
      <c r="I43" s="17">
        <f>[2]co19!I39</f>
        <v>1</v>
      </c>
      <c r="J43" s="17">
        <f>[2]co19!J39</f>
        <v>0</v>
      </c>
      <c r="K43" s="17">
        <f>[2]co19!K39</f>
        <v>0</v>
      </c>
      <c r="L43" s="17">
        <f>[2]co19!L39</f>
        <v>1</v>
      </c>
      <c r="M43" s="17">
        <f>[2]co19!M39</f>
        <v>0</v>
      </c>
      <c r="N43" s="17">
        <f>[2]co19!N39</f>
        <v>1</v>
      </c>
      <c r="O43" s="17">
        <f>[2]co19!O39</f>
        <v>25</v>
      </c>
      <c r="P43" s="17">
        <f>[2]co19!P39</f>
        <v>10</v>
      </c>
      <c r="Q43" s="17">
        <f>[2]co19!Q39</f>
        <v>16</v>
      </c>
      <c r="R43" s="17">
        <f>[2]co19!R39</f>
        <v>14</v>
      </c>
      <c r="S43" s="17">
        <f>[2]co19!S39</f>
        <v>20</v>
      </c>
      <c r="T43" s="17">
        <f>[2]co19!T39</f>
        <v>16</v>
      </c>
      <c r="U43" s="17">
        <f>[2]co19!U39</f>
        <v>24</v>
      </c>
      <c r="V43" s="17">
        <f>[2]co19!V39</f>
        <v>30</v>
      </c>
      <c r="W43" s="17">
        <f>[2]co19!W39</f>
        <v>46</v>
      </c>
      <c r="Y43">
        <f t="shared" si="2"/>
        <v>214</v>
      </c>
      <c r="Z43" t="b">
        <f t="shared" si="3"/>
        <v>1</v>
      </c>
    </row>
    <row r="44" spans="2:26">
      <c r="B44" s="17">
        <v>39</v>
      </c>
      <c r="C44" s="17">
        <f>[2]co19!C40</f>
        <v>225</v>
      </c>
      <c r="D44" s="17">
        <f>[2]co19!D40</f>
        <v>2</v>
      </c>
      <c r="E44" s="17">
        <f>[2]co19!E40</f>
        <v>7</v>
      </c>
      <c r="F44" s="17">
        <f>[2]co19!F40</f>
        <v>4</v>
      </c>
      <c r="G44" s="17">
        <f>[2]co19!G40</f>
        <v>2</v>
      </c>
      <c r="H44" s="17">
        <f>[2]co19!H40</f>
        <v>1</v>
      </c>
      <c r="I44" s="17">
        <f>[2]co19!I40</f>
        <v>0</v>
      </c>
      <c r="J44" s="17">
        <f>[2]co19!J40</f>
        <v>4</v>
      </c>
      <c r="K44" s="17">
        <f>[2]co19!K40</f>
        <v>1</v>
      </c>
      <c r="L44" s="17">
        <f>[2]co19!L40</f>
        <v>1</v>
      </c>
      <c r="M44" s="17">
        <f>[2]co19!M40</f>
        <v>0</v>
      </c>
      <c r="N44" s="17">
        <f>[2]co19!N40</f>
        <v>3</v>
      </c>
      <c r="O44" s="17">
        <f>[2]co19!O40</f>
        <v>12</v>
      </c>
      <c r="P44" s="17">
        <f>[2]co19!P40</f>
        <v>6</v>
      </c>
      <c r="Q44" s="17">
        <f>[2]co19!Q40</f>
        <v>17</v>
      </c>
      <c r="R44" s="17">
        <f>[2]co19!R40</f>
        <v>16</v>
      </c>
      <c r="S44" s="17">
        <f>[2]co19!S40</f>
        <v>8</v>
      </c>
      <c r="T44" s="17">
        <f>[2]co19!T40</f>
        <v>23</v>
      </c>
      <c r="U44" s="17">
        <f>[2]co19!U40</f>
        <v>38</v>
      </c>
      <c r="V44" s="17">
        <f>[2]co19!V40</f>
        <v>34</v>
      </c>
      <c r="W44" s="17">
        <f>[2]co19!W40</f>
        <v>46</v>
      </c>
      <c r="Y44">
        <f t="shared" si="2"/>
        <v>225</v>
      </c>
      <c r="Z44" t="b">
        <f t="shared" si="3"/>
        <v>1</v>
      </c>
    </row>
    <row r="45" spans="2:26">
      <c r="B45" s="17">
        <v>40</v>
      </c>
      <c r="C45" s="17">
        <f>[2]co19!C41</f>
        <v>177</v>
      </c>
      <c r="D45" s="17">
        <f>[2]co19!D41</f>
        <v>5</v>
      </c>
      <c r="E45" s="17">
        <f>[2]co19!E41</f>
        <v>3</v>
      </c>
      <c r="F45" s="17">
        <f>[2]co19!F41</f>
        <v>5</v>
      </c>
      <c r="G45" s="17">
        <f>[2]co19!G41</f>
        <v>2</v>
      </c>
      <c r="H45" s="17">
        <f>[2]co19!H41</f>
        <v>0</v>
      </c>
      <c r="I45" s="17">
        <f>[2]co19!I41</f>
        <v>0</v>
      </c>
      <c r="J45" s="17">
        <f>[2]co19!J41</f>
        <v>1</v>
      </c>
      <c r="K45" s="17">
        <f>[2]co19!K41</f>
        <v>1</v>
      </c>
      <c r="L45" s="17">
        <f>[2]co19!L41</f>
        <v>2</v>
      </c>
      <c r="M45" s="17">
        <f>[2]co19!M41</f>
        <v>2</v>
      </c>
      <c r="N45" s="17">
        <f>[2]co19!N41</f>
        <v>2</v>
      </c>
      <c r="O45" s="17">
        <f>[2]co19!O41</f>
        <v>9</v>
      </c>
      <c r="P45" s="17">
        <f>[2]co19!P41</f>
        <v>7</v>
      </c>
      <c r="Q45" s="17">
        <f>[2]co19!Q41</f>
        <v>9</v>
      </c>
      <c r="R45" s="17">
        <f>[2]co19!R41</f>
        <v>14</v>
      </c>
      <c r="S45" s="17">
        <f>[2]co19!S41</f>
        <v>13</v>
      </c>
      <c r="T45" s="17">
        <f>[2]co19!T41</f>
        <v>19</v>
      </c>
      <c r="U45" s="17">
        <f>[2]co19!U41</f>
        <v>22</v>
      </c>
      <c r="V45" s="17">
        <f>[2]co19!V41</f>
        <v>28</v>
      </c>
      <c r="W45" s="17">
        <f>[2]co19!W41</f>
        <v>33</v>
      </c>
      <c r="Y45">
        <f t="shared" si="2"/>
        <v>177</v>
      </c>
      <c r="Z45" t="b">
        <f t="shared" si="3"/>
        <v>1</v>
      </c>
    </row>
    <row r="46" spans="2:26">
      <c r="B46" s="17">
        <v>41</v>
      </c>
      <c r="C46" s="17" t="e">
        <f>[2]co19!C42</f>
        <v>#N/A</v>
      </c>
      <c r="D46" s="17" t="e">
        <f>[2]co19!D42</f>
        <v>#N/A</v>
      </c>
      <c r="E46" s="17" t="e">
        <f>[2]co19!E42</f>
        <v>#N/A</v>
      </c>
      <c r="F46" s="17" t="e">
        <f>[2]co19!F42</f>
        <v>#N/A</v>
      </c>
      <c r="G46" s="17" t="e">
        <f>[2]co19!G42</f>
        <v>#N/A</v>
      </c>
      <c r="H46" s="17" t="e">
        <f>[2]co19!H42</f>
        <v>#N/A</v>
      </c>
      <c r="I46" s="17" t="e">
        <f>[2]co19!I42</f>
        <v>#N/A</v>
      </c>
      <c r="J46" s="17" t="e">
        <f>[2]co19!J42</f>
        <v>#N/A</v>
      </c>
      <c r="K46" s="17" t="e">
        <f>[2]co19!K42</f>
        <v>#N/A</v>
      </c>
      <c r="L46" s="17" t="e">
        <f>[2]co19!L42</f>
        <v>#N/A</v>
      </c>
      <c r="M46" s="17" t="e">
        <f>[2]co19!M42</f>
        <v>#N/A</v>
      </c>
      <c r="N46" s="17" t="e">
        <f>[2]co19!N42</f>
        <v>#N/A</v>
      </c>
      <c r="O46" s="17" t="e">
        <f>[2]co19!O42</f>
        <v>#N/A</v>
      </c>
      <c r="P46" s="17" t="e">
        <f>[2]co19!P42</f>
        <v>#N/A</v>
      </c>
      <c r="Q46" s="17" t="e">
        <f>[2]co19!Q42</f>
        <v>#N/A</v>
      </c>
      <c r="R46" s="17" t="e">
        <f>[2]co19!R42</f>
        <v>#N/A</v>
      </c>
      <c r="S46" s="17" t="e">
        <f>[2]co19!S42</f>
        <v>#N/A</v>
      </c>
      <c r="T46" s="17" t="e">
        <f>[2]co19!T42</f>
        <v>#N/A</v>
      </c>
      <c r="U46" s="17" t="e">
        <f>[2]co19!U42</f>
        <v>#N/A</v>
      </c>
      <c r="V46" s="17" t="e">
        <f>[2]co19!V42</f>
        <v>#N/A</v>
      </c>
      <c r="W46" s="17" t="e">
        <f>[2]co19!W42</f>
        <v>#N/A</v>
      </c>
      <c r="Y46" t="e">
        <f t="shared" si="2"/>
        <v>#N/A</v>
      </c>
      <c r="Z46" t="str">
        <f t="shared" si="3"/>
        <v>-</v>
      </c>
    </row>
    <row r="47" spans="2:26">
      <c r="B47" s="17">
        <v>42</v>
      </c>
      <c r="C47" s="17" t="e">
        <f>[2]co19!C43</f>
        <v>#N/A</v>
      </c>
      <c r="D47" s="17" t="e">
        <f>[2]co19!D43</f>
        <v>#N/A</v>
      </c>
      <c r="E47" s="17" t="e">
        <f>[2]co19!E43</f>
        <v>#N/A</v>
      </c>
      <c r="F47" s="17" t="e">
        <f>[2]co19!F43</f>
        <v>#N/A</v>
      </c>
      <c r="G47" s="17" t="e">
        <f>[2]co19!G43</f>
        <v>#N/A</v>
      </c>
      <c r="H47" s="17" t="e">
        <f>[2]co19!H43</f>
        <v>#N/A</v>
      </c>
      <c r="I47" s="17" t="e">
        <f>[2]co19!I43</f>
        <v>#N/A</v>
      </c>
      <c r="J47" s="17" t="e">
        <f>[2]co19!J43</f>
        <v>#N/A</v>
      </c>
      <c r="K47" s="17" t="e">
        <f>[2]co19!K43</f>
        <v>#N/A</v>
      </c>
      <c r="L47" s="17" t="e">
        <f>[2]co19!L43</f>
        <v>#N/A</v>
      </c>
      <c r="M47" s="17" t="e">
        <f>[2]co19!M43</f>
        <v>#N/A</v>
      </c>
      <c r="N47" s="17" t="e">
        <f>[2]co19!N43</f>
        <v>#N/A</v>
      </c>
      <c r="O47" s="17" t="e">
        <f>[2]co19!O43</f>
        <v>#N/A</v>
      </c>
      <c r="P47" s="17" t="e">
        <f>[2]co19!P43</f>
        <v>#N/A</v>
      </c>
      <c r="Q47" s="17" t="e">
        <f>[2]co19!Q43</f>
        <v>#N/A</v>
      </c>
      <c r="R47" s="17" t="e">
        <f>[2]co19!R43</f>
        <v>#N/A</v>
      </c>
      <c r="S47" s="17" t="e">
        <f>[2]co19!S43</f>
        <v>#N/A</v>
      </c>
      <c r="T47" s="17" t="e">
        <f>[2]co19!T43</f>
        <v>#N/A</v>
      </c>
      <c r="U47" s="17" t="e">
        <f>[2]co19!U43</f>
        <v>#N/A</v>
      </c>
      <c r="V47" s="17" t="e">
        <f>[2]co19!V43</f>
        <v>#N/A</v>
      </c>
      <c r="W47" s="17" t="e">
        <f>[2]co19!W43</f>
        <v>#N/A</v>
      </c>
      <c r="Y47" t="e">
        <f t="shared" si="2"/>
        <v>#N/A</v>
      </c>
      <c r="Z47" t="str">
        <f t="shared" si="3"/>
        <v>-</v>
      </c>
    </row>
    <row r="48" spans="2:26">
      <c r="B48" s="17">
        <v>43</v>
      </c>
      <c r="C48" s="17" t="e">
        <f>[2]co19!C44</f>
        <v>#N/A</v>
      </c>
      <c r="D48" s="17" t="e">
        <f>[2]co19!D44</f>
        <v>#N/A</v>
      </c>
      <c r="E48" s="17" t="e">
        <f>[2]co19!E44</f>
        <v>#N/A</v>
      </c>
      <c r="F48" s="17" t="e">
        <f>[2]co19!F44</f>
        <v>#N/A</v>
      </c>
      <c r="G48" s="17" t="e">
        <f>[2]co19!G44</f>
        <v>#N/A</v>
      </c>
      <c r="H48" s="17" t="e">
        <f>[2]co19!H44</f>
        <v>#N/A</v>
      </c>
      <c r="I48" s="17" t="e">
        <f>[2]co19!I44</f>
        <v>#N/A</v>
      </c>
      <c r="J48" s="17" t="e">
        <f>[2]co19!J44</f>
        <v>#N/A</v>
      </c>
      <c r="K48" s="17" t="e">
        <f>[2]co19!K44</f>
        <v>#N/A</v>
      </c>
      <c r="L48" s="17" t="e">
        <f>[2]co19!L44</f>
        <v>#N/A</v>
      </c>
      <c r="M48" s="17" t="e">
        <f>[2]co19!M44</f>
        <v>#N/A</v>
      </c>
      <c r="N48" s="17" t="e">
        <f>[2]co19!N44</f>
        <v>#N/A</v>
      </c>
      <c r="O48" s="17" t="e">
        <f>[2]co19!O44</f>
        <v>#N/A</v>
      </c>
      <c r="P48" s="17" t="e">
        <f>[2]co19!P44</f>
        <v>#N/A</v>
      </c>
      <c r="Q48" s="17" t="e">
        <f>[2]co19!Q44</f>
        <v>#N/A</v>
      </c>
      <c r="R48" s="17" t="e">
        <f>[2]co19!R44</f>
        <v>#N/A</v>
      </c>
      <c r="S48" s="17" t="e">
        <f>[2]co19!S44</f>
        <v>#N/A</v>
      </c>
      <c r="T48" s="17" t="e">
        <f>[2]co19!T44</f>
        <v>#N/A</v>
      </c>
      <c r="U48" s="17" t="e">
        <f>[2]co19!U44</f>
        <v>#N/A</v>
      </c>
      <c r="V48" s="17" t="e">
        <f>[2]co19!V44</f>
        <v>#N/A</v>
      </c>
      <c r="W48" s="17" t="e">
        <f>[2]co19!W44</f>
        <v>#N/A</v>
      </c>
      <c r="Y48" t="e">
        <f t="shared" si="2"/>
        <v>#N/A</v>
      </c>
      <c r="Z48" t="str">
        <f t="shared" si="3"/>
        <v>-</v>
      </c>
    </row>
    <row r="49" spans="2:26">
      <c r="B49" s="17">
        <v>44</v>
      </c>
      <c r="C49" s="17" t="e">
        <f>[2]co19!C45</f>
        <v>#N/A</v>
      </c>
      <c r="D49" s="17" t="e">
        <f>[2]co19!D45</f>
        <v>#N/A</v>
      </c>
      <c r="E49" s="17" t="e">
        <f>[2]co19!E45</f>
        <v>#N/A</v>
      </c>
      <c r="F49" s="17" t="e">
        <f>[2]co19!F45</f>
        <v>#N/A</v>
      </c>
      <c r="G49" s="17" t="e">
        <f>[2]co19!G45</f>
        <v>#N/A</v>
      </c>
      <c r="H49" s="17" t="e">
        <f>[2]co19!H45</f>
        <v>#N/A</v>
      </c>
      <c r="I49" s="17" t="e">
        <f>[2]co19!I45</f>
        <v>#N/A</v>
      </c>
      <c r="J49" s="17" t="e">
        <f>[2]co19!J45</f>
        <v>#N/A</v>
      </c>
      <c r="K49" s="17" t="e">
        <f>[2]co19!K45</f>
        <v>#N/A</v>
      </c>
      <c r="L49" s="17" t="e">
        <f>[2]co19!L45</f>
        <v>#N/A</v>
      </c>
      <c r="M49" s="17" t="e">
        <f>[2]co19!M45</f>
        <v>#N/A</v>
      </c>
      <c r="N49" s="17" t="e">
        <f>[2]co19!N45</f>
        <v>#N/A</v>
      </c>
      <c r="O49" s="17" t="e">
        <f>[2]co19!O45</f>
        <v>#N/A</v>
      </c>
      <c r="P49" s="17" t="e">
        <f>[2]co19!P45</f>
        <v>#N/A</v>
      </c>
      <c r="Q49" s="17" t="e">
        <f>[2]co19!Q45</f>
        <v>#N/A</v>
      </c>
      <c r="R49" s="17" t="e">
        <f>[2]co19!R45</f>
        <v>#N/A</v>
      </c>
      <c r="S49" s="17" t="e">
        <f>[2]co19!S45</f>
        <v>#N/A</v>
      </c>
      <c r="T49" s="17" t="e">
        <f>[2]co19!T45</f>
        <v>#N/A</v>
      </c>
      <c r="U49" s="17" t="e">
        <f>[2]co19!U45</f>
        <v>#N/A</v>
      </c>
      <c r="V49" s="17" t="e">
        <f>[2]co19!V45</f>
        <v>#N/A</v>
      </c>
      <c r="W49" s="17" t="e">
        <f>[2]co19!W45</f>
        <v>#N/A</v>
      </c>
      <c r="Y49" t="e">
        <f t="shared" si="2"/>
        <v>#N/A</v>
      </c>
      <c r="Z49" t="str">
        <f t="shared" si="3"/>
        <v>-</v>
      </c>
    </row>
    <row r="50" spans="2:26">
      <c r="B50" s="17">
        <v>45</v>
      </c>
      <c r="C50" s="17" t="e">
        <f>[2]co19!C46</f>
        <v>#N/A</v>
      </c>
      <c r="D50" s="17" t="e">
        <f>[2]co19!D46</f>
        <v>#N/A</v>
      </c>
      <c r="E50" s="17" t="e">
        <f>[2]co19!E46</f>
        <v>#N/A</v>
      </c>
      <c r="F50" s="17" t="e">
        <f>[2]co19!F46</f>
        <v>#N/A</v>
      </c>
      <c r="G50" s="17" t="e">
        <f>[2]co19!G46</f>
        <v>#N/A</v>
      </c>
      <c r="H50" s="17" t="e">
        <f>[2]co19!H46</f>
        <v>#N/A</v>
      </c>
      <c r="I50" s="17" t="e">
        <f>[2]co19!I46</f>
        <v>#N/A</v>
      </c>
      <c r="J50" s="17" t="e">
        <f>[2]co19!J46</f>
        <v>#N/A</v>
      </c>
      <c r="K50" s="17" t="e">
        <f>[2]co19!K46</f>
        <v>#N/A</v>
      </c>
      <c r="L50" s="17" t="e">
        <f>[2]co19!L46</f>
        <v>#N/A</v>
      </c>
      <c r="M50" s="17" t="e">
        <f>[2]co19!M46</f>
        <v>#N/A</v>
      </c>
      <c r="N50" s="17" t="e">
        <f>[2]co19!N46</f>
        <v>#N/A</v>
      </c>
      <c r="O50" s="17" t="e">
        <f>[2]co19!O46</f>
        <v>#N/A</v>
      </c>
      <c r="P50" s="17" t="e">
        <f>[2]co19!P46</f>
        <v>#N/A</v>
      </c>
      <c r="Q50" s="17" t="e">
        <f>[2]co19!Q46</f>
        <v>#N/A</v>
      </c>
      <c r="R50" s="17" t="e">
        <f>[2]co19!R46</f>
        <v>#N/A</v>
      </c>
      <c r="S50" s="17" t="e">
        <f>[2]co19!S46</f>
        <v>#N/A</v>
      </c>
      <c r="T50" s="17" t="e">
        <f>[2]co19!T46</f>
        <v>#N/A</v>
      </c>
      <c r="U50" s="17" t="e">
        <f>[2]co19!U46</f>
        <v>#N/A</v>
      </c>
      <c r="V50" s="17" t="e">
        <f>[2]co19!V46</f>
        <v>#N/A</v>
      </c>
      <c r="W50" s="17" t="e">
        <f>[2]co19!W46</f>
        <v>#N/A</v>
      </c>
      <c r="Y50" t="e">
        <f t="shared" si="2"/>
        <v>#N/A</v>
      </c>
      <c r="Z50" t="str">
        <f t="shared" si="3"/>
        <v>-</v>
      </c>
    </row>
    <row r="51" spans="2:26">
      <c r="B51" s="17">
        <v>46</v>
      </c>
      <c r="C51" s="17" t="e">
        <f>[2]co19!C47</f>
        <v>#N/A</v>
      </c>
      <c r="D51" s="17" t="e">
        <f>[2]co19!D47</f>
        <v>#N/A</v>
      </c>
      <c r="E51" s="17" t="e">
        <f>[2]co19!E47</f>
        <v>#N/A</v>
      </c>
      <c r="F51" s="17" t="e">
        <f>[2]co19!F47</f>
        <v>#N/A</v>
      </c>
      <c r="G51" s="17" t="e">
        <f>[2]co19!G47</f>
        <v>#N/A</v>
      </c>
      <c r="H51" s="17" t="e">
        <f>[2]co19!H47</f>
        <v>#N/A</v>
      </c>
      <c r="I51" s="17" t="e">
        <f>[2]co19!I47</f>
        <v>#N/A</v>
      </c>
      <c r="J51" s="17" t="e">
        <f>[2]co19!J47</f>
        <v>#N/A</v>
      </c>
      <c r="K51" s="17" t="e">
        <f>[2]co19!K47</f>
        <v>#N/A</v>
      </c>
      <c r="L51" s="17" t="e">
        <f>[2]co19!L47</f>
        <v>#N/A</v>
      </c>
      <c r="M51" s="17" t="e">
        <f>[2]co19!M47</f>
        <v>#N/A</v>
      </c>
      <c r="N51" s="17" t="e">
        <f>[2]co19!N47</f>
        <v>#N/A</v>
      </c>
      <c r="O51" s="17" t="e">
        <f>[2]co19!O47</f>
        <v>#N/A</v>
      </c>
      <c r="P51" s="17" t="e">
        <f>[2]co19!P47</f>
        <v>#N/A</v>
      </c>
      <c r="Q51" s="17" t="e">
        <f>[2]co19!Q47</f>
        <v>#N/A</v>
      </c>
      <c r="R51" s="17" t="e">
        <f>[2]co19!R47</f>
        <v>#N/A</v>
      </c>
      <c r="S51" s="17" t="e">
        <f>[2]co19!S47</f>
        <v>#N/A</v>
      </c>
      <c r="T51" s="17" t="e">
        <f>[2]co19!T47</f>
        <v>#N/A</v>
      </c>
      <c r="U51" s="17" t="e">
        <f>[2]co19!U47</f>
        <v>#N/A</v>
      </c>
      <c r="V51" s="17" t="e">
        <f>[2]co19!V47</f>
        <v>#N/A</v>
      </c>
      <c r="W51" s="17" t="e">
        <f>[2]co19!W47</f>
        <v>#N/A</v>
      </c>
      <c r="Y51" t="e">
        <f t="shared" si="2"/>
        <v>#N/A</v>
      </c>
      <c r="Z51" t="str">
        <f t="shared" si="3"/>
        <v>-</v>
      </c>
    </row>
    <row r="52" spans="2:26">
      <c r="B52" s="17">
        <v>47</v>
      </c>
      <c r="C52" s="17" t="e">
        <f>[2]co19!C48</f>
        <v>#N/A</v>
      </c>
      <c r="D52" s="17" t="e">
        <f>[2]co19!D48</f>
        <v>#N/A</v>
      </c>
      <c r="E52" s="17" t="e">
        <f>[2]co19!E48</f>
        <v>#N/A</v>
      </c>
      <c r="F52" s="17" t="e">
        <f>[2]co19!F48</f>
        <v>#N/A</v>
      </c>
      <c r="G52" s="17" t="e">
        <f>[2]co19!G48</f>
        <v>#N/A</v>
      </c>
      <c r="H52" s="17" t="e">
        <f>[2]co19!H48</f>
        <v>#N/A</v>
      </c>
      <c r="I52" s="17" t="e">
        <f>[2]co19!I48</f>
        <v>#N/A</v>
      </c>
      <c r="J52" s="17" t="e">
        <f>[2]co19!J48</f>
        <v>#N/A</v>
      </c>
      <c r="K52" s="17" t="e">
        <f>[2]co19!K48</f>
        <v>#N/A</v>
      </c>
      <c r="L52" s="17" t="e">
        <f>[2]co19!L48</f>
        <v>#N/A</v>
      </c>
      <c r="M52" s="17" t="e">
        <f>[2]co19!M48</f>
        <v>#N/A</v>
      </c>
      <c r="N52" s="17" t="e">
        <f>[2]co19!N48</f>
        <v>#N/A</v>
      </c>
      <c r="O52" s="17" t="e">
        <f>[2]co19!O48</f>
        <v>#N/A</v>
      </c>
      <c r="P52" s="17" t="e">
        <f>[2]co19!P48</f>
        <v>#N/A</v>
      </c>
      <c r="Q52" s="17" t="e">
        <f>[2]co19!Q48</f>
        <v>#N/A</v>
      </c>
      <c r="R52" s="17" t="e">
        <f>[2]co19!R48</f>
        <v>#N/A</v>
      </c>
      <c r="S52" s="17" t="e">
        <f>[2]co19!S48</f>
        <v>#N/A</v>
      </c>
      <c r="T52" s="17" t="e">
        <f>[2]co19!T48</f>
        <v>#N/A</v>
      </c>
      <c r="U52" s="17" t="e">
        <f>[2]co19!U48</f>
        <v>#N/A</v>
      </c>
      <c r="V52" s="17" t="e">
        <f>[2]co19!V48</f>
        <v>#N/A</v>
      </c>
      <c r="W52" s="17" t="e">
        <f>[2]co19!W48</f>
        <v>#N/A</v>
      </c>
      <c r="Y52" t="e">
        <f t="shared" si="2"/>
        <v>#N/A</v>
      </c>
      <c r="Z52" t="str">
        <f t="shared" si="3"/>
        <v>-</v>
      </c>
    </row>
    <row r="53" spans="2:26">
      <c r="B53" s="17">
        <v>48</v>
      </c>
      <c r="C53" s="17" t="e">
        <f>[2]co19!C49</f>
        <v>#N/A</v>
      </c>
      <c r="D53" s="17" t="e">
        <f>[2]co19!D49</f>
        <v>#N/A</v>
      </c>
      <c r="E53" s="17" t="e">
        <f>[2]co19!E49</f>
        <v>#N/A</v>
      </c>
      <c r="F53" s="17" t="e">
        <f>[2]co19!F49</f>
        <v>#N/A</v>
      </c>
      <c r="G53" s="17" t="e">
        <f>[2]co19!G49</f>
        <v>#N/A</v>
      </c>
      <c r="H53" s="17" t="e">
        <f>[2]co19!H49</f>
        <v>#N/A</v>
      </c>
      <c r="I53" s="17" t="e">
        <f>[2]co19!I49</f>
        <v>#N/A</v>
      </c>
      <c r="J53" s="17" t="e">
        <f>[2]co19!J49</f>
        <v>#N/A</v>
      </c>
      <c r="K53" s="17" t="e">
        <f>[2]co19!K49</f>
        <v>#N/A</v>
      </c>
      <c r="L53" s="17" t="e">
        <f>[2]co19!L49</f>
        <v>#N/A</v>
      </c>
      <c r="M53" s="17" t="e">
        <f>[2]co19!M49</f>
        <v>#N/A</v>
      </c>
      <c r="N53" s="17" t="e">
        <f>[2]co19!N49</f>
        <v>#N/A</v>
      </c>
      <c r="O53" s="17" t="e">
        <f>[2]co19!O49</f>
        <v>#N/A</v>
      </c>
      <c r="P53" s="17" t="e">
        <f>[2]co19!P49</f>
        <v>#N/A</v>
      </c>
      <c r="Q53" s="17" t="e">
        <f>[2]co19!Q49</f>
        <v>#N/A</v>
      </c>
      <c r="R53" s="17" t="e">
        <f>[2]co19!R49</f>
        <v>#N/A</v>
      </c>
      <c r="S53" s="17" t="e">
        <f>[2]co19!S49</f>
        <v>#N/A</v>
      </c>
      <c r="T53" s="17" t="e">
        <f>[2]co19!T49</f>
        <v>#N/A</v>
      </c>
      <c r="U53" s="17" t="e">
        <f>[2]co19!U49</f>
        <v>#N/A</v>
      </c>
      <c r="V53" s="17" t="e">
        <f>[2]co19!V49</f>
        <v>#N/A</v>
      </c>
      <c r="W53" s="17" t="e">
        <f>[2]co19!W49</f>
        <v>#N/A</v>
      </c>
      <c r="Y53" t="e">
        <f t="shared" si="2"/>
        <v>#N/A</v>
      </c>
      <c r="Z53" t="str">
        <f t="shared" si="3"/>
        <v>-</v>
      </c>
    </row>
    <row r="54" spans="2:26">
      <c r="B54" s="17">
        <v>49</v>
      </c>
      <c r="C54" s="17" t="e">
        <f>[2]co19!C50</f>
        <v>#N/A</v>
      </c>
      <c r="D54" s="17" t="e">
        <f>[2]co19!D50</f>
        <v>#N/A</v>
      </c>
      <c r="E54" s="17" t="e">
        <f>[2]co19!E50</f>
        <v>#N/A</v>
      </c>
      <c r="F54" s="17" t="e">
        <f>[2]co19!F50</f>
        <v>#N/A</v>
      </c>
      <c r="G54" s="17" t="e">
        <f>[2]co19!G50</f>
        <v>#N/A</v>
      </c>
      <c r="H54" s="17" t="e">
        <f>[2]co19!H50</f>
        <v>#N/A</v>
      </c>
      <c r="I54" s="17" t="e">
        <f>[2]co19!I50</f>
        <v>#N/A</v>
      </c>
      <c r="J54" s="17" t="e">
        <f>[2]co19!J50</f>
        <v>#N/A</v>
      </c>
      <c r="K54" s="17" t="e">
        <f>[2]co19!K50</f>
        <v>#N/A</v>
      </c>
      <c r="L54" s="17" t="e">
        <f>[2]co19!L50</f>
        <v>#N/A</v>
      </c>
      <c r="M54" s="17" t="e">
        <f>[2]co19!M50</f>
        <v>#N/A</v>
      </c>
      <c r="N54" s="17" t="e">
        <f>[2]co19!N50</f>
        <v>#N/A</v>
      </c>
      <c r="O54" s="17" t="e">
        <f>[2]co19!O50</f>
        <v>#N/A</v>
      </c>
      <c r="P54" s="17" t="e">
        <f>[2]co19!P50</f>
        <v>#N/A</v>
      </c>
      <c r="Q54" s="17" t="e">
        <f>[2]co19!Q50</f>
        <v>#N/A</v>
      </c>
      <c r="R54" s="17" t="e">
        <f>[2]co19!R50</f>
        <v>#N/A</v>
      </c>
      <c r="S54" s="17" t="e">
        <f>[2]co19!S50</f>
        <v>#N/A</v>
      </c>
      <c r="T54" s="17" t="e">
        <f>[2]co19!T50</f>
        <v>#N/A</v>
      </c>
      <c r="U54" s="17" t="e">
        <f>[2]co19!U50</f>
        <v>#N/A</v>
      </c>
      <c r="V54" s="17" t="e">
        <f>[2]co19!V50</f>
        <v>#N/A</v>
      </c>
      <c r="W54" s="17" t="e">
        <f>[2]co19!W50</f>
        <v>#N/A</v>
      </c>
      <c r="Y54" t="e">
        <f t="shared" si="2"/>
        <v>#N/A</v>
      </c>
      <c r="Z54" t="str">
        <f t="shared" si="3"/>
        <v>-</v>
      </c>
    </row>
    <row r="55" spans="2:26">
      <c r="B55" s="17">
        <v>50</v>
      </c>
      <c r="C55" s="17" t="e">
        <f>[2]co19!C51</f>
        <v>#N/A</v>
      </c>
      <c r="D55" s="17" t="e">
        <f>[2]co19!D51</f>
        <v>#N/A</v>
      </c>
      <c r="E55" s="17" t="e">
        <f>[2]co19!E51</f>
        <v>#N/A</v>
      </c>
      <c r="F55" s="17" t="e">
        <f>[2]co19!F51</f>
        <v>#N/A</v>
      </c>
      <c r="G55" s="17" t="e">
        <f>[2]co19!G51</f>
        <v>#N/A</v>
      </c>
      <c r="H55" s="17" t="e">
        <f>[2]co19!H51</f>
        <v>#N/A</v>
      </c>
      <c r="I55" s="17" t="e">
        <f>[2]co19!I51</f>
        <v>#N/A</v>
      </c>
      <c r="J55" s="17" t="e">
        <f>[2]co19!J51</f>
        <v>#N/A</v>
      </c>
      <c r="K55" s="17" t="e">
        <f>[2]co19!K51</f>
        <v>#N/A</v>
      </c>
      <c r="L55" s="17" t="e">
        <f>[2]co19!L51</f>
        <v>#N/A</v>
      </c>
      <c r="M55" s="17" t="e">
        <f>[2]co19!M51</f>
        <v>#N/A</v>
      </c>
      <c r="N55" s="17" t="e">
        <f>[2]co19!N51</f>
        <v>#N/A</v>
      </c>
      <c r="O55" s="17" t="e">
        <f>[2]co19!O51</f>
        <v>#N/A</v>
      </c>
      <c r="P55" s="17" t="e">
        <f>[2]co19!P51</f>
        <v>#N/A</v>
      </c>
      <c r="Q55" s="17" t="e">
        <f>[2]co19!Q51</f>
        <v>#N/A</v>
      </c>
      <c r="R55" s="17" t="e">
        <f>[2]co19!R51</f>
        <v>#N/A</v>
      </c>
      <c r="S55" s="17" t="e">
        <f>[2]co19!S51</f>
        <v>#N/A</v>
      </c>
      <c r="T55" s="17" t="e">
        <f>[2]co19!T51</f>
        <v>#N/A</v>
      </c>
      <c r="U55" s="17" t="e">
        <f>[2]co19!U51</f>
        <v>#N/A</v>
      </c>
      <c r="V55" s="17" t="e">
        <f>[2]co19!V51</f>
        <v>#N/A</v>
      </c>
      <c r="W55" s="17" t="e">
        <f>[2]co19!W51</f>
        <v>#N/A</v>
      </c>
      <c r="Y55" t="e">
        <f t="shared" si="2"/>
        <v>#N/A</v>
      </c>
      <c r="Z55" t="str">
        <f t="shared" si="3"/>
        <v>-</v>
      </c>
    </row>
    <row r="56" spans="2:26">
      <c r="B56" s="17">
        <v>51</v>
      </c>
      <c r="C56" s="17" t="e">
        <f>[2]co19!C52</f>
        <v>#N/A</v>
      </c>
      <c r="D56" s="17" t="e">
        <f>[2]co19!D52</f>
        <v>#N/A</v>
      </c>
      <c r="E56" s="17" t="e">
        <f>[2]co19!E52</f>
        <v>#N/A</v>
      </c>
      <c r="F56" s="17" t="e">
        <f>[2]co19!F52</f>
        <v>#N/A</v>
      </c>
      <c r="G56" s="17" t="e">
        <f>[2]co19!G52</f>
        <v>#N/A</v>
      </c>
      <c r="H56" s="17" t="e">
        <f>[2]co19!H52</f>
        <v>#N/A</v>
      </c>
      <c r="I56" s="17" t="e">
        <f>[2]co19!I52</f>
        <v>#N/A</v>
      </c>
      <c r="J56" s="17" t="e">
        <f>[2]co19!J52</f>
        <v>#N/A</v>
      </c>
      <c r="K56" s="17" t="e">
        <f>[2]co19!K52</f>
        <v>#N/A</v>
      </c>
      <c r="L56" s="17" t="e">
        <f>[2]co19!L52</f>
        <v>#N/A</v>
      </c>
      <c r="M56" s="17" t="e">
        <f>[2]co19!M52</f>
        <v>#N/A</v>
      </c>
      <c r="N56" s="17" t="e">
        <f>[2]co19!N52</f>
        <v>#N/A</v>
      </c>
      <c r="O56" s="17" t="e">
        <f>[2]co19!O52</f>
        <v>#N/A</v>
      </c>
      <c r="P56" s="17" t="e">
        <f>[2]co19!P52</f>
        <v>#N/A</v>
      </c>
      <c r="Q56" s="17" t="e">
        <f>[2]co19!Q52</f>
        <v>#N/A</v>
      </c>
      <c r="R56" s="17" t="e">
        <f>[2]co19!R52</f>
        <v>#N/A</v>
      </c>
      <c r="S56" s="17" t="e">
        <f>[2]co19!S52</f>
        <v>#N/A</v>
      </c>
      <c r="T56" s="17" t="e">
        <f>[2]co19!T52</f>
        <v>#N/A</v>
      </c>
      <c r="U56" s="17" t="e">
        <f>[2]co19!U52</f>
        <v>#N/A</v>
      </c>
      <c r="V56" s="17" t="e">
        <f>[2]co19!V52</f>
        <v>#N/A</v>
      </c>
      <c r="W56" s="17" t="e">
        <f>[2]co19!W52</f>
        <v>#N/A</v>
      </c>
      <c r="Y56" t="e">
        <f t="shared" si="2"/>
        <v>#N/A</v>
      </c>
      <c r="Z56" t="str">
        <f t="shared" si="3"/>
        <v>-</v>
      </c>
    </row>
    <row r="57" spans="2:26">
      <c r="B57" s="17">
        <v>52</v>
      </c>
      <c r="C57" s="17" t="e">
        <f>[2]co19!C53</f>
        <v>#N/A</v>
      </c>
      <c r="D57" s="17" t="e">
        <f>[2]co19!D53</f>
        <v>#N/A</v>
      </c>
      <c r="E57" s="17" t="e">
        <f>[2]co19!E53</f>
        <v>#N/A</v>
      </c>
      <c r="F57" s="17" t="e">
        <f>[2]co19!F53</f>
        <v>#N/A</v>
      </c>
      <c r="G57" s="17" t="e">
        <f>[2]co19!G53</f>
        <v>#N/A</v>
      </c>
      <c r="H57" s="17" t="e">
        <f>[2]co19!H53</f>
        <v>#N/A</v>
      </c>
      <c r="I57" s="17" t="e">
        <f>[2]co19!I53</f>
        <v>#N/A</v>
      </c>
      <c r="J57" s="17" t="e">
        <f>[2]co19!J53</f>
        <v>#N/A</v>
      </c>
      <c r="K57" s="17" t="e">
        <f>[2]co19!K53</f>
        <v>#N/A</v>
      </c>
      <c r="L57" s="17" t="e">
        <f>[2]co19!L53</f>
        <v>#N/A</v>
      </c>
      <c r="M57" s="17" t="e">
        <f>[2]co19!M53</f>
        <v>#N/A</v>
      </c>
      <c r="N57" s="17" t="e">
        <f>[2]co19!N53</f>
        <v>#N/A</v>
      </c>
      <c r="O57" s="17" t="e">
        <f>[2]co19!O53</f>
        <v>#N/A</v>
      </c>
      <c r="P57" s="17" t="e">
        <f>[2]co19!P53</f>
        <v>#N/A</v>
      </c>
      <c r="Q57" s="17" t="e">
        <f>[2]co19!Q53</f>
        <v>#N/A</v>
      </c>
      <c r="R57" s="17" t="e">
        <f>[2]co19!R53</f>
        <v>#N/A</v>
      </c>
      <c r="S57" s="17" t="e">
        <f>[2]co19!S53</f>
        <v>#N/A</v>
      </c>
      <c r="T57" s="17" t="e">
        <f>[2]co19!T53</f>
        <v>#N/A</v>
      </c>
      <c r="U57" s="17" t="e">
        <f>[2]co19!U53</f>
        <v>#N/A</v>
      </c>
      <c r="V57" s="17" t="e">
        <f>[2]co19!V53</f>
        <v>#N/A</v>
      </c>
      <c r="W57" s="17" t="e">
        <f>[2]co19!W53</f>
        <v>#N/A</v>
      </c>
      <c r="Y57" t="e">
        <f t="shared" si="2"/>
        <v>#N/A</v>
      </c>
      <c r="Z57" t="str">
        <f t="shared" si="3"/>
        <v>-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8948</v>
      </c>
      <c r="D60" s="2">
        <f t="array" ref="D60">+SUM(IF(NOT(ISERROR(D6:D57)),D6:D57))</f>
        <v>186</v>
      </c>
      <c r="E60" s="2">
        <f t="array" ref="E60">+SUM(IF(NOT(ISERROR(E6:E57)),E6:E57))</f>
        <v>159</v>
      </c>
      <c r="F60" s="2">
        <f t="array" ref="F60">+SUM(IF(NOT(ISERROR(F6:F57)),F6:F57))</f>
        <v>194</v>
      </c>
      <c r="G60" s="2">
        <f t="array" ref="G60">+SUM(IF(NOT(ISERROR(G6:G57)),G6:G57))</f>
        <v>90</v>
      </c>
      <c r="H60" s="2">
        <f t="array" ref="H60">+SUM(IF(NOT(ISERROR(H6:H57)),H6:H57))</f>
        <v>75</v>
      </c>
      <c r="I60" s="2">
        <f t="array" ref="I60">+SUM(IF(NOT(ISERROR(I6:I57)),I6:I57))</f>
        <v>57</v>
      </c>
      <c r="J60" s="2">
        <f t="array" ref="J60">+SUM(IF(NOT(ISERROR(J6:J57)),J6:J57))</f>
        <v>64</v>
      </c>
      <c r="K60" s="2">
        <f t="array" ref="K60">+SUM(IF(NOT(ISERROR(K6:K57)),K6:K57))</f>
        <v>71</v>
      </c>
      <c r="L60" s="2">
        <f t="array" ref="L60">+SUM(IF(NOT(ISERROR(L6:L57)),L6:L57))</f>
        <v>51</v>
      </c>
      <c r="M60" s="2">
        <f t="array" ref="M60">+SUM(IF(NOT(ISERROR(M6:M57)),M6:M57))</f>
        <v>69</v>
      </c>
      <c r="N60" s="2">
        <f t="array" ref="N60">+SUM(IF(NOT(ISERROR(N6:N57)),N6:N57))</f>
        <v>75</v>
      </c>
      <c r="O60" s="2">
        <f t="array" ref="O60">+SUM(IF(NOT(ISERROR(O6:O57)),O6:O57))</f>
        <v>373</v>
      </c>
      <c r="P60" s="2">
        <f t="array" ref="P60">+SUM(IF(NOT(ISERROR(P6:P57)),P6:P57))</f>
        <v>337</v>
      </c>
      <c r="Q60" s="2">
        <f t="array" ref="Q60">+SUM(IF(NOT(ISERROR(Q6:Q57)),Q6:Q57))</f>
        <v>757</v>
      </c>
      <c r="R60" s="2">
        <f t="array" ref="R60">+SUM(IF(NOT(ISERROR(R6:R57)),R6:R57))</f>
        <v>813</v>
      </c>
      <c r="S60" s="2">
        <f t="array" ref="S60">+SUM(IF(NOT(ISERROR(S6:S57)),S6:S57))</f>
        <v>880</v>
      </c>
      <c r="T60" s="2">
        <f t="array" ref="T60">+SUM(IF(NOT(ISERROR(T6:T57)),T6:T57))</f>
        <v>1044</v>
      </c>
      <c r="U60" s="2">
        <f t="array" ref="U60">+SUM(IF(NOT(ISERROR(U6:U57)),U6:U57))</f>
        <v>980</v>
      </c>
      <c r="V60" s="2">
        <f t="array" ref="V60">+SUM(IF(NOT(ISERROR(V6:V57)),V6:V57))</f>
        <v>1196</v>
      </c>
      <c r="W60" s="2">
        <f t="array" ref="W60">+SUM(IF(NOT(ISERROR(W6:W57)),W6:W57))</f>
        <v>1477</v>
      </c>
      <c r="X60" s="2"/>
      <c r="Y60" s="2">
        <f>+SUM(D60:W60)</f>
        <v>8948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2.0786767992847563</v>
      </c>
      <c r="E61" s="4">
        <f t="shared" si="4"/>
        <v>1.7769333929369691</v>
      </c>
      <c r="F61" s="4">
        <f t="shared" si="4"/>
        <v>2.1680822530174342</v>
      </c>
      <c r="G61" s="4">
        <f t="shared" si="4"/>
        <v>1.0058113544926239</v>
      </c>
      <c r="H61" s="4">
        <f t="shared" si="4"/>
        <v>0.8381761287438535</v>
      </c>
      <c r="I61" s="4">
        <f t="shared" si="4"/>
        <v>0.63701385784532849</v>
      </c>
      <c r="J61" s="4">
        <f t="shared" si="4"/>
        <v>0.71524362986142154</v>
      </c>
      <c r="K61" s="4">
        <f t="shared" si="4"/>
        <v>0.79347340187751447</v>
      </c>
      <c r="L61" s="4">
        <f t="shared" si="4"/>
        <v>0.56995976754582034</v>
      </c>
      <c r="M61" s="4">
        <f t="shared" si="4"/>
        <v>0.77112203844434513</v>
      </c>
      <c r="N61" s="4">
        <f t="shared" si="4"/>
        <v>0.8381761287438535</v>
      </c>
      <c r="O61" s="4">
        <f t="shared" si="4"/>
        <v>4.1685292802860978</v>
      </c>
      <c r="P61" s="4">
        <f t="shared" si="4"/>
        <v>3.7662047384890478</v>
      </c>
      <c r="Q61" s="4">
        <f t="shared" si="4"/>
        <v>8.4599910594546266</v>
      </c>
      <c r="R61" s="4">
        <f t="shared" si="4"/>
        <v>9.0858292355833701</v>
      </c>
      <c r="S61" s="4">
        <f t="shared" si="4"/>
        <v>9.8345999105945463</v>
      </c>
      <c r="T61" s="4">
        <f t="shared" si="4"/>
        <v>11.66741171211444</v>
      </c>
      <c r="U61" s="4">
        <f t="shared" si="4"/>
        <v>10.952168082253017</v>
      </c>
      <c r="V61" s="4">
        <f t="shared" si="4"/>
        <v>13.366115333035314</v>
      </c>
      <c r="W61" s="4">
        <f t="shared" si="4"/>
        <v>16.50648189539562</v>
      </c>
      <c r="X61" s="4"/>
      <c r="Y61" s="4">
        <f>+SUM(D61:W61)</f>
        <v>99.999999999999986</v>
      </c>
      <c r="Z61" s="4" t="b">
        <f>+C61=Y61</f>
        <v>1</v>
      </c>
    </row>
    <row r="63" spans="2:26">
      <c r="Y63" s="5">
        <f t="array" ref="Y63">+SUM(IF(NOT(ISERROR(Y6:Y57)),Y6:Y57))</f>
        <v>8948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08">
        <v>1</v>
      </c>
      <c r="C69" s="108">
        <f t="shared" ref="C69:C121" si="5">C6</f>
        <v>126</v>
      </c>
      <c r="D69" s="108">
        <f t="shared" ref="D69:D121" si="6">SUM(D6:E6)</f>
        <v>3</v>
      </c>
      <c r="E69" s="108">
        <f t="shared" ref="E69:E91" si="7">SUM(F6:I6)</f>
        <v>1</v>
      </c>
      <c r="F69" s="108">
        <f t="shared" ref="F69:F91" si="8">SUM(J6:N6)</f>
        <v>2</v>
      </c>
      <c r="G69" s="108">
        <f t="shared" ref="G69:L91" si="9">O6</f>
        <v>3</v>
      </c>
      <c r="H69" s="108">
        <f t="shared" si="9"/>
        <v>3</v>
      </c>
      <c r="I69" s="108">
        <f t="shared" si="9"/>
        <v>21</v>
      </c>
      <c r="J69" s="108">
        <f t="shared" si="9"/>
        <v>20</v>
      </c>
      <c r="K69" s="108">
        <f t="shared" si="9"/>
        <v>10</v>
      </c>
      <c r="L69" s="108">
        <f t="shared" si="9"/>
        <v>18</v>
      </c>
      <c r="M69" s="108">
        <f t="shared" ref="M69:M91" si="10">SUM(U6:W6)</f>
        <v>45</v>
      </c>
      <c r="N69" s="109"/>
      <c r="O69" s="109">
        <f t="shared" ref="O69:O91" si="11">+SUM(D69:M69)</f>
        <v>126</v>
      </c>
      <c r="P69" s="109" t="b">
        <f t="shared" ref="P69:P121" si="12">IF(AND(ISERROR(C69),ISERROR(O69)),"-",C69=O69)</f>
        <v>1</v>
      </c>
      <c r="Q69" s="109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89</v>
      </c>
      <c r="D70" s="17">
        <f t="shared" si="6"/>
        <v>3</v>
      </c>
      <c r="E70" s="17">
        <f t="shared" si="7"/>
        <v>8</v>
      </c>
      <c r="F70" s="17">
        <f t="shared" si="8"/>
        <v>4</v>
      </c>
      <c r="G70" s="17">
        <f t="shared" si="9"/>
        <v>1</v>
      </c>
      <c r="H70" s="17">
        <f t="shared" si="9"/>
        <v>4</v>
      </c>
      <c r="I70" s="17">
        <f t="shared" si="9"/>
        <v>15</v>
      </c>
      <c r="J70" s="17">
        <f t="shared" si="9"/>
        <v>7</v>
      </c>
      <c r="K70" s="17">
        <f t="shared" si="9"/>
        <v>9</v>
      </c>
      <c r="L70" s="17">
        <f t="shared" si="9"/>
        <v>9</v>
      </c>
      <c r="M70" s="17">
        <f t="shared" si="10"/>
        <v>29</v>
      </c>
      <c r="O70">
        <f t="shared" si="11"/>
        <v>89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122</v>
      </c>
      <c r="D71" s="17">
        <f t="shared" si="6"/>
        <v>0</v>
      </c>
      <c r="E71" s="17">
        <f t="shared" si="7"/>
        <v>4</v>
      </c>
      <c r="F71" s="17">
        <f t="shared" si="8"/>
        <v>7</v>
      </c>
      <c r="G71" s="17">
        <f t="shared" si="9"/>
        <v>4</v>
      </c>
      <c r="H71" s="17">
        <f t="shared" si="9"/>
        <v>6</v>
      </c>
      <c r="I71" s="17">
        <f t="shared" si="9"/>
        <v>11</v>
      </c>
      <c r="J71" s="17">
        <f t="shared" si="9"/>
        <v>15</v>
      </c>
      <c r="K71" s="17">
        <f t="shared" si="9"/>
        <v>16</v>
      </c>
      <c r="L71" s="17">
        <f t="shared" si="9"/>
        <v>21</v>
      </c>
      <c r="M71" s="17">
        <f t="shared" si="10"/>
        <v>38</v>
      </c>
      <c r="O71">
        <f t="shared" si="11"/>
        <v>122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73</v>
      </c>
      <c r="D72" s="17">
        <f t="shared" si="6"/>
        <v>3</v>
      </c>
      <c r="E72" s="17">
        <f t="shared" si="7"/>
        <v>3</v>
      </c>
      <c r="F72" s="17">
        <f t="shared" si="8"/>
        <v>3</v>
      </c>
      <c r="G72" s="17">
        <f t="shared" si="9"/>
        <v>2</v>
      </c>
      <c r="H72" s="17">
        <f t="shared" si="9"/>
        <v>3</v>
      </c>
      <c r="I72" s="17">
        <f t="shared" si="9"/>
        <v>6</v>
      </c>
      <c r="J72" s="17">
        <f t="shared" si="9"/>
        <v>4</v>
      </c>
      <c r="K72" s="17">
        <f t="shared" si="9"/>
        <v>12</v>
      </c>
      <c r="L72" s="17">
        <f t="shared" si="9"/>
        <v>14</v>
      </c>
      <c r="M72" s="17">
        <f t="shared" si="10"/>
        <v>23</v>
      </c>
      <c r="O72">
        <f t="shared" si="11"/>
        <v>73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57</v>
      </c>
      <c r="D73" s="17">
        <f t="shared" si="6"/>
        <v>2</v>
      </c>
      <c r="E73" s="17">
        <f t="shared" si="7"/>
        <v>5</v>
      </c>
      <c r="F73" s="17">
        <f t="shared" si="8"/>
        <v>2</v>
      </c>
      <c r="G73" s="17">
        <f t="shared" si="9"/>
        <v>3</v>
      </c>
      <c r="H73" s="17">
        <f t="shared" si="9"/>
        <v>4</v>
      </c>
      <c r="I73" s="17">
        <f t="shared" si="9"/>
        <v>3</v>
      </c>
      <c r="J73" s="17">
        <f t="shared" si="9"/>
        <v>6</v>
      </c>
      <c r="K73" s="17">
        <f t="shared" si="9"/>
        <v>5</v>
      </c>
      <c r="L73" s="17">
        <f t="shared" si="9"/>
        <v>6</v>
      </c>
      <c r="M73" s="17">
        <f t="shared" si="10"/>
        <v>21</v>
      </c>
      <c r="O73">
        <f t="shared" si="11"/>
        <v>57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57</v>
      </c>
      <c r="D74" s="17">
        <f t="shared" si="6"/>
        <v>4</v>
      </c>
      <c r="E74" s="17">
        <f t="shared" si="7"/>
        <v>2</v>
      </c>
      <c r="F74" s="17">
        <f t="shared" si="8"/>
        <v>2</v>
      </c>
      <c r="G74" s="17">
        <f t="shared" si="9"/>
        <v>4</v>
      </c>
      <c r="H74" s="17">
        <f t="shared" si="9"/>
        <v>3</v>
      </c>
      <c r="I74" s="17">
        <f t="shared" si="9"/>
        <v>8</v>
      </c>
      <c r="J74" s="17">
        <f t="shared" si="9"/>
        <v>6</v>
      </c>
      <c r="K74" s="17">
        <f t="shared" si="9"/>
        <v>8</v>
      </c>
      <c r="L74" s="17">
        <f t="shared" si="9"/>
        <v>6</v>
      </c>
      <c r="M74" s="17">
        <f t="shared" si="10"/>
        <v>14</v>
      </c>
      <c r="O74">
        <f t="shared" si="11"/>
        <v>57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88</v>
      </c>
      <c r="D75" s="17">
        <f t="shared" si="6"/>
        <v>1</v>
      </c>
      <c r="E75" s="17">
        <f t="shared" si="7"/>
        <v>1</v>
      </c>
      <c r="F75" s="17">
        <f t="shared" si="8"/>
        <v>7</v>
      </c>
      <c r="G75" s="17">
        <f t="shared" si="9"/>
        <v>2</v>
      </c>
      <c r="H75" s="17">
        <f t="shared" si="9"/>
        <v>1</v>
      </c>
      <c r="I75" s="17">
        <f t="shared" si="9"/>
        <v>9</v>
      </c>
      <c r="J75" s="17">
        <f t="shared" si="9"/>
        <v>8</v>
      </c>
      <c r="K75" s="17">
        <f t="shared" si="9"/>
        <v>7</v>
      </c>
      <c r="L75" s="17">
        <f t="shared" si="9"/>
        <v>17</v>
      </c>
      <c r="M75" s="17">
        <f t="shared" si="10"/>
        <v>35</v>
      </c>
      <c r="O75">
        <f t="shared" si="11"/>
        <v>88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76</v>
      </c>
      <c r="D76" s="17">
        <f t="shared" si="6"/>
        <v>3</v>
      </c>
      <c r="E76" s="17">
        <f t="shared" si="7"/>
        <v>2</v>
      </c>
      <c r="F76" s="17">
        <f t="shared" si="8"/>
        <v>1</v>
      </c>
      <c r="G76" s="17">
        <f t="shared" si="9"/>
        <v>1</v>
      </c>
      <c r="H76" s="17">
        <f t="shared" si="9"/>
        <v>2</v>
      </c>
      <c r="I76" s="17">
        <f t="shared" si="9"/>
        <v>9</v>
      </c>
      <c r="J76" s="17">
        <f t="shared" si="9"/>
        <v>6</v>
      </c>
      <c r="K76" s="17">
        <f t="shared" si="9"/>
        <v>8</v>
      </c>
      <c r="L76" s="17">
        <f t="shared" si="9"/>
        <v>6</v>
      </c>
      <c r="M76" s="17">
        <f t="shared" si="10"/>
        <v>38</v>
      </c>
      <c r="O76">
        <f t="shared" si="11"/>
        <v>76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88</v>
      </c>
      <c r="D77" s="17">
        <f t="shared" si="6"/>
        <v>0</v>
      </c>
      <c r="E77" s="17">
        <f t="shared" si="7"/>
        <v>4</v>
      </c>
      <c r="F77" s="17">
        <f t="shared" si="8"/>
        <v>2</v>
      </c>
      <c r="G77" s="17">
        <f t="shared" si="9"/>
        <v>1</v>
      </c>
      <c r="H77" s="17">
        <f t="shared" si="9"/>
        <v>6</v>
      </c>
      <c r="I77" s="17">
        <f t="shared" si="9"/>
        <v>8</v>
      </c>
      <c r="J77" s="17">
        <f t="shared" si="9"/>
        <v>8</v>
      </c>
      <c r="K77" s="17">
        <f t="shared" si="9"/>
        <v>7</v>
      </c>
      <c r="L77" s="17">
        <f t="shared" si="9"/>
        <v>16</v>
      </c>
      <c r="M77" s="17">
        <f t="shared" si="10"/>
        <v>36</v>
      </c>
      <c r="O77">
        <f t="shared" si="11"/>
        <v>88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67</v>
      </c>
      <c r="D78" s="17">
        <f t="shared" si="6"/>
        <v>1</v>
      </c>
      <c r="E78" s="17">
        <f t="shared" si="7"/>
        <v>2</v>
      </c>
      <c r="F78" s="17">
        <f t="shared" si="8"/>
        <v>5</v>
      </c>
      <c r="G78" s="17">
        <f t="shared" si="9"/>
        <v>1</v>
      </c>
      <c r="H78" s="17">
        <f t="shared" si="9"/>
        <v>1</v>
      </c>
      <c r="I78" s="17">
        <f t="shared" si="9"/>
        <v>2</v>
      </c>
      <c r="J78" s="17">
        <f t="shared" si="9"/>
        <v>8</v>
      </c>
      <c r="K78" s="17">
        <f t="shared" si="9"/>
        <v>9</v>
      </c>
      <c r="L78" s="17">
        <f t="shared" si="9"/>
        <v>10</v>
      </c>
      <c r="M78" s="17">
        <f t="shared" si="10"/>
        <v>28</v>
      </c>
      <c r="O78">
        <f t="shared" si="11"/>
        <v>67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94</v>
      </c>
      <c r="D79" s="17">
        <f t="shared" si="6"/>
        <v>2</v>
      </c>
      <c r="E79" s="17">
        <f t="shared" si="7"/>
        <v>5</v>
      </c>
      <c r="F79" s="17">
        <f t="shared" si="8"/>
        <v>6</v>
      </c>
      <c r="G79" s="17">
        <f t="shared" si="9"/>
        <v>4</v>
      </c>
      <c r="H79" s="17">
        <f t="shared" si="9"/>
        <v>3</v>
      </c>
      <c r="I79" s="17">
        <f t="shared" si="9"/>
        <v>14</v>
      </c>
      <c r="J79" s="17">
        <f t="shared" si="9"/>
        <v>5</v>
      </c>
      <c r="K79" s="17">
        <f t="shared" si="9"/>
        <v>10</v>
      </c>
      <c r="L79" s="17">
        <f t="shared" si="9"/>
        <v>10</v>
      </c>
      <c r="M79" s="17">
        <f t="shared" si="10"/>
        <v>35</v>
      </c>
      <c r="O79">
        <f t="shared" si="11"/>
        <v>94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61</v>
      </c>
      <c r="D80" s="17">
        <f t="shared" si="6"/>
        <v>6</v>
      </c>
      <c r="E80" s="17">
        <f t="shared" si="7"/>
        <v>6</v>
      </c>
      <c r="F80" s="17">
        <f t="shared" si="8"/>
        <v>5</v>
      </c>
      <c r="G80" s="17">
        <f t="shared" si="9"/>
        <v>2</v>
      </c>
      <c r="H80" s="17">
        <f t="shared" si="9"/>
        <v>1</v>
      </c>
      <c r="I80" s="17">
        <f t="shared" si="9"/>
        <v>6</v>
      </c>
      <c r="J80" s="17">
        <f t="shared" si="9"/>
        <v>6</v>
      </c>
      <c r="K80" s="17">
        <f t="shared" si="9"/>
        <v>6</v>
      </c>
      <c r="L80" s="17">
        <f t="shared" si="9"/>
        <v>3</v>
      </c>
      <c r="M80" s="17">
        <f t="shared" si="10"/>
        <v>20</v>
      </c>
      <c r="O80">
        <f t="shared" si="11"/>
        <v>61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79</v>
      </c>
      <c r="D81" s="17">
        <f t="shared" si="6"/>
        <v>2</v>
      </c>
      <c r="E81" s="17">
        <f t="shared" si="7"/>
        <v>6</v>
      </c>
      <c r="F81" s="17">
        <f t="shared" si="8"/>
        <v>5</v>
      </c>
      <c r="G81" s="17">
        <f t="shared" si="9"/>
        <v>3</v>
      </c>
      <c r="H81" s="17">
        <f t="shared" si="9"/>
        <v>4</v>
      </c>
      <c r="I81" s="17">
        <f t="shared" si="9"/>
        <v>6</v>
      </c>
      <c r="J81" s="17">
        <f t="shared" si="9"/>
        <v>11</v>
      </c>
      <c r="K81" s="17">
        <f t="shared" si="9"/>
        <v>13</v>
      </c>
      <c r="L81" s="17">
        <f t="shared" si="9"/>
        <v>5</v>
      </c>
      <c r="M81" s="17">
        <f t="shared" si="10"/>
        <v>24</v>
      </c>
      <c r="O81">
        <f t="shared" si="11"/>
        <v>79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62</v>
      </c>
      <c r="D82" s="17">
        <f t="shared" si="6"/>
        <v>2</v>
      </c>
      <c r="E82" s="17">
        <f t="shared" si="7"/>
        <v>6</v>
      </c>
      <c r="F82" s="17">
        <f t="shared" si="8"/>
        <v>4</v>
      </c>
      <c r="G82" s="17">
        <f t="shared" si="9"/>
        <v>3</v>
      </c>
      <c r="H82" s="17">
        <f t="shared" si="9"/>
        <v>1</v>
      </c>
      <c r="I82" s="17">
        <f t="shared" si="9"/>
        <v>6</v>
      </c>
      <c r="J82" s="17">
        <f t="shared" si="9"/>
        <v>5</v>
      </c>
      <c r="K82" s="17">
        <f t="shared" si="9"/>
        <v>5</v>
      </c>
      <c r="L82" s="17">
        <f t="shared" si="9"/>
        <v>9</v>
      </c>
      <c r="M82" s="17">
        <f t="shared" si="10"/>
        <v>21</v>
      </c>
      <c r="O82">
        <f t="shared" si="11"/>
        <v>62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50</v>
      </c>
      <c r="D83" s="17">
        <f t="shared" si="6"/>
        <v>2</v>
      </c>
      <c r="E83" s="17">
        <f t="shared" si="7"/>
        <v>2</v>
      </c>
      <c r="F83" s="17">
        <f t="shared" si="8"/>
        <v>1</v>
      </c>
      <c r="G83" s="17">
        <f t="shared" si="9"/>
        <v>3</v>
      </c>
      <c r="H83" s="17">
        <f t="shared" si="9"/>
        <v>1</v>
      </c>
      <c r="I83" s="17">
        <f t="shared" si="9"/>
        <v>4</v>
      </c>
      <c r="J83" s="17">
        <f t="shared" si="9"/>
        <v>3</v>
      </c>
      <c r="K83" s="17">
        <f t="shared" si="9"/>
        <v>8</v>
      </c>
      <c r="L83" s="17">
        <f t="shared" si="9"/>
        <v>3</v>
      </c>
      <c r="M83" s="17">
        <f t="shared" si="10"/>
        <v>23</v>
      </c>
      <c r="O83">
        <f t="shared" si="11"/>
        <v>50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49</v>
      </c>
      <c r="D84" s="17">
        <f t="shared" si="6"/>
        <v>1</v>
      </c>
      <c r="E84" s="17">
        <f t="shared" si="7"/>
        <v>6</v>
      </c>
      <c r="F84" s="17">
        <f t="shared" si="8"/>
        <v>2</v>
      </c>
      <c r="G84" s="17">
        <f t="shared" si="9"/>
        <v>6</v>
      </c>
      <c r="H84" s="17">
        <f t="shared" si="9"/>
        <v>2</v>
      </c>
      <c r="I84" s="17">
        <f t="shared" si="9"/>
        <v>2</v>
      </c>
      <c r="J84" s="17">
        <f t="shared" si="9"/>
        <v>1</v>
      </c>
      <c r="K84" s="17">
        <f t="shared" si="9"/>
        <v>5</v>
      </c>
      <c r="L84" s="17">
        <f t="shared" si="9"/>
        <v>6</v>
      </c>
      <c r="M84" s="17">
        <f t="shared" si="10"/>
        <v>18</v>
      </c>
      <c r="O84">
        <f t="shared" si="11"/>
        <v>49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45</v>
      </c>
      <c r="D85" s="17">
        <f t="shared" si="6"/>
        <v>1</v>
      </c>
      <c r="E85" s="17">
        <f t="shared" si="7"/>
        <v>4</v>
      </c>
      <c r="F85" s="17">
        <f t="shared" si="8"/>
        <v>1</v>
      </c>
      <c r="G85" s="17">
        <f t="shared" si="9"/>
        <v>1</v>
      </c>
      <c r="H85" s="17">
        <f t="shared" si="9"/>
        <v>1</v>
      </c>
      <c r="I85" s="17">
        <f t="shared" si="9"/>
        <v>5</v>
      </c>
      <c r="J85" s="17">
        <f t="shared" si="9"/>
        <v>8</v>
      </c>
      <c r="K85" s="17">
        <f t="shared" si="9"/>
        <v>4</v>
      </c>
      <c r="L85" s="17">
        <f t="shared" si="9"/>
        <v>6</v>
      </c>
      <c r="M85" s="17">
        <f t="shared" si="10"/>
        <v>14</v>
      </c>
      <c r="O85">
        <f t="shared" si="11"/>
        <v>45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53</v>
      </c>
      <c r="D86" s="17">
        <f t="shared" si="6"/>
        <v>2</v>
      </c>
      <c r="E86" s="17">
        <f t="shared" si="7"/>
        <v>1</v>
      </c>
      <c r="F86" s="17">
        <f t="shared" si="8"/>
        <v>0</v>
      </c>
      <c r="G86" s="17">
        <f t="shared" si="9"/>
        <v>1</v>
      </c>
      <c r="H86" s="17">
        <f t="shared" si="9"/>
        <v>2</v>
      </c>
      <c r="I86" s="17">
        <f t="shared" si="9"/>
        <v>4</v>
      </c>
      <c r="J86" s="17">
        <f t="shared" si="9"/>
        <v>5</v>
      </c>
      <c r="K86" s="17">
        <f t="shared" si="9"/>
        <v>4</v>
      </c>
      <c r="L86" s="17">
        <f t="shared" si="9"/>
        <v>7</v>
      </c>
      <c r="M86" s="17">
        <f t="shared" si="10"/>
        <v>27</v>
      </c>
      <c r="O86">
        <f t="shared" si="11"/>
        <v>53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52</v>
      </c>
      <c r="D87" s="17">
        <f t="shared" si="6"/>
        <v>4</v>
      </c>
      <c r="E87" s="17">
        <f t="shared" si="7"/>
        <v>3</v>
      </c>
      <c r="F87" s="17">
        <f t="shared" si="8"/>
        <v>3</v>
      </c>
      <c r="G87" s="17">
        <f t="shared" si="9"/>
        <v>1</v>
      </c>
      <c r="H87" s="17">
        <f t="shared" si="9"/>
        <v>0</v>
      </c>
      <c r="I87" s="17">
        <f t="shared" si="9"/>
        <v>5</v>
      </c>
      <c r="J87" s="17">
        <f t="shared" si="9"/>
        <v>8</v>
      </c>
      <c r="K87" s="17">
        <f t="shared" si="9"/>
        <v>6</v>
      </c>
      <c r="L87" s="17">
        <f t="shared" si="9"/>
        <v>7</v>
      </c>
      <c r="M87" s="17">
        <f t="shared" si="10"/>
        <v>15</v>
      </c>
      <c r="O87">
        <f t="shared" si="11"/>
        <v>52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89</v>
      </c>
      <c r="D88" s="17">
        <f t="shared" si="6"/>
        <v>1</v>
      </c>
      <c r="E88" s="17">
        <f t="shared" si="7"/>
        <v>2</v>
      </c>
      <c r="F88" s="17">
        <f t="shared" si="8"/>
        <v>1</v>
      </c>
      <c r="G88" s="17">
        <f t="shared" si="9"/>
        <v>2</v>
      </c>
      <c r="H88" s="17">
        <f t="shared" si="9"/>
        <v>5</v>
      </c>
      <c r="I88" s="17">
        <f t="shared" si="9"/>
        <v>5</v>
      </c>
      <c r="J88" s="17">
        <f t="shared" si="9"/>
        <v>8</v>
      </c>
      <c r="K88" s="17">
        <f t="shared" si="9"/>
        <v>7</v>
      </c>
      <c r="L88" s="17">
        <f t="shared" si="9"/>
        <v>11</v>
      </c>
      <c r="M88" s="17">
        <f t="shared" si="10"/>
        <v>47</v>
      </c>
      <c r="O88">
        <f t="shared" si="11"/>
        <v>89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87</v>
      </c>
      <c r="D89" s="17">
        <f t="shared" si="6"/>
        <v>4</v>
      </c>
      <c r="E89" s="17">
        <f t="shared" si="7"/>
        <v>1</v>
      </c>
      <c r="F89" s="17">
        <f t="shared" si="8"/>
        <v>3</v>
      </c>
      <c r="G89" s="17">
        <f t="shared" si="9"/>
        <v>1</v>
      </c>
      <c r="H89" s="17">
        <f t="shared" si="9"/>
        <v>3</v>
      </c>
      <c r="I89" s="17">
        <f t="shared" si="9"/>
        <v>9</v>
      </c>
      <c r="J89" s="17">
        <f t="shared" si="9"/>
        <v>10</v>
      </c>
      <c r="K89" s="17">
        <f t="shared" si="9"/>
        <v>10</v>
      </c>
      <c r="L89" s="17">
        <f t="shared" si="9"/>
        <v>14</v>
      </c>
      <c r="M89" s="17">
        <f t="shared" si="10"/>
        <v>32</v>
      </c>
      <c r="O89">
        <f t="shared" si="11"/>
        <v>87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124</v>
      </c>
      <c r="D90" s="17">
        <f t="shared" si="6"/>
        <v>4</v>
      </c>
      <c r="E90" s="17">
        <f t="shared" si="7"/>
        <v>3</v>
      </c>
      <c r="F90" s="17">
        <f t="shared" si="8"/>
        <v>4</v>
      </c>
      <c r="G90" s="17">
        <f t="shared" si="9"/>
        <v>4</v>
      </c>
      <c r="H90" s="17">
        <f t="shared" si="9"/>
        <v>11</v>
      </c>
      <c r="I90" s="17">
        <f t="shared" si="9"/>
        <v>10</v>
      </c>
      <c r="J90" s="17">
        <f t="shared" si="9"/>
        <v>9</v>
      </c>
      <c r="K90" s="17">
        <f t="shared" si="9"/>
        <v>11</v>
      </c>
      <c r="L90" s="17">
        <f t="shared" si="9"/>
        <v>11</v>
      </c>
      <c r="M90" s="17">
        <f t="shared" si="10"/>
        <v>57</v>
      </c>
      <c r="O90">
        <f t="shared" si="11"/>
        <v>124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176</v>
      </c>
      <c r="D91" s="17">
        <f t="shared" si="6"/>
        <v>13</v>
      </c>
      <c r="E91" s="17">
        <f t="shared" si="7"/>
        <v>10</v>
      </c>
      <c r="F91" s="17">
        <f t="shared" si="8"/>
        <v>5</v>
      </c>
      <c r="G91" s="17">
        <f t="shared" si="9"/>
        <v>5</v>
      </c>
      <c r="H91" s="17">
        <f t="shared" si="9"/>
        <v>10</v>
      </c>
      <c r="I91" s="17">
        <f t="shared" si="9"/>
        <v>11</v>
      </c>
      <c r="J91" s="17">
        <f t="shared" si="9"/>
        <v>14</v>
      </c>
      <c r="K91" s="17">
        <f t="shared" si="9"/>
        <v>20</v>
      </c>
      <c r="L91" s="17">
        <f t="shared" si="9"/>
        <v>23</v>
      </c>
      <c r="M91" s="17">
        <f t="shared" si="10"/>
        <v>65</v>
      </c>
      <c r="O91">
        <f t="shared" si="11"/>
        <v>176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175</v>
      </c>
      <c r="D92" s="17">
        <f t="shared" si="6"/>
        <v>3</v>
      </c>
      <c r="E92" s="17">
        <f t="shared" ref="E92:E121" si="14">SUM(F29:I29)</f>
        <v>9</v>
      </c>
      <c r="F92" s="17">
        <f t="shared" ref="F92:F121" si="15">SUM(J29:N29)</f>
        <v>5</v>
      </c>
      <c r="G92" s="17">
        <f t="shared" ref="G92:L121" si="16">O29</f>
        <v>9</v>
      </c>
      <c r="H92" s="17">
        <f t="shared" si="16"/>
        <v>6</v>
      </c>
      <c r="I92" s="17">
        <f t="shared" si="16"/>
        <v>10</v>
      </c>
      <c r="J92" s="17">
        <f t="shared" si="16"/>
        <v>14</v>
      </c>
      <c r="K92" s="17">
        <f t="shared" si="16"/>
        <v>13</v>
      </c>
      <c r="L92" s="17">
        <f t="shared" si="16"/>
        <v>23</v>
      </c>
      <c r="M92" s="17">
        <f t="shared" ref="M92:M121" si="17">SUM(U29:W29)</f>
        <v>83</v>
      </c>
      <c r="O92">
        <f t="shared" ref="O92:O121" si="18">+SUM(D92:M92)</f>
        <v>175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264</v>
      </c>
      <c r="D93" s="17">
        <f t="shared" si="6"/>
        <v>8</v>
      </c>
      <c r="E93" s="17">
        <f t="shared" si="14"/>
        <v>8</v>
      </c>
      <c r="F93" s="17">
        <f t="shared" si="15"/>
        <v>14</v>
      </c>
      <c r="G93" s="17">
        <f t="shared" si="16"/>
        <v>9</v>
      </c>
      <c r="H93" s="17">
        <f t="shared" si="16"/>
        <v>6</v>
      </c>
      <c r="I93" s="17">
        <f t="shared" si="16"/>
        <v>23</v>
      </c>
      <c r="J93" s="17">
        <f t="shared" si="16"/>
        <v>25</v>
      </c>
      <c r="K93" s="17">
        <f t="shared" si="16"/>
        <v>24</v>
      </c>
      <c r="L93" s="17">
        <f t="shared" si="16"/>
        <v>33</v>
      </c>
      <c r="M93" s="17">
        <f t="shared" si="17"/>
        <v>114</v>
      </c>
      <c r="O93">
        <f t="shared" si="18"/>
        <v>264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505</v>
      </c>
      <c r="D94" s="17">
        <f t="shared" si="6"/>
        <v>15</v>
      </c>
      <c r="E94" s="17">
        <f t="shared" si="14"/>
        <v>15</v>
      </c>
      <c r="F94" s="17">
        <f t="shared" si="15"/>
        <v>14</v>
      </c>
      <c r="G94" s="17">
        <f t="shared" si="16"/>
        <v>16</v>
      </c>
      <c r="H94" s="17">
        <f t="shared" si="16"/>
        <v>18</v>
      </c>
      <c r="I94" s="17">
        <f t="shared" si="16"/>
        <v>44</v>
      </c>
      <c r="J94" s="17">
        <f t="shared" si="16"/>
        <v>46</v>
      </c>
      <c r="K94" s="17">
        <f t="shared" si="16"/>
        <v>50</v>
      </c>
      <c r="L94" s="17">
        <f t="shared" si="16"/>
        <v>57</v>
      </c>
      <c r="M94" s="17">
        <f t="shared" si="17"/>
        <v>230</v>
      </c>
      <c r="O94">
        <f t="shared" si="18"/>
        <v>505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736</v>
      </c>
      <c r="D95" s="17">
        <f t="shared" si="6"/>
        <v>22</v>
      </c>
      <c r="E95" s="17">
        <f t="shared" si="14"/>
        <v>38</v>
      </c>
      <c r="F95" s="17">
        <f t="shared" si="15"/>
        <v>24</v>
      </c>
      <c r="G95" s="17">
        <f t="shared" si="16"/>
        <v>36</v>
      </c>
      <c r="H95" s="17">
        <f t="shared" si="16"/>
        <v>34</v>
      </c>
      <c r="I95" s="17">
        <f t="shared" si="16"/>
        <v>51</v>
      </c>
      <c r="J95" s="17">
        <f t="shared" si="16"/>
        <v>65</v>
      </c>
      <c r="K95" s="17">
        <f t="shared" si="16"/>
        <v>80</v>
      </c>
      <c r="L95" s="17">
        <f t="shared" si="16"/>
        <v>91</v>
      </c>
      <c r="M95" s="17">
        <f t="shared" si="17"/>
        <v>295</v>
      </c>
      <c r="O95">
        <f t="shared" si="18"/>
        <v>736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812</v>
      </c>
      <c r="D96" s="17">
        <f t="shared" si="6"/>
        <v>34</v>
      </c>
      <c r="E96" s="17">
        <f>SUM(F33:I33)</f>
        <v>43</v>
      </c>
      <c r="F96" s="17">
        <f>SUM(J33:N33)</f>
        <v>29</v>
      </c>
      <c r="G96" s="17">
        <f t="shared" si="16"/>
        <v>51</v>
      </c>
      <c r="H96" s="17">
        <f t="shared" si="16"/>
        <v>27</v>
      </c>
      <c r="I96" s="17">
        <f t="shared" si="16"/>
        <v>64</v>
      </c>
      <c r="J96" s="17">
        <f t="shared" si="16"/>
        <v>69</v>
      </c>
      <c r="K96" s="17">
        <f t="shared" si="16"/>
        <v>69</v>
      </c>
      <c r="L96" s="17">
        <f t="shared" si="16"/>
        <v>108</v>
      </c>
      <c r="M96" s="17">
        <f>SUM(U33:W33)</f>
        <v>318</v>
      </c>
      <c r="O96">
        <f>+SUM(D96:M96)</f>
        <v>812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792</v>
      </c>
      <c r="D97" s="17">
        <f t="shared" si="6"/>
        <v>30</v>
      </c>
      <c r="E97" s="17">
        <f t="shared" si="14"/>
        <v>50</v>
      </c>
      <c r="F97" s="17">
        <f t="shared" si="15"/>
        <v>38</v>
      </c>
      <c r="G97" s="17">
        <f t="shared" si="16"/>
        <v>46</v>
      </c>
      <c r="H97" s="17">
        <f t="shared" si="16"/>
        <v>34</v>
      </c>
      <c r="I97" s="17">
        <f t="shared" si="16"/>
        <v>61</v>
      </c>
      <c r="J97" s="17">
        <f t="shared" si="16"/>
        <v>90</v>
      </c>
      <c r="K97" s="17">
        <f t="shared" si="16"/>
        <v>70</v>
      </c>
      <c r="L97" s="17">
        <f t="shared" si="16"/>
        <v>89</v>
      </c>
      <c r="M97" s="17">
        <f t="shared" si="17"/>
        <v>284</v>
      </c>
      <c r="O97">
        <f t="shared" si="18"/>
        <v>792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636</v>
      </c>
      <c r="D98" s="17">
        <f t="shared" si="6"/>
        <v>30</v>
      </c>
      <c r="E98" s="17">
        <f t="shared" si="14"/>
        <v>26</v>
      </c>
      <c r="F98" s="17">
        <f t="shared" si="15"/>
        <v>18</v>
      </c>
      <c r="G98" s="17">
        <f t="shared" si="16"/>
        <v>16</v>
      </c>
      <c r="H98" s="17">
        <f t="shared" si="16"/>
        <v>30</v>
      </c>
      <c r="I98" s="17">
        <f t="shared" si="16"/>
        <v>79</v>
      </c>
      <c r="J98" s="17">
        <f t="shared" si="16"/>
        <v>63</v>
      </c>
      <c r="K98" s="17">
        <f t="shared" si="16"/>
        <v>75</v>
      </c>
      <c r="L98" s="17">
        <f t="shared" si="16"/>
        <v>69</v>
      </c>
      <c r="M98" s="17">
        <f t="shared" si="17"/>
        <v>230</v>
      </c>
      <c r="O98">
        <f t="shared" si="18"/>
        <v>636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573</v>
      </c>
      <c r="D99" s="17">
        <f t="shared" si="6"/>
        <v>29</v>
      </c>
      <c r="E99" s="17">
        <f t="shared" si="14"/>
        <v>34</v>
      </c>
      <c r="F99" s="17">
        <f t="shared" si="15"/>
        <v>14</v>
      </c>
      <c r="G99" s="17">
        <f t="shared" si="16"/>
        <v>16</v>
      </c>
      <c r="H99" s="17">
        <f t="shared" si="16"/>
        <v>16</v>
      </c>
      <c r="I99" s="17">
        <f t="shared" si="16"/>
        <v>50</v>
      </c>
      <c r="J99" s="17">
        <f t="shared" si="16"/>
        <v>50</v>
      </c>
      <c r="K99" s="17">
        <f t="shared" si="16"/>
        <v>51</v>
      </c>
      <c r="L99" s="17">
        <f t="shared" si="16"/>
        <v>69</v>
      </c>
      <c r="M99" s="17">
        <f t="shared" si="17"/>
        <v>244</v>
      </c>
      <c r="O99">
        <f t="shared" si="18"/>
        <v>573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469</v>
      </c>
      <c r="D100" s="17">
        <f t="shared" si="6"/>
        <v>17</v>
      </c>
      <c r="E100" s="17">
        <f t="shared" si="14"/>
        <v>27</v>
      </c>
      <c r="F100" s="17">
        <f t="shared" si="15"/>
        <v>20</v>
      </c>
      <c r="G100" s="17">
        <f t="shared" si="16"/>
        <v>10</v>
      </c>
      <c r="H100" s="17">
        <f t="shared" si="16"/>
        <v>12</v>
      </c>
      <c r="I100" s="17">
        <f t="shared" si="16"/>
        <v>30</v>
      </c>
      <c r="J100" s="17">
        <f t="shared" si="16"/>
        <v>41</v>
      </c>
      <c r="K100" s="17">
        <f t="shared" si="16"/>
        <v>36</v>
      </c>
      <c r="L100" s="17">
        <f t="shared" si="16"/>
        <v>52</v>
      </c>
      <c r="M100" s="17">
        <f t="shared" si="17"/>
        <v>224</v>
      </c>
      <c r="O100">
        <f t="shared" si="18"/>
        <v>469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379</v>
      </c>
      <c r="D101" s="17">
        <f t="shared" si="6"/>
        <v>19</v>
      </c>
      <c r="E101" s="17">
        <f t="shared" si="14"/>
        <v>9</v>
      </c>
      <c r="F101" s="17">
        <f t="shared" si="15"/>
        <v>12</v>
      </c>
      <c r="G101" s="17">
        <f t="shared" si="16"/>
        <v>12</v>
      </c>
      <c r="H101" s="17">
        <f t="shared" si="16"/>
        <v>19</v>
      </c>
      <c r="I101" s="17">
        <f t="shared" si="16"/>
        <v>23</v>
      </c>
      <c r="J101" s="17">
        <f t="shared" si="16"/>
        <v>36</v>
      </c>
      <c r="K101" s="17">
        <f t="shared" si="16"/>
        <v>47</v>
      </c>
      <c r="L101" s="17">
        <f t="shared" si="16"/>
        <v>46</v>
      </c>
      <c r="M101" s="17">
        <f t="shared" si="17"/>
        <v>156</v>
      </c>
      <c r="O101">
        <f t="shared" si="18"/>
        <v>379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369</v>
      </c>
      <c r="D102" s="17">
        <f t="shared" si="6"/>
        <v>16</v>
      </c>
      <c r="E102" s="17">
        <f t="shared" si="14"/>
        <v>20</v>
      </c>
      <c r="F102" s="17">
        <f t="shared" si="15"/>
        <v>10</v>
      </c>
      <c r="G102" s="17">
        <f t="shared" si="16"/>
        <v>4</v>
      </c>
      <c r="H102" s="17">
        <f t="shared" si="16"/>
        <v>5</v>
      </c>
      <c r="I102" s="17">
        <f t="shared" si="16"/>
        <v>31</v>
      </c>
      <c r="J102" s="17">
        <f t="shared" si="16"/>
        <v>27</v>
      </c>
      <c r="K102" s="17">
        <f t="shared" si="16"/>
        <v>38</v>
      </c>
      <c r="L102" s="17">
        <f t="shared" si="16"/>
        <v>37</v>
      </c>
      <c r="M102" s="17">
        <f t="shared" si="17"/>
        <v>181</v>
      </c>
      <c r="O102">
        <f t="shared" si="18"/>
        <v>369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293</v>
      </c>
      <c r="D103" s="17">
        <f t="shared" si="6"/>
        <v>11</v>
      </c>
      <c r="E103" s="17">
        <f t="shared" si="14"/>
        <v>17</v>
      </c>
      <c r="F103" s="17">
        <f t="shared" si="15"/>
        <v>10</v>
      </c>
      <c r="G103" s="17">
        <f t="shared" si="16"/>
        <v>13</v>
      </c>
      <c r="H103" s="17">
        <f t="shared" si="16"/>
        <v>7</v>
      </c>
      <c r="I103" s="17">
        <f t="shared" si="16"/>
        <v>25</v>
      </c>
      <c r="J103" s="17">
        <f t="shared" si="16"/>
        <v>29</v>
      </c>
      <c r="K103" s="17">
        <f t="shared" si="16"/>
        <v>30</v>
      </c>
      <c r="L103" s="17">
        <f t="shared" si="16"/>
        <v>28</v>
      </c>
      <c r="M103" s="17">
        <f t="shared" si="17"/>
        <v>123</v>
      </c>
      <c r="O103">
        <f t="shared" si="18"/>
        <v>293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247</v>
      </c>
      <c r="D104" s="17">
        <f t="shared" si="6"/>
        <v>10</v>
      </c>
      <c r="E104" s="17">
        <f t="shared" si="14"/>
        <v>9</v>
      </c>
      <c r="F104" s="17">
        <f t="shared" si="15"/>
        <v>20</v>
      </c>
      <c r="G104" s="17">
        <f t="shared" si="16"/>
        <v>15</v>
      </c>
      <c r="H104" s="17">
        <f t="shared" si="16"/>
        <v>12</v>
      </c>
      <c r="I104" s="17">
        <f t="shared" si="16"/>
        <v>24</v>
      </c>
      <c r="J104" s="17">
        <f t="shared" si="16"/>
        <v>16</v>
      </c>
      <c r="K104" s="17">
        <f t="shared" si="16"/>
        <v>27</v>
      </c>
      <c r="L104" s="17">
        <f t="shared" si="16"/>
        <v>27</v>
      </c>
      <c r="M104" s="17">
        <f t="shared" si="17"/>
        <v>87</v>
      </c>
      <c r="O104">
        <f t="shared" si="18"/>
        <v>247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218</v>
      </c>
      <c r="D105" s="17">
        <f t="shared" si="6"/>
        <v>13</v>
      </c>
      <c r="E105" s="17">
        <f t="shared" si="14"/>
        <v>6</v>
      </c>
      <c r="F105" s="17">
        <f t="shared" si="15"/>
        <v>8</v>
      </c>
      <c r="G105" s="17">
        <f t="shared" si="16"/>
        <v>16</v>
      </c>
      <c r="H105" s="17">
        <f t="shared" si="16"/>
        <v>11</v>
      </c>
      <c r="I105" s="17">
        <f t="shared" si="16"/>
        <v>21</v>
      </c>
      <c r="J105" s="17">
        <f t="shared" si="16"/>
        <v>17</v>
      </c>
      <c r="K105" s="17">
        <f t="shared" si="16"/>
        <v>29</v>
      </c>
      <c r="L105" s="17">
        <f t="shared" si="16"/>
        <v>19</v>
      </c>
      <c r="M105" s="17">
        <f t="shared" si="17"/>
        <v>78</v>
      </c>
      <c r="O105">
        <f t="shared" si="18"/>
        <v>218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214</v>
      </c>
      <c r="D106" s="17">
        <f t="shared" si="6"/>
        <v>7</v>
      </c>
      <c r="E106" s="17">
        <f t="shared" si="14"/>
        <v>4</v>
      </c>
      <c r="F106" s="17">
        <f t="shared" si="15"/>
        <v>2</v>
      </c>
      <c r="G106" s="17">
        <f t="shared" si="16"/>
        <v>25</v>
      </c>
      <c r="H106" s="17">
        <f t="shared" si="16"/>
        <v>10</v>
      </c>
      <c r="I106" s="17">
        <f t="shared" si="16"/>
        <v>16</v>
      </c>
      <c r="J106" s="17">
        <f t="shared" si="16"/>
        <v>14</v>
      </c>
      <c r="K106" s="17">
        <f t="shared" si="16"/>
        <v>20</v>
      </c>
      <c r="L106" s="17">
        <f t="shared" si="16"/>
        <v>16</v>
      </c>
      <c r="M106" s="17">
        <f t="shared" si="17"/>
        <v>100</v>
      </c>
      <c r="O106">
        <f t="shared" si="18"/>
        <v>214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>
        <f t="shared" si="5"/>
        <v>225</v>
      </c>
      <c r="D107" s="17">
        <f t="shared" si="6"/>
        <v>9</v>
      </c>
      <c r="E107" s="17">
        <f t="shared" si="14"/>
        <v>7</v>
      </c>
      <c r="F107" s="17">
        <f t="shared" si="15"/>
        <v>9</v>
      </c>
      <c r="G107" s="17">
        <f t="shared" si="16"/>
        <v>12</v>
      </c>
      <c r="H107" s="17">
        <f t="shared" si="16"/>
        <v>6</v>
      </c>
      <c r="I107" s="17">
        <f t="shared" si="16"/>
        <v>17</v>
      </c>
      <c r="J107" s="17">
        <f t="shared" si="16"/>
        <v>16</v>
      </c>
      <c r="K107" s="17">
        <f t="shared" si="16"/>
        <v>8</v>
      </c>
      <c r="L107" s="17">
        <f t="shared" si="16"/>
        <v>23</v>
      </c>
      <c r="M107" s="17">
        <f t="shared" si="17"/>
        <v>118</v>
      </c>
      <c r="O107">
        <f t="shared" si="18"/>
        <v>225</v>
      </c>
      <c r="P107" t="b">
        <f t="shared" si="12"/>
        <v>1</v>
      </c>
      <c r="Q107" t="b">
        <f t="shared" si="13"/>
        <v>1</v>
      </c>
    </row>
    <row r="108" spans="2:17">
      <c r="B108" s="17">
        <v>40</v>
      </c>
      <c r="C108" s="17">
        <f t="shared" si="5"/>
        <v>177</v>
      </c>
      <c r="D108" s="17">
        <f t="shared" si="6"/>
        <v>8</v>
      </c>
      <c r="E108" s="17">
        <f t="shared" si="14"/>
        <v>7</v>
      </c>
      <c r="F108" s="17">
        <f t="shared" si="15"/>
        <v>8</v>
      </c>
      <c r="G108" s="17">
        <f t="shared" si="16"/>
        <v>9</v>
      </c>
      <c r="H108" s="17">
        <f t="shared" si="16"/>
        <v>7</v>
      </c>
      <c r="I108" s="17">
        <f t="shared" si="16"/>
        <v>9</v>
      </c>
      <c r="J108" s="17">
        <f t="shared" si="16"/>
        <v>14</v>
      </c>
      <c r="K108" s="17">
        <f t="shared" si="16"/>
        <v>13</v>
      </c>
      <c r="L108" s="17">
        <f t="shared" si="16"/>
        <v>19</v>
      </c>
      <c r="M108" s="17">
        <f t="shared" si="17"/>
        <v>83</v>
      </c>
      <c r="O108">
        <f t="shared" si="18"/>
        <v>177</v>
      </c>
      <c r="P108" t="b">
        <f t="shared" si="12"/>
        <v>1</v>
      </c>
      <c r="Q108" t="b">
        <f t="shared" si="13"/>
        <v>1</v>
      </c>
    </row>
    <row r="109" spans="2:17">
      <c r="B109" s="17">
        <v>41</v>
      </c>
      <c r="C109" s="17" t="e">
        <f t="shared" si="5"/>
        <v>#N/A</v>
      </c>
      <c r="D109" s="17" t="e">
        <f t="shared" si="6"/>
        <v>#N/A</v>
      </c>
      <c r="E109" s="17" t="e">
        <f t="shared" si="14"/>
        <v>#N/A</v>
      </c>
      <c r="F109" s="17" t="e">
        <f t="shared" si="15"/>
        <v>#N/A</v>
      </c>
      <c r="G109" s="17" t="e">
        <f t="shared" si="16"/>
        <v>#N/A</v>
      </c>
      <c r="H109" s="17" t="e">
        <f t="shared" si="16"/>
        <v>#N/A</v>
      </c>
      <c r="I109" s="17" t="e">
        <f t="shared" si="16"/>
        <v>#N/A</v>
      </c>
      <c r="J109" s="17" t="e">
        <f t="shared" si="16"/>
        <v>#N/A</v>
      </c>
      <c r="K109" s="17" t="e">
        <f t="shared" si="16"/>
        <v>#N/A</v>
      </c>
      <c r="L109" s="17" t="e">
        <f t="shared" si="16"/>
        <v>#N/A</v>
      </c>
      <c r="M109" s="17" t="e">
        <f t="shared" si="17"/>
        <v>#N/A</v>
      </c>
      <c r="O109" t="e">
        <f t="shared" si="18"/>
        <v>#N/A</v>
      </c>
      <c r="P109" t="str">
        <f t="shared" si="12"/>
        <v>-</v>
      </c>
      <c r="Q109" t="str">
        <f t="shared" si="13"/>
        <v>-</v>
      </c>
    </row>
    <row r="110" spans="2:17">
      <c r="B110" s="17">
        <v>42</v>
      </c>
      <c r="C110" s="17" t="e">
        <f t="shared" si="5"/>
        <v>#N/A</v>
      </c>
      <c r="D110" s="17" t="e">
        <f t="shared" si="6"/>
        <v>#N/A</v>
      </c>
      <c r="E110" s="17" t="e">
        <f t="shared" si="14"/>
        <v>#N/A</v>
      </c>
      <c r="F110" s="17" t="e">
        <f t="shared" si="15"/>
        <v>#N/A</v>
      </c>
      <c r="G110" s="17" t="e">
        <f t="shared" si="16"/>
        <v>#N/A</v>
      </c>
      <c r="H110" s="17" t="e">
        <f t="shared" si="16"/>
        <v>#N/A</v>
      </c>
      <c r="I110" s="17" t="e">
        <f t="shared" si="16"/>
        <v>#N/A</v>
      </c>
      <c r="J110" s="17" t="e">
        <f t="shared" si="16"/>
        <v>#N/A</v>
      </c>
      <c r="K110" s="17" t="e">
        <f t="shared" si="16"/>
        <v>#N/A</v>
      </c>
      <c r="L110" s="17" t="e">
        <f t="shared" si="16"/>
        <v>#N/A</v>
      </c>
      <c r="M110" s="17" t="e">
        <f t="shared" si="17"/>
        <v>#N/A</v>
      </c>
      <c r="O110" t="e">
        <f t="shared" si="18"/>
        <v>#N/A</v>
      </c>
      <c r="P110" t="str">
        <f t="shared" si="12"/>
        <v>-</v>
      </c>
      <c r="Q110" t="str">
        <f t="shared" si="13"/>
        <v>-</v>
      </c>
    </row>
    <row r="111" spans="2:17">
      <c r="B111" s="17">
        <v>43</v>
      </c>
      <c r="C111" s="17" t="e">
        <f t="shared" si="5"/>
        <v>#N/A</v>
      </c>
      <c r="D111" s="17" t="e">
        <f t="shared" si="6"/>
        <v>#N/A</v>
      </c>
      <c r="E111" s="17" t="e">
        <f t="shared" si="14"/>
        <v>#N/A</v>
      </c>
      <c r="F111" s="17" t="e">
        <f t="shared" si="15"/>
        <v>#N/A</v>
      </c>
      <c r="G111" s="17" t="e">
        <f t="shared" si="16"/>
        <v>#N/A</v>
      </c>
      <c r="H111" s="17" t="e">
        <f t="shared" si="16"/>
        <v>#N/A</v>
      </c>
      <c r="I111" s="17" t="e">
        <f t="shared" si="16"/>
        <v>#N/A</v>
      </c>
      <c r="J111" s="17" t="e">
        <f t="shared" si="16"/>
        <v>#N/A</v>
      </c>
      <c r="K111" s="17" t="e">
        <f t="shared" si="16"/>
        <v>#N/A</v>
      </c>
      <c r="L111" s="17" t="e">
        <f t="shared" si="16"/>
        <v>#N/A</v>
      </c>
      <c r="M111" s="17" t="e">
        <f t="shared" si="17"/>
        <v>#N/A</v>
      </c>
      <c r="O111" t="e">
        <f t="shared" si="18"/>
        <v>#N/A</v>
      </c>
      <c r="P111" t="str">
        <f t="shared" si="12"/>
        <v>-</v>
      </c>
      <c r="Q111" t="str">
        <f t="shared" si="13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4"/>
        <v>#N/A</v>
      </c>
      <c r="F112" s="17" t="e">
        <f t="shared" si="15"/>
        <v>#N/A</v>
      </c>
      <c r="G112" s="17" t="e">
        <f t="shared" si="16"/>
        <v>#N/A</v>
      </c>
      <c r="H112" s="17" t="e">
        <f t="shared" si="16"/>
        <v>#N/A</v>
      </c>
      <c r="I112" s="17" t="e">
        <f t="shared" si="16"/>
        <v>#N/A</v>
      </c>
      <c r="J112" s="17" t="e">
        <f t="shared" si="16"/>
        <v>#N/A</v>
      </c>
      <c r="K112" s="17" t="e">
        <f t="shared" si="16"/>
        <v>#N/A</v>
      </c>
      <c r="L112" s="17" t="e">
        <f t="shared" si="16"/>
        <v>#N/A</v>
      </c>
      <c r="M112" s="17" t="e">
        <f t="shared" si="17"/>
        <v>#N/A</v>
      </c>
      <c r="O112" t="e">
        <f t="shared" si="18"/>
        <v>#N/A</v>
      </c>
      <c r="P112" t="str">
        <f t="shared" si="12"/>
        <v>-</v>
      </c>
      <c r="Q112" t="str">
        <f t="shared" si="13"/>
        <v>-</v>
      </c>
    </row>
    <row r="113" spans="2:17">
      <c r="B113" s="17">
        <v>45</v>
      </c>
      <c r="C113" s="17" t="e">
        <f t="shared" si="5"/>
        <v>#N/A</v>
      </c>
      <c r="D113" s="17" t="e">
        <f t="shared" si="6"/>
        <v>#N/A</v>
      </c>
      <c r="E113" s="17" t="e">
        <f t="shared" si="14"/>
        <v>#N/A</v>
      </c>
      <c r="F113" s="17" t="e">
        <f t="shared" si="15"/>
        <v>#N/A</v>
      </c>
      <c r="G113" s="17" t="e">
        <f t="shared" si="16"/>
        <v>#N/A</v>
      </c>
      <c r="H113" s="17" t="e">
        <f t="shared" si="16"/>
        <v>#N/A</v>
      </c>
      <c r="I113" s="17" t="e">
        <f t="shared" si="16"/>
        <v>#N/A</v>
      </c>
      <c r="J113" s="17" t="e">
        <f t="shared" si="16"/>
        <v>#N/A</v>
      </c>
      <c r="K113" s="17" t="e">
        <f t="shared" si="16"/>
        <v>#N/A</v>
      </c>
      <c r="L113" s="17" t="e">
        <f t="shared" si="16"/>
        <v>#N/A</v>
      </c>
      <c r="M113" s="17" t="e">
        <f t="shared" si="17"/>
        <v>#N/A</v>
      </c>
      <c r="O113" t="e">
        <f t="shared" si="18"/>
        <v>#N/A</v>
      </c>
      <c r="P113" t="str">
        <f t="shared" si="12"/>
        <v>-</v>
      </c>
      <c r="Q113" t="str">
        <f t="shared" si="13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4"/>
        <v>#N/A</v>
      </c>
      <c r="F114" s="17" t="e">
        <f t="shared" si="15"/>
        <v>#N/A</v>
      </c>
      <c r="G114" s="17" t="e">
        <f t="shared" si="16"/>
        <v>#N/A</v>
      </c>
      <c r="H114" s="17" t="e">
        <f t="shared" si="16"/>
        <v>#N/A</v>
      </c>
      <c r="I114" s="17" t="e">
        <f t="shared" si="16"/>
        <v>#N/A</v>
      </c>
      <c r="J114" s="17" t="e">
        <f t="shared" si="16"/>
        <v>#N/A</v>
      </c>
      <c r="K114" s="17" t="e">
        <f t="shared" si="16"/>
        <v>#N/A</v>
      </c>
      <c r="L114" s="17" t="e">
        <f t="shared" si="16"/>
        <v>#N/A</v>
      </c>
      <c r="M114" s="17" t="e">
        <f t="shared" si="17"/>
        <v>#N/A</v>
      </c>
      <c r="O114" t="e">
        <f t="shared" si="18"/>
        <v>#N/A</v>
      </c>
      <c r="P114" t="str">
        <f t="shared" si="12"/>
        <v>-</v>
      </c>
      <c r="Q114" t="str">
        <f t="shared" si="13"/>
        <v>-</v>
      </c>
    </row>
    <row r="115" spans="2:17">
      <c r="B115" s="17">
        <v>47</v>
      </c>
      <c r="C115" s="17" t="e">
        <f t="shared" si="5"/>
        <v>#N/A</v>
      </c>
      <c r="D115" s="17" t="e">
        <f t="shared" si="6"/>
        <v>#N/A</v>
      </c>
      <c r="E115" s="17" t="e">
        <f t="shared" si="14"/>
        <v>#N/A</v>
      </c>
      <c r="F115" s="17" t="e">
        <f t="shared" si="15"/>
        <v>#N/A</v>
      </c>
      <c r="G115" s="17" t="e">
        <f t="shared" si="16"/>
        <v>#N/A</v>
      </c>
      <c r="H115" s="17" t="e">
        <f t="shared" si="16"/>
        <v>#N/A</v>
      </c>
      <c r="I115" s="17" t="e">
        <f t="shared" si="16"/>
        <v>#N/A</v>
      </c>
      <c r="J115" s="17" t="e">
        <f t="shared" si="16"/>
        <v>#N/A</v>
      </c>
      <c r="K115" s="17" t="e">
        <f t="shared" si="16"/>
        <v>#N/A</v>
      </c>
      <c r="L115" s="17" t="e">
        <f t="shared" si="16"/>
        <v>#N/A</v>
      </c>
      <c r="M115" s="17" t="e">
        <f t="shared" si="17"/>
        <v>#N/A</v>
      </c>
      <c r="O115" t="e">
        <f t="shared" si="18"/>
        <v>#N/A</v>
      </c>
      <c r="P115" t="str">
        <f t="shared" si="12"/>
        <v>-</v>
      </c>
      <c r="Q115" t="str">
        <f t="shared" si="13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4"/>
        <v>#N/A</v>
      </c>
      <c r="F116" s="17" t="e">
        <f t="shared" si="15"/>
        <v>#N/A</v>
      </c>
      <c r="G116" s="17" t="e">
        <f t="shared" si="16"/>
        <v>#N/A</v>
      </c>
      <c r="H116" s="17" t="e">
        <f t="shared" si="16"/>
        <v>#N/A</v>
      </c>
      <c r="I116" s="17" t="e">
        <f t="shared" si="16"/>
        <v>#N/A</v>
      </c>
      <c r="J116" s="17" t="e">
        <f t="shared" si="16"/>
        <v>#N/A</v>
      </c>
      <c r="K116" s="17" t="e">
        <f t="shared" si="16"/>
        <v>#N/A</v>
      </c>
      <c r="L116" s="17" t="e">
        <f t="shared" si="16"/>
        <v>#N/A</v>
      </c>
      <c r="M116" s="17" t="e">
        <f t="shared" si="17"/>
        <v>#N/A</v>
      </c>
      <c r="O116" t="e">
        <f t="shared" si="18"/>
        <v>#N/A</v>
      </c>
      <c r="P116" t="str">
        <f t="shared" si="12"/>
        <v>-</v>
      </c>
      <c r="Q116" t="str">
        <f t="shared" si="13"/>
        <v>-</v>
      </c>
    </row>
    <row r="117" spans="2:17">
      <c r="B117" s="17">
        <v>49</v>
      </c>
      <c r="C117" s="17" t="e">
        <f t="shared" si="5"/>
        <v>#N/A</v>
      </c>
      <c r="D117" s="17" t="e">
        <f t="shared" si="6"/>
        <v>#N/A</v>
      </c>
      <c r="E117" s="17" t="e">
        <f t="shared" si="14"/>
        <v>#N/A</v>
      </c>
      <c r="F117" s="17" t="e">
        <f t="shared" si="15"/>
        <v>#N/A</v>
      </c>
      <c r="G117" s="17" t="e">
        <f t="shared" si="16"/>
        <v>#N/A</v>
      </c>
      <c r="H117" s="17" t="e">
        <f t="shared" si="16"/>
        <v>#N/A</v>
      </c>
      <c r="I117" s="17" t="e">
        <f t="shared" si="16"/>
        <v>#N/A</v>
      </c>
      <c r="J117" s="17" t="e">
        <f t="shared" si="16"/>
        <v>#N/A</v>
      </c>
      <c r="K117" s="17" t="e">
        <f t="shared" si="16"/>
        <v>#N/A</v>
      </c>
      <c r="L117" s="17" t="e">
        <f t="shared" si="16"/>
        <v>#N/A</v>
      </c>
      <c r="M117" s="17" t="e">
        <f t="shared" si="17"/>
        <v>#N/A</v>
      </c>
      <c r="O117" t="e">
        <f t="shared" si="18"/>
        <v>#N/A</v>
      </c>
      <c r="P117" t="str">
        <f t="shared" si="12"/>
        <v>-</v>
      </c>
      <c r="Q117" t="str">
        <f t="shared" si="13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4"/>
        <v>#N/A</v>
      </c>
      <c r="F118" s="17" t="e">
        <f t="shared" si="15"/>
        <v>#N/A</v>
      </c>
      <c r="G118" s="17" t="e">
        <f t="shared" si="16"/>
        <v>#N/A</v>
      </c>
      <c r="H118" s="17" t="e">
        <f t="shared" si="16"/>
        <v>#N/A</v>
      </c>
      <c r="I118" s="17" t="e">
        <f t="shared" si="16"/>
        <v>#N/A</v>
      </c>
      <c r="J118" s="17" t="e">
        <f t="shared" si="16"/>
        <v>#N/A</v>
      </c>
      <c r="K118" s="17" t="e">
        <f t="shared" si="16"/>
        <v>#N/A</v>
      </c>
      <c r="L118" s="17" t="e">
        <f t="shared" si="16"/>
        <v>#N/A</v>
      </c>
      <c r="M118" s="17" t="e">
        <f t="shared" si="17"/>
        <v>#N/A</v>
      </c>
      <c r="O118" t="e">
        <f t="shared" si="18"/>
        <v>#N/A</v>
      </c>
      <c r="P118" t="str">
        <f t="shared" si="12"/>
        <v>-</v>
      </c>
      <c r="Q118" t="str">
        <f t="shared" si="13"/>
        <v>-</v>
      </c>
    </row>
    <row r="119" spans="2:17">
      <c r="B119" s="17">
        <v>51</v>
      </c>
      <c r="C119" s="17" t="e">
        <f t="shared" si="5"/>
        <v>#N/A</v>
      </c>
      <c r="D119" s="17" t="e">
        <f t="shared" si="6"/>
        <v>#N/A</v>
      </c>
      <c r="E119" s="17" t="e">
        <f t="shared" si="14"/>
        <v>#N/A</v>
      </c>
      <c r="F119" s="17" t="e">
        <f t="shared" si="15"/>
        <v>#N/A</v>
      </c>
      <c r="G119" s="17" t="e">
        <f t="shared" si="16"/>
        <v>#N/A</v>
      </c>
      <c r="H119" s="17" t="e">
        <f t="shared" si="16"/>
        <v>#N/A</v>
      </c>
      <c r="I119" s="17" t="e">
        <f t="shared" si="16"/>
        <v>#N/A</v>
      </c>
      <c r="J119" s="17" t="e">
        <f t="shared" si="16"/>
        <v>#N/A</v>
      </c>
      <c r="K119" s="17" t="e">
        <f t="shared" si="16"/>
        <v>#N/A</v>
      </c>
      <c r="L119" s="17" t="e">
        <f t="shared" si="16"/>
        <v>#N/A</v>
      </c>
      <c r="M119" s="17" t="e">
        <f t="shared" si="17"/>
        <v>#N/A</v>
      </c>
      <c r="O119" t="e">
        <f t="shared" si="18"/>
        <v>#N/A</v>
      </c>
      <c r="P119" t="str">
        <f t="shared" si="12"/>
        <v>-</v>
      </c>
      <c r="Q119" t="str">
        <f t="shared" si="13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4"/>
        <v>#N/A</v>
      </c>
      <c r="F120" s="17" t="e">
        <f t="shared" si="15"/>
        <v>#N/A</v>
      </c>
      <c r="G120" s="17" t="e">
        <f t="shared" si="16"/>
        <v>#N/A</v>
      </c>
      <c r="H120" s="17" t="e">
        <f t="shared" si="16"/>
        <v>#N/A</v>
      </c>
      <c r="I120" s="17" t="e">
        <f t="shared" si="16"/>
        <v>#N/A</v>
      </c>
      <c r="J120" s="17" t="e">
        <f t="shared" si="16"/>
        <v>#N/A</v>
      </c>
      <c r="K120" s="17" t="e">
        <f t="shared" si="16"/>
        <v>#N/A</v>
      </c>
      <c r="L120" s="17" t="e">
        <f t="shared" si="16"/>
        <v>#N/A</v>
      </c>
      <c r="M120" s="17" t="e">
        <f t="shared" si="17"/>
        <v>#N/A</v>
      </c>
      <c r="O120" t="e">
        <f t="shared" si="18"/>
        <v>#N/A</v>
      </c>
      <c r="P120" t="str">
        <f t="shared" si="12"/>
        <v>-</v>
      </c>
      <c r="Q120" t="str">
        <f t="shared" si="13"/>
        <v>-</v>
      </c>
    </row>
    <row r="121" spans="2:17">
      <c r="B121" s="110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8948</v>
      </c>
      <c r="D123" s="2">
        <f t="array" ref="D123">SUM(IF(NOT(ISERROR(D69:D121)),D69:D121))</f>
        <v>345</v>
      </c>
      <c r="E123" s="2">
        <f t="array" ref="E123">SUM(IF(NOT(ISERROR(E69:E121)),E69:E121))</f>
        <v>416</v>
      </c>
      <c r="F123" s="2">
        <f t="array" ref="F123">SUM(IF(NOT(ISERROR(F69:F121)),F69:F121))</f>
        <v>330</v>
      </c>
      <c r="G123" s="2">
        <f t="array" ref="G123">SUM(IF(NOT(ISERROR(G69:G121)),G69:G121))</f>
        <v>373</v>
      </c>
      <c r="H123" s="2">
        <f t="array" ref="H123">SUM(IF(NOT(ISERROR(H69:H121)),H69:H121))</f>
        <v>337</v>
      </c>
      <c r="I123" s="2">
        <f t="array" ref="I123">SUM(IF(NOT(ISERROR(I69:I121)),I69:I121))</f>
        <v>757</v>
      </c>
      <c r="J123" s="2">
        <f t="array" ref="J123">SUM(IF(NOT(ISERROR(J69:J121)),J69:J121))</f>
        <v>813</v>
      </c>
      <c r="K123" s="2">
        <f t="array" ref="K123">SUM(IF(NOT(ISERROR(K69:K121)),K69:K121))</f>
        <v>880</v>
      </c>
      <c r="L123" s="2">
        <f t="array" ref="L123">SUM(IF(NOT(ISERROR(L69:L121)),L69:L121))</f>
        <v>1044</v>
      </c>
      <c r="M123" s="2">
        <f t="array" ref="M123">SUM(IF(NOT(ISERROR(M69:M121)),M69:M121))</f>
        <v>3653</v>
      </c>
      <c r="N123" s="2"/>
      <c r="O123" s="2">
        <f>+SUM(D123:M123)</f>
        <v>8948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3.8556101922217256</v>
      </c>
      <c r="E124" s="3">
        <f t="shared" si="19"/>
        <v>4.6490835940992401</v>
      </c>
      <c r="F124" s="3">
        <f t="shared" si="19"/>
        <v>3.6879749664729546</v>
      </c>
      <c r="G124" s="3">
        <f t="shared" si="19"/>
        <v>4.1685292802860978</v>
      </c>
      <c r="H124" s="3">
        <f t="shared" si="19"/>
        <v>3.7662047384890478</v>
      </c>
      <c r="I124" s="3">
        <f t="shared" si="19"/>
        <v>8.4599910594546266</v>
      </c>
      <c r="J124" s="3">
        <f t="shared" si="19"/>
        <v>9.0858292355833701</v>
      </c>
      <c r="K124" s="3">
        <f t="shared" si="19"/>
        <v>9.8345999105945463</v>
      </c>
      <c r="L124" s="3">
        <f t="shared" si="19"/>
        <v>11.66741171211444</v>
      </c>
      <c r="M124" s="3">
        <f t="shared" si="19"/>
        <v>40.824765310683951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8948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Y14" sqref="Y1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108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0</v>
      </c>
      <c r="D6" s="16">
        <f>[2]ＲＳ!D2</f>
        <v>0</v>
      </c>
      <c r="E6" s="16">
        <f>[2]ＲＳ!E2</f>
        <v>0</v>
      </c>
      <c r="F6" s="16">
        <f>[2]ＲＳ!F2</f>
        <v>0</v>
      </c>
      <c r="G6" s="16">
        <f>[2]ＲＳ!G2</f>
        <v>0</v>
      </c>
      <c r="H6" s="16">
        <f>[2]ＲＳ!H2</f>
        <v>0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1</v>
      </c>
      <c r="D7" s="17">
        <f>[2]ＲＳ!D3</f>
        <v>0</v>
      </c>
      <c r="E7" s="17">
        <f>[2]ＲＳ!E3</f>
        <v>1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[2]ＲＳ!C4</f>
        <v>1</v>
      </c>
      <c r="D8" s="27">
        <f>[2]ＲＳ!D4</f>
        <v>0</v>
      </c>
      <c r="E8" s="27">
        <f>[2]ＲＳ!E4</f>
        <v>1</v>
      </c>
      <c r="F8" s="27">
        <f>[2]ＲＳ!F4</f>
        <v>0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</v>
      </c>
      <c r="T8" s="22" t="b">
        <f t="shared" si="1"/>
        <v>1</v>
      </c>
    </row>
    <row r="9" spans="2:20">
      <c r="B9" s="17">
        <v>4</v>
      </c>
      <c r="C9" s="17">
        <f>[2]ＲＳ!C5</f>
        <v>5</v>
      </c>
      <c r="D9" s="17">
        <f>[2]ＲＳ!D5</f>
        <v>2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1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5</v>
      </c>
      <c r="T9" t="b">
        <f t="shared" si="1"/>
        <v>1</v>
      </c>
    </row>
    <row r="10" spans="2:20">
      <c r="B10" s="18">
        <v>5</v>
      </c>
      <c r="C10" s="27">
        <f>[2]ＲＳ!C6</f>
        <v>5</v>
      </c>
      <c r="D10" s="27">
        <f>[2]ＲＳ!D6</f>
        <v>1</v>
      </c>
      <c r="E10" s="27">
        <f>[2]ＲＳ!E6</f>
        <v>1</v>
      </c>
      <c r="F10" s="27">
        <f>[2]ＲＳ!F6</f>
        <v>1</v>
      </c>
      <c r="G10" s="27">
        <f>[2]ＲＳ!G6</f>
        <v>2</v>
      </c>
      <c r="H10" s="27">
        <f>[2]ＲＳ!H6</f>
        <v>0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5</v>
      </c>
      <c r="T10" s="22" t="b">
        <f t="shared" si="1"/>
        <v>1</v>
      </c>
    </row>
    <row r="11" spans="2:20">
      <c r="B11" s="17">
        <v>6</v>
      </c>
      <c r="C11" s="17">
        <f>[2]ＲＳ!C7</f>
        <v>6</v>
      </c>
      <c r="D11" s="17">
        <f>[2]ＲＳ!D7</f>
        <v>2</v>
      </c>
      <c r="E11" s="17">
        <f>[2]ＲＳ!E7</f>
        <v>1</v>
      </c>
      <c r="F11" s="17">
        <f>[2]ＲＳ!F7</f>
        <v>3</v>
      </c>
      <c r="G11" s="17">
        <f>[2]ＲＳ!G7</f>
        <v>0</v>
      </c>
      <c r="H11" s="17">
        <f>[2]ＲＳ!H7</f>
        <v>0</v>
      </c>
      <c r="I11" s="17">
        <f>[2]ＲＳ!I7</f>
        <v>0</v>
      </c>
      <c r="J11" s="17">
        <f>[2]ＲＳ!J7</f>
        <v>0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6</v>
      </c>
      <c r="T11" t="b">
        <f t="shared" si="1"/>
        <v>1</v>
      </c>
    </row>
    <row r="12" spans="2:20">
      <c r="B12" s="18">
        <v>7</v>
      </c>
      <c r="C12" s="27">
        <f>[2]ＲＳ!C8</f>
        <v>5</v>
      </c>
      <c r="D12" s="27">
        <f>[2]ＲＳ!D8</f>
        <v>3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0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5</v>
      </c>
      <c r="T12" s="22" t="b">
        <f t="shared" si="1"/>
        <v>1</v>
      </c>
    </row>
    <row r="13" spans="2:20">
      <c r="B13" s="17">
        <v>8</v>
      </c>
      <c r="C13" s="17">
        <f>[2]ＲＳ!C9</f>
        <v>5</v>
      </c>
      <c r="D13" s="17">
        <f>[2]ＲＳ!D9</f>
        <v>3</v>
      </c>
      <c r="E13" s="17">
        <f>[2]ＲＳ!E9</f>
        <v>1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5</v>
      </c>
      <c r="T13" t="b">
        <f t="shared" si="1"/>
        <v>1</v>
      </c>
    </row>
    <row r="14" spans="2:20">
      <c r="B14" s="18">
        <v>9</v>
      </c>
      <c r="C14" s="27">
        <f>[2]ＲＳ!C10</f>
        <v>10</v>
      </c>
      <c r="D14" s="27">
        <f>[2]ＲＳ!D10</f>
        <v>3</v>
      </c>
      <c r="E14" s="27">
        <f>[2]ＲＳ!E10</f>
        <v>4</v>
      </c>
      <c r="F14" s="27">
        <f>[2]ＲＳ!F10</f>
        <v>3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10</v>
      </c>
      <c r="T14" s="22" t="b">
        <f t="shared" si="1"/>
        <v>1</v>
      </c>
    </row>
    <row r="15" spans="2:20">
      <c r="B15" s="17">
        <v>10</v>
      </c>
      <c r="C15" s="17">
        <f>[2]ＲＳ!C11</f>
        <v>8</v>
      </c>
      <c r="D15" s="17">
        <f>[2]ＲＳ!D11</f>
        <v>3</v>
      </c>
      <c r="E15" s="17">
        <f>[2]ＲＳ!E11</f>
        <v>2</v>
      </c>
      <c r="F15" s="17">
        <f>[2]ＲＳ!F11</f>
        <v>2</v>
      </c>
      <c r="G15" s="17">
        <f>[2]ＲＳ!G11</f>
        <v>1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[2]ＲＳ!C12</f>
        <v>16</v>
      </c>
      <c r="D16" s="27">
        <f>[2]ＲＳ!D12</f>
        <v>4</v>
      </c>
      <c r="E16" s="27">
        <f>[2]ＲＳ!E12</f>
        <v>3</v>
      </c>
      <c r="F16" s="27">
        <f>[2]ＲＳ!F12</f>
        <v>8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16</v>
      </c>
      <c r="T16" s="22" t="b">
        <f t="shared" si="1"/>
        <v>1</v>
      </c>
    </row>
    <row r="17" spans="2:20">
      <c r="B17" s="17">
        <v>12</v>
      </c>
      <c r="C17" s="17">
        <f>[2]ＲＳ!C13</f>
        <v>17</v>
      </c>
      <c r="D17" s="17">
        <f>[2]ＲＳ!D13</f>
        <v>7</v>
      </c>
      <c r="E17" s="17">
        <f>[2]ＲＳ!E13</f>
        <v>3</v>
      </c>
      <c r="F17" s="17">
        <f>[2]ＲＳ!F13</f>
        <v>5</v>
      </c>
      <c r="G17" s="17">
        <f>[2]ＲＳ!G13</f>
        <v>0</v>
      </c>
      <c r="H17" s="17">
        <f>[2]ＲＳ!H13</f>
        <v>1</v>
      </c>
      <c r="I17" s="17">
        <f>[2]ＲＳ!I13</f>
        <v>0</v>
      </c>
      <c r="J17" s="17">
        <f>[2]ＲＳ!J13</f>
        <v>1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17</v>
      </c>
      <c r="T17" t="b">
        <f t="shared" si="1"/>
        <v>1</v>
      </c>
    </row>
    <row r="18" spans="2:20">
      <c r="B18" s="18">
        <v>13</v>
      </c>
      <c r="C18" s="27">
        <f>[2]ＲＳ!C14</f>
        <v>22</v>
      </c>
      <c r="D18" s="27">
        <f>[2]ＲＳ!D14</f>
        <v>5</v>
      </c>
      <c r="E18" s="27">
        <f>[2]ＲＳ!E14</f>
        <v>5</v>
      </c>
      <c r="F18" s="27">
        <f>[2]ＲＳ!F14</f>
        <v>8</v>
      </c>
      <c r="G18" s="27">
        <f>[2]ＲＳ!G14</f>
        <v>4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22</v>
      </c>
      <c r="T18" s="22" t="b">
        <f t="shared" si="1"/>
        <v>1</v>
      </c>
    </row>
    <row r="19" spans="2:20">
      <c r="B19" s="17">
        <v>14</v>
      </c>
      <c r="C19" s="17">
        <f>[2]ＲＳ!C15</f>
        <v>26</v>
      </c>
      <c r="D19" s="17">
        <f>[2]ＲＳ!D15</f>
        <v>7</v>
      </c>
      <c r="E19" s="17">
        <f>[2]ＲＳ!E15</f>
        <v>9</v>
      </c>
      <c r="F19" s="17">
        <f>[2]ＲＳ!F15</f>
        <v>4</v>
      </c>
      <c r="G19" s="17">
        <f>[2]ＲＳ!G15</f>
        <v>2</v>
      </c>
      <c r="H19" s="17">
        <f>[2]ＲＳ!H15</f>
        <v>2</v>
      </c>
      <c r="I19" s="17">
        <f>[2]ＲＳ!I15</f>
        <v>1</v>
      </c>
      <c r="J19" s="17">
        <f>[2]ＲＳ!J15</f>
        <v>1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26</v>
      </c>
      <c r="T19" t="b">
        <f t="shared" si="1"/>
        <v>1</v>
      </c>
    </row>
    <row r="20" spans="2:20">
      <c r="B20" s="18">
        <v>15</v>
      </c>
      <c r="C20" s="27">
        <f>[2]ＲＳ!C16</f>
        <v>35</v>
      </c>
      <c r="D20" s="27">
        <f>[2]ＲＳ!D16</f>
        <v>12</v>
      </c>
      <c r="E20" s="27">
        <f>[2]ＲＳ!E16</f>
        <v>11</v>
      </c>
      <c r="F20" s="27">
        <f>[2]ＲＳ!F16</f>
        <v>7</v>
      </c>
      <c r="G20" s="27">
        <f>[2]ＲＳ!G16</f>
        <v>3</v>
      </c>
      <c r="H20" s="27">
        <f>[2]ＲＳ!H16</f>
        <v>0</v>
      </c>
      <c r="I20" s="27">
        <f>[2]ＲＳ!I16</f>
        <v>1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1</v>
      </c>
      <c r="P20" s="27">
        <f>[2]ＲＳ!P16</f>
        <v>0</v>
      </c>
      <c r="Q20" s="27">
        <f>[2]ＲＳ!Q16</f>
        <v>0</v>
      </c>
      <c r="R20" s="22"/>
      <c r="S20" s="22">
        <f t="shared" si="0"/>
        <v>35</v>
      </c>
      <c r="T20" s="22" t="b">
        <f t="shared" si="1"/>
        <v>1</v>
      </c>
    </row>
    <row r="21" spans="2:20">
      <c r="B21" s="17">
        <v>16</v>
      </c>
      <c r="C21" s="17">
        <f>[2]ＲＳ!C17</f>
        <v>34</v>
      </c>
      <c r="D21" s="17">
        <f>[2]ＲＳ!D17</f>
        <v>9</v>
      </c>
      <c r="E21" s="17">
        <f>[2]ＲＳ!E17</f>
        <v>10</v>
      </c>
      <c r="F21" s="17">
        <f>[2]ＲＳ!F17</f>
        <v>10</v>
      </c>
      <c r="G21" s="17">
        <f>[2]ＲＳ!G17</f>
        <v>2</v>
      </c>
      <c r="H21" s="17">
        <f>[2]ＲＳ!H17</f>
        <v>2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34</v>
      </c>
      <c r="T21" t="b">
        <f t="shared" si="1"/>
        <v>1</v>
      </c>
    </row>
    <row r="22" spans="2:20">
      <c r="B22" s="18">
        <v>17</v>
      </c>
      <c r="C22" s="27">
        <f>[2]ＲＳ!C18</f>
        <v>24</v>
      </c>
      <c r="D22" s="27">
        <f>[2]ＲＳ!D18</f>
        <v>5</v>
      </c>
      <c r="E22" s="27">
        <f>[2]ＲＳ!E18</f>
        <v>12</v>
      </c>
      <c r="F22" s="27">
        <f>[2]ＲＳ!F18</f>
        <v>4</v>
      </c>
      <c r="G22" s="27">
        <f>[2]ＲＳ!G18</f>
        <v>2</v>
      </c>
      <c r="H22" s="27">
        <f>[2]ＲＳ!H18</f>
        <v>1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24</v>
      </c>
      <c r="T22" s="22" t="b">
        <f t="shared" si="1"/>
        <v>1</v>
      </c>
    </row>
    <row r="23" spans="2:20">
      <c r="B23" s="17">
        <v>18</v>
      </c>
      <c r="C23" s="17">
        <f>[2]ＲＳ!C19</f>
        <v>35</v>
      </c>
      <c r="D23" s="17">
        <f>[2]ＲＳ!D19</f>
        <v>6</v>
      </c>
      <c r="E23" s="17">
        <f>[2]ＲＳ!E19</f>
        <v>14</v>
      </c>
      <c r="F23" s="17">
        <f>[2]ＲＳ!F19</f>
        <v>7</v>
      </c>
      <c r="G23" s="17">
        <f>[2]ＲＳ!G19</f>
        <v>7</v>
      </c>
      <c r="H23" s="17">
        <f>[2]ＲＳ!H19</f>
        <v>1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[2]ＲＳ!C20</f>
        <v>35</v>
      </c>
      <c r="D24" s="27">
        <f>[2]ＲＳ!D20</f>
        <v>11</v>
      </c>
      <c r="E24" s="27">
        <f>[2]ＲＳ!E20</f>
        <v>10</v>
      </c>
      <c r="F24" s="27">
        <f>[2]ＲＳ!F20</f>
        <v>11</v>
      </c>
      <c r="G24" s="27">
        <f>[2]ＲＳ!G20</f>
        <v>3</v>
      </c>
      <c r="H24" s="27">
        <f>[2]ＲＳ!H20</f>
        <v>0</v>
      </c>
      <c r="I24" s="27">
        <f>[2]ＲＳ!I20</f>
        <v>0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35</v>
      </c>
      <c r="T24" s="22" t="b">
        <f t="shared" si="1"/>
        <v>1</v>
      </c>
    </row>
    <row r="25" spans="2:20">
      <c r="B25" s="17">
        <v>20</v>
      </c>
      <c r="C25" s="17">
        <f>[2]ＲＳ!C21</f>
        <v>44</v>
      </c>
      <c r="D25" s="17">
        <f>[2]ＲＳ!D21</f>
        <v>7</v>
      </c>
      <c r="E25" s="17">
        <f>[2]ＲＳ!E21</f>
        <v>17</v>
      </c>
      <c r="F25" s="17">
        <f>[2]ＲＳ!F21</f>
        <v>15</v>
      </c>
      <c r="G25" s="17">
        <f>[2]ＲＳ!G21</f>
        <v>2</v>
      </c>
      <c r="H25" s="17">
        <f>[2]ＲＳ!H21</f>
        <v>0</v>
      </c>
      <c r="I25" s="17">
        <f>[2]ＲＳ!I21</f>
        <v>2</v>
      </c>
      <c r="J25" s="17">
        <f>[2]ＲＳ!J21</f>
        <v>0</v>
      </c>
      <c r="K25" s="17">
        <f>[2]ＲＳ!K21</f>
        <v>1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44</v>
      </c>
      <c r="T25" t="b">
        <f t="shared" si="1"/>
        <v>1</v>
      </c>
    </row>
    <row r="26" spans="2:20">
      <c r="B26" s="18">
        <v>21</v>
      </c>
      <c r="C26" s="27">
        <f>[2]ＲＳ!C22</f>
        <v>79</v>
      </c>
      <c r="D26" s="27">
        <f>[2]ＲＳ!D22</f>
        <v>14</v>
      </c>
      <c r="E26" s="27">
        <f>[2]ＲＳ!E22</f>
        <v>33</v>
      </c>
      <c r="F26" s="27">
        <f>[2]ＲＳ!F22</f>
        <v>23</v>
      </c>
      <c r="G26" s="27">
        <f>[2]ＲＳ!G22</f>
        <v>5</v>
      </c>
      <c r="H26" s="27">
        <f>[2]ＲＳ!H22</f>
        <v>2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79</v>
      </c>
      <c r="T26" s="22" t="b">
        <f t="shared" si="1"/>
        <v>1</v>
      </c>
    </row>
    <row r="27" spans="2:20">
      <c r="B27" s="17">
        <v>22</v>
      </c>
      <c r="C27" s="17">
        <f>[2]ＲＳ!C23</f>
        <v>77</v>
      </c>
      <c r="D27" s="17">
        <f>[2]ＲＳ!D23</f>
        <v>16</v>
      </c>
      <c r="E27" s="17">
        <f>[2]ＲＳ!E23</f>
        <v>29</v>
      </c>
      <c r="F27" s="17">
        <f>[2]ＲＳ!F23</f>
        <v>19</v>
      </c>
      <c r="G27" s="17">
        <f>[2]ＲＳ!G23</f>
        <v>8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2</v>
      </c>
      <c r="L27" s="17">
        <f>[2]ＲＳ!L23</f>
        <v>0</v>
      </c>
      <c r="M27" s="17">
        <f>[2]ＲＳ!M23</f>
        <v>1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77</v>
      </c>
      <c r="T27" t="b">
        <f t="shared" si="1"/>
        <v>1</v>
      </c>
    </row>
    <row r="28" spans="2:20">
      <c r="B28" s="18">
        <v>23</v>
      </c>
      <c r="C28" s="27">
        <f>[2]ＲＳ!C24</f>
        <v>82</v>
      </c>
      <c r="D28" s="27">
        <f>[2]ＲＳ!D24</f>
        <v>18</v>
      </c>
      <c r="E28" s="27">
        <f>[2]ＲＳ!E24</f>
        <v>27</v>
      </c>
      <c r="F28" s="27">
        <f>[2]ＲＳ!F24</f>
        <v>18</v>
      </c>
      <c r="G28" s="27">
        <f>[2]ＲＳ!G24</f>
        <v>8</v>
      </c>
      <c r="H28" s="27">
        <f>[2]ＲＳ!H24</f>
        <v>3</v>
      </c>
      <c r="I28" s="27">
        <f>[2]ＲＳ!I24</f>
        <v>3</v>
      </c>
      <c r="J28" s="27">
        <f>[2]ＲＳ!J24</f>
        <v>1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3</v>
      </c>
      <c r="R28" s="22"/>
      <c r="S28" s="22">
        <f t="shared" si="0"/>
        <v>82</v>
      </c>
      <c r="T28" s="22" t="b">
        <f t="shared" si="1"/>
        <v>1</v>
      </c>
    </row>
    <row r="29" spans="2:20">
      <c r="B29" s="17">
        <v>24</v>
      </c>
      <c r="C29" s="17">
        <f>[2]ＲＳ!C25</f>
        <v>97</v>
      </c>
      <c r="D29" s="17">
        <f>[2]ＲＳ!D25</f>
        <v>30</v>
      </c>
      <c r="E29" s="17">
        <f>[2]ＲＳ!E25</f>
        <v>21</v>
      </c>
      <c r="F29" s="17">
        <f>[2]ＲＳ!F25</f>
        <v>32</v>
      </c>
      <c r="G29" s="17">
        <f>[2]ＲＳ!G25</f>
        <v>10</v>
      </c>
      <c r="H29" s="17">
        <f>[2]ＲＳ!H25</f>
        <v>2</v>
      </c>
      <c r="I29" s="17">
        <f>[2]ＲＳ!I25</f>
        <v>1</v>
      </c>
      <c r="J29" s="17">
        <f>[2]ＲＳ!J25</f>
        <v>1</v>
      </c>
      <c r="K29" s="17">
        <f>[2]ＲＳ!K25</f>
        <v>0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97</v>
      </c>
      <c r="T29" t="b">
        <f t="shared" si="1"/>
        <v>1</v>
      </c>
    </row>
    <row r="30" spans="2:20">
      <c r="B30" s="18">
        <v>25</v>
      </c>
      <c r="C30" s="27">
        <f>[2]ＲＳ!C26</f>
        <v>112</v>
      </c>
      <c r="D30" s="27">
        <f>[2]ＲＳ!D26</f>
        <v>18</v>
      </c>
      <c r="E30" s="27">
        <f>[2]ＲＳ!E26</f>
        <v>37</v>
      </c>
      <c r="F30" s="27">
        <f>[2]ＲＳ!F26</f>
        <v>37</v>
      </c>
      <c r="G30" s="27">
        <f>[2]ＲＳ!G26</f>
        <v>10</v>
      </c>
      <c r="H30" s="27">
        <f>[2]ＲＳ!H26</f>
        <v>3</v>
      </c>
      <c r="I30" s="27">
        <f>[2]ＲＳ!I26</f>
        <v>6</v>
      </c>
      <c r="J30" s="27">
        <f>[2]ＲＳ!J26</f>
        <v>0</v>
      </c>
      <c r="K30" s="27">
        <f>[2]ＲＳ!K26</f>
        <v>0</v>
      </c>
      <c r="L30" s="27">
        <f>[2]ＲＳ!L26</f>
        <v>1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112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114</v>
      </c>
      <c r="D31" s="17">
        <f>[2]ＲＳ!D27</f>
        <v>32</v>
      </c>
      <c r="E31" s="17">
        <f>[2]ＲＳ!E27</f>
        <v>30</v>
      </c>
      <c r="F31" s="17">
        <f>[2]ＲＳ!F27</f>
        <v>29</v>
      </c>
      <c r="G31" s="17">
        <f>[2]ＲＳ!G27</f>
        <v>14</v>
      </c>
      <c r="H31" s="17">
        <f>[2]ＲＳ!H27</f>
        <v>3</v>
      </c>
      <c r="I31" s="17">
        <f>[2]ＲＳ!I27</f>
        <v>3</v>
      </c>
      <c r="J31" s="17">
        <f>[2]ＲＳ!J27</f>
        <v>0</v>
      </c>
      <c r="K31" s="17">
        <f>[2]ＲＳ!K27</f>
        <v>1</v>
      </c>
      <c r="L31" s="17">
        <f>[2]ＲＳ!L27</f>
        <v>0</v>
      </c>
      <c r="M31" s="17">
        <f>[2]ＲＳ!M27</f>
        <v>1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1</v>
      </c>
      <c r="S31">
        <f>SUM(D31:Q31)</f>
        <v>114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93</v>
      </c>
      <c r="D32" s="27">
        <f>[2]ＲＳ!D28</f>
        <v>33</v>
      </c>
      <c r="E32" s="27">
        <f>[2]ＲＳ!E28</f>
        <v>26</v>
      </c>
      <c r="F32" s="27">
        <f>[2]ＲＳ!F28</f>
        <v>22</v>
      </c>
      <c r="G32" s="27">
        <f>[2]ＲＳ!G28</f>
        <v>8</v>
      </c>
      <c r="H32" s="27">
        <f>[2]ＲＳ!H28</f>
        <v>3</v>
      </c>
      <c r="I32" s="27">
        <f>[2]ＲＳ!I28</f>
        <v>0</v>
      </c>
      <c r="J32" s="27">
        <f>[2]ＲＳ!J28</f>
        <v>1</v>
      </c>
      <c r="K32" s="27">
        <f>[2]ＲＳ!K28</f>
        <v>0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93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79</v>
      </c>
      <c r="D33" s="17">
        <f>[2]ＲＳ!D29</f>
        <v>19</v>
      </c>
      <c r="E33" s="17">
        <f>[2]ＲＳ!E29</f>
        <v>27</v>
      </c>
      <c r="F33" s="17">
        <f>[2]ＲＳ!F29</f>
        <v>20</v>
      </c>
      <c r="G33" s="17">
        <f>[2]ＲＳ!G29</f>
        <v>8</v>
      </c>
      <c r="H33" s="17">
        <f>[2]ＲＳ!H29</f>
        <v>2</v>
      </c>
      <c r="I33" s="17">
        <f>[2]ＲＳ!I29</f>
        <v>1</v>
      </c>
      <c r="J33" s="17">
        <f>[2]ＲＳ!J29</f>
        <v>0</v>
      </c>
      <c r="K33" s="17">
        <f>[2]ＲＳ!K29</f>
        <v>0</v>
      </c>
      <c r="L33" s="17">
        <f>[2]ＲＳ!L29</f>
        <v>1</v>
      </c>
      <c r="M33" s="17">
        <f>[2]ＲＳ!M29</f>
        <v>1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0</v>
      </c>
      <c r="S33">
        <f t="shared" si="2"/>
        <v>79</v>
      </c>
      <c r="T33" t="b">
        <f t="shared" si="3"/>
        <v>1</v>
      </c>
    </row>
    <row r="34" spans="2:20">
      <c r="B34" s="18">
        <v>29</v>
      </c>
      <c r="C34" s="27">
        <f>[2]ＲＳ!C30</f>
        <v>75</v>
      </c>
      <c r="D34" s="27">
        <f>[2]ＲＳ!D30</f>
        <v>24</v>
      </c>
      <c r="E34" s="27">
        <f>[2]ＲＳ!E30</f>
        <v>25</v>
      </c>
      <c r="F34" s="27">
        <f>[2]ＲＳ!F30</f>
        <v>15</v>
      </c>
      <c r="G34" s="27">
        <f>[2]ＲＳ!G30</f>
        <v>7</v>
      </c>
      <c r="H34" s="27">
        <f>[2]ＲＳ!H30</f>
        <v>1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0</v>
      </c>
      <c r="N34" s="27">
        <f>[2]ＲＳ!N30</f>
        <v>0</v>
      </c>
      <c r="O34" s="27">
        <f>[2]ＲＳ!O30</f>
        <v>1</v>
      </c>
      <c r="P34" s="27">
        <f>[2]ＲＳ!P30</f>
        <v>0</v>
      </c>
      <c r="Q34" s="27">
        <f>[2]ＲＳ!Q30</f>
        <v>0</v>
      </c>
      <c r="R34" s="22"/>
      <c r="S34" s="22">
        <f t="shared" si="2"/>
        <v>75</v>
      </c>
      <c r="T34" s="22" t="b">
        <f t="shared" si="3"/>
        <v>1</v>
      </c>
    </row>
    <row r="35" spans="2:20">
      <c r="B35" s="17">
        <v>30</v>
      </c>
      <c r="C35" s="17">
        <f>[2]ＲＳ!C31</f>
        <v>43</v>
      </c>
      <c r="D35" s="17">
        <f>[2]ＲＳ!D31</f>
        <v>10</v>
      </c>
      <c r="E35" s="17">
        <f>[2]ＲＳ!E31</f>
        <v>20</v>
      </c>
      <c r="F35" s="17">
        <f>[2]ＲＳ!F31</f>
        <v>9</v>
      </c>
      <c r="G35" s="17">
        <f>[2]ＲＳ!G31</f>
        <v>2</v>
      </c>
      <c r="H35" s="17">
        <f>[2]ＲＳ!H31</f>
        <v>1</v>
      </c>
      <c r="I35" s="17">
        <f>[2]ＲＳ!I31</f>
        <v>1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43</v>
      </c>
      <c r="T35" t="b">
        <f t="shared" si="3"/>
        <v>1</v>
      </c>
    </row>
    <row r="36" spans="2:20">
      <c r="B36" s="18">
        <v>31</v>
      </c>
      <c r="C36" s="27">
        <f>[2]ＲＳ!C32</f>
        <v>39</v>
      </c>
      <c r="D36" s="27">
        <f>[2]ＲＳ!D32</f>
        <v>21</v>
      </c>
      <c r="E36" s="27">
        <f>[2]ＲＳ!E32</f>
        <v>10</v>
      </c>
      <c r="F36" s="27">
        <f>[2]ＲＳ!F32</f>
        <v>4</v>
      </c>
      <c r="G36" s="27">
        <f>[2]ＲＳ!G32</f>
        <v>2</v>
      </c>
      <c r="H36" s="27">
        <f>[2]ＲＳ!H32</f>
        <v>1</v>
      </c>
      <c r="I36" s="27">
        <f>[2]ＲＳ!I32</f>
        <v>1</v>
      </c>
      <c r="J36" s="27">
        <f>[2]ＲＳ!J32</f>
        <v>0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39</v>
      </c>
      <c r="T36" s="22" t="b">
        <f t="shared" si="3"/>
        <v>1</v>
      </c>
    </row>
    <row r="37" spans="2:20">
      <c r="B37" s="17">
        <v>32</v>
      </c>
      <c r="C37" s="17">
        <f>[2]ＲＳ!C33</f>
        <v>42</v>
      </c>
      <c r="D37" s="17">
        <f>[2]ＲＳ!D33</f>
        <v>13</v>
      </c>
      <c r="E37" s="17">
        <f>[2]ＲＳ!E33</f>
        <v>12</v>
      </c>
      <c r="F37" s="17">
        <f>[2]ＲＳ!F33</f>
        <v>13</v>
      </c>
      <c r="G37" s="17">
        <f>[2]ＲＳ!G33</f>
        <v>1</v>
      </c>
      <c r="H37" s="17">
        <f>[2]ＲＳ!H33</f>
        <v>2</v>
      </c>
      <c r="I37" s="17">
        <f>[2]ＲＳ!I33</f>
        <v>1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42</v>
      </c>
      <c r="T37" t="b">
        <f t="shared" si="3"/>
        <v>1</v>
      </c>
    </row>
    <row r="38" spans="2:20">
      <c r="B38" s="18">
        <v>33</v>
      </c>
      <c r="C38" s="27">
        <f>[2]ＲＳ!C34</f>
        <v>25</v>
      </c>
      <c r="D38" s="27">
        <f>[2]ＲＳ!D34</f>
        <v>7</v>
      </c>
      <c r="E38" s="27">
        <f>[2]ＲＳ!E34</f>
        <v>7</v>
      </c>
      <c r="F38" s="27">
        <f>[2]ＲＳ!F34</f>
        <v>4</v>
      </c>
      <c r="G38" s="27">
        <f>[2]ＲＳ!G34</f>
        <v>7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25</v>
      </c>
      <c r="T38" s="22" t="b">
        <f t="shared" si="3"/>
        <v>1</v>
      </c>
    </row>
    <row r="39" spans="2:20">
      <c r="B39" s="17">
        <v>34</v>
      </c>
      <c r="C39" s="17">
        <f>[2]ＲＳ!C35</f>
        <v>20</v>
      </c>
      <c r="D39" s="17">
        <f>[2]ＲＳ!D35</f>
        <v>7</v>
      </c>
      <c r="E39" s="17">
        <f>[2]ＲＳ!E35</f>
        <v>5</v>
      </c>
      <c r="F39" s="17">
        <f>[2]ＲＳ!F35</f>
        <v>5</v>
      </c>
      <c r="G39" s="17">
        <f>[2]ＲＳ!G35</f>
        <v>2</v>
      </c>
      <c r="H39" s="17">
        <f>[2]ＲＳ!H35</f>
        <v>0</v>
      </c>
      <c r="I39" s="17">
        <f>[2]ＲＳ!I35</f>
        <v>1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20</v>
      </c>
      <c r="T39" t="b">
        <f t="shared" si="3"/>
        <v>1</v>
      </c>
    </row>
    <row r="40" spans="2:20">
      <c r="B40" s="18">
        <v>35</v>
      </c>
      <c r="C40" s="27">
        <f>[2]ＲＳ!C36</f>
        <v>28</v>
      </c>
      <c r="D40" s="27">
        <f>[2]ＲＳ!D36</f>
        <v>5</v>
      </c>
      <c r="E40" s="27">
        <f>[2]ＲＳ!E36</f>
        <v>11</v>
      </c>
      <c r="F40" s="27">
        <f>[2]ＲＳ!F36</f>
        <v>9</v>
      </c>
      <c r="G40" s="27">
        <f>[2]ＲＳ!G36</f>
        <v>1</v>
      </c>
      <c r="H40" s="27">
        <f>[2]ＲＳ!H36</f>
        <v>1</v>
      </c>
      <c r="I40" s="27">
        <f>[2]ＲＳ!I36</f>
        <v>1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28</v>
      </c>
      <c r="T40" s="22" t="b">
        <f t="shared" si="3"/>
        <v>1</v>
      </c>
    </row>
    <row r="41" spans="2:20">
      <c r="B41" s="17">
        <v>36</v>
      </c>
      <c r="C41" s="17">
        <f>[2]ＲＳ!C37</f>
        <v>6</v>
      </c>
      <c r="D41" s="17">
        <f>[2]ＲＳ!D37</f>
        <v>1</v>
      </c>
      <c r="E41" s="17">
        <f>[2]ＲＳ!E37</f>
        <v>1</v>
      </c>
      <c r="F41" s="17">
        <f>[2]ＲＳ!F37</f>
        <v>4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[2]ＲＳ!C38</f>
        <v>3</v>
      </c>
      <c r="D42" s="27">
        <f>[2]ＲＳ!D38</f>
        <v>2</v>
      </c>
      <c r="E42" s="27">
        <f>[2]ＲＳ!E38</f>
        <v>1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3</v>
      </c>
      <c r="T42" s="22" t="b">
        <f t="shared" si="3"/>
        <v>1</v>
      </c>
    </row>
    <row r="43" spans="2:20">
      <c r="B43" s="17">
        <v>38</v>
      </c>
      <c r="C43" s="17">
        <f>[2]ＲＳ!C39</f>
        <v>8</v>
      </c>
      <c r="D43" s="17">
        <f>[2]ＲＳ!D39</f>
        <v>2</v>
      </c>
      <c r="E43" s="17">
        <f>[2]ＲＳ!E39</f>
        <v>2</v>
      </c>
      <c r="F43" s="17">
        <f>[2]ＲＳ!F39</f>
        <v>4</v>
      </c>
      <c r="G43" s="17">
        <f>[2]ＲＳ!G39</f>
        <v>0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[2]ＲＳ!C40</f>
        <v>12</v>
      </c>
      <c r="D44" s="27">
        <f>[2]ＲＳ!D40</f>
        <v>5</v>
      </c>
      <c r="E44" s="27">
        <f>[2]ＲＳ!E40</f>
        <v>2</v>
      </c>
      <c r="F44" s="27">
        <f>[2]ＲＳ!F40</f>
        <v>5</v>
      </c>
      <c r="G44" s="27">
        <f>[2]ＲＳ!G40</f>
        <v>0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12</v>
      </c>
      <c r="T44" s="22" t="b">
        <f t="shared" si="3"/>
        <v>1</v>
      </c>
    </row>
    <row r="45" spans="2:20">
      <c r="B45" s="17">
        <v>40</v>
      </c>
      <c r="C45" s="17">
        <f>[2]ＲＳ!C41</f>
        <v>5</v>
      </c>
      <c r="D45" s="17">
        <f>[2]ＲＳ!D41</f>
        <v>2</v>
      </c>
      <c r="E45" s="17">
        <f>[2]ＲＳ!E41</f>
        <v>1</v>
      </c>
      <c r="F45" s="17">
        <f>[2]ＲＳ!F41</f>
        <v>0</v>
      </c>
      <c r="G45" s="17">
        <f>[2]ＲＳ!G41</f>
        <v>1</v>
      </c>
      <c r="H45" s="17">
        <f>[2]ＲＳ!H41</f>
        <v>1</v>
      </c>
      <c r="I45" s="17">
        <f>[2]ＲＳ!I41</f>
        <v>0</v>
      </c>
      <c r="J45" s="17">
        <f>[2]ＲＳ!J41</f>
        <v>0</v>
      </c>
      <c r="K45" s="17">
        <f>[2]ＲＳ!K41</f>
        <v>0</v>
      </c>
      <c r="L45" s="17">
        <f>[2]ＲＳ!L41</f>
        <v>0</v>
      </c>
      <c r="M45" s="17">
        <f>[2]ＲＳ!M41</f>
        <v>0</v>
      </c>
      <c r="N45" s="17">
        <f>[2]ＲＳ!N41</f>
        <v>0</v>
      </c>
      <c r="O45" s="17">
        <f>[2]ＲＳ!O41</f>
        <v>0</v>
      </c>
      <c r="P45" s="17">
        <f>[2]ＲＳ!P41</f>
        <v>0</v>
      </c>
      <c r="Q45" s="17">
        <f>[2]ＲＳ!Q41</f>
        <v>0</v>
      </c>
      <c r="S45">
        <f t="shared" si="2"/>
        <v>5</v>
      </c>
      <c r="T45" t="b">
        <f t="shared" si="3"/>
        <v>1</v>
      </c>
    </row>
    <row r="46" spans="2:20">
      <c r="B46" s="18">
        <v>41</v>
      </c>
      <c r="C46" s="27" t="e">
        <f>[2]ＲＳ!C42</f>
        <v>#N/A</v>
      </c>
      <c r="D46" s="27" t="e">
        <f>[2]ＲＳ!D42</f>
        <v>#N/A</v>
      </c>
      <c r="E46" s="27" t="e">
        <f>[2]ＲＳ!E42</f>
        <v>#N/A</v>
      </c>
      <c r="F46" s="27" t="e">
        <f>[2]ＲＳ!F42</f>
        <v>#N/A</v>
      </c>
      <c r="G46" s="27" t="e">
        <f>[2]ＲＳ!G42</f>
        <v>#N/A</v>
      </c>
      <c r="H46" s="27" t="e">
        <f>[2]ＲＳ!H42</f>
        <v>#N/A</v>
      </c>
      <c r="I46" s="27" t="e">
        <f>[2]ＲＳ!I42</f>
        <v>#N/A</v>
      </c>
      <c r="J46" s="27" t="e">
        <f>[2]ＲＳ!J42</f>
        <v>#N/A</v>
      </c>
      <c r="K46" s="27" t="e">
        <f>[2]ＲＳ!K42</f>
        <v>#N/A</v>
      </c>
      <c r="L46" s="27" t="e">
        <f>[2]ＲＳ!L42</f>
        <v>#N/A</v>
      </c>
      <c r="M46" s="27" t="e">
        <f>[2]ＲＳ!M42</f>
        <v>#N/A</v>
      </c>
      <c r="N46" s="27" t="e">
        <f>[2]ＲＳ!N42</f>
        <v>#N/A</v>
      </c>
      <c r="O46" s="27" t="e">
        <f>[2]ＲＳ!O42</f>
        <v>#N/A</v>
      </c>
      <c r="P46" s="27" t="e">
        <f>[2]ＲＳ!P42</f>
        <v>#N/A</v>
      </c>
      <c r="Q46" s="27" t="e">
        <f>[2]ＲＳ!Q42</f>
        <v>#N/A</v>
      </c>
      <c r="R46" s="22"/>
      <c r="S46" s="22" t="e">
        <f t="shared" si="2"/>
        <v>#N/A</v>
      </c>
      <c r="T46" s="22" t="str">
        <f t="shared" si="3"/>
        <v>-</v>
      </c>
    </row>
    <row r="47" spans="2:20">
      <c r="B47" s="17">
        <v>42</v>
      </c>
      <c r="C47" s="17" t="e">
        <f>[2]ＲＳ!C43</f>
        <v>#N/A</v>
      </c>
      <c r="D47" s="17" t="e">
        <f>[2]ＲＳ!D43</f>
        <v>#N/A</v>
      </c>
      <c r="E47" s="17" t="e">
        <f>[2]ＲＳ!E43</f>
        <v>#N/A</v>
      </c>
      <c r="F47" s="17" t="e">
        <f>[2]ＲＳ!F43</f>
        <v>#N/A</v>
      </c>
      <c r="G47" s="17" t="e">
        <f>[2]ＲＳ!G43</f>
        <v>#N/A</v>
      </c>
      <c r="H47" s="17" t="e">
        <f>[2]ＲＳ!H43</f>
        <v>#N/A</v>
      </c>
      <c r="I47" s="17" t="e">
        <f>[2]ＲＳ!I43</f>
        <v>#N/A</v>
      </c>
      <c r="J47" s="17" t="e">
        <f>[2]ＲＳ!J43</f>
        <v>#N/A</v>
      </c>
      <c r="K47" s="17" t="e">
        <f>[2]ＲＳ!K43</f>
        <v>#N/A</v>
      </c>
      <c r="L47" s="17" t="e">
        <f>[2]ＲＳ!L43</f>
        <v>#N/A</v>
      </c>
      <c r="M47" s="17" t="e">
        <f>[2]ＲＳ!M43</f>
        <v>#N/A</v>
      </c>
      <c r="N47" s="17" t="e">
        <f>[2]ＲＳ!N43</f>
        <v>#N/A</v>
      </c>
      <c r="O47" s="17" t="e">
        <f>[2]ＲＳ!O43</f>
        <v>#N/A</v>
      </c>
      <c r="P47" s="17" t="e">
        <f>[2]ＲＳ!P43</f>
        <v>#N/A</v>
      </c>
      <c r="Q47" s="17" t="e">
        <f>[2]ＲＳ!Q43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[2]ＲＳ!C44</f>
        <v>#N/A</v>
      </c>
      <c r="D48" s="27" t="e">
        <f>[2]ＲＳ!D44</f>
        <v>#N/A</v>
      </c>
      <c r="E48" s="27" t="e">
        <f>[2]ＲＳ!E44</f>
        <v>#N/A</v>
      </c>
      <c r="F48" s="27" t="e">
        <f>[2]ＲＳ!F44</f>
        <v>#N/A</v>
      </c>
      <c r="G48" s="27" t="e">
        <f>[2]ＲＳ!G44</f>
        <v>#N/A</v>
      </c>
      <c r="H48" s="27" t="e">
        <f>[2]ＲＳ!H44</f>
        <v>#N/A</v>
      </c>
      <c r="I48" s="27" t="e">
        <f>[2]ＲＳ!I44</f>
        <v>#N/A</v>
      </c>
      <c r="J48" s="27" t="e">
        <f>[2]ＲＳ!J44</f>
        <v>#N/A</v>
      </c>
      <c r="K48" s="27" t="e">
        <f>[2]ＲＳ!K44</f>
        <v>#N/A</v>
      </c>
      <c r="L48" s="27" t="e">
        <f>[2]ＲＳ!L44</f>
        <v>#N/A</v>
      </c>
      <c r="M48" s="27" t="e">
        <f>[2]ＲＳ!M44</f>
        <v>#N/A</v>
      </c>
      <c r="N48" s="27" t="e">
        <f>[2]ＲＳ!N44</f>
        <v>#N/A</v>
      </c>
      <c r="O48" s="27" t="e">
        <f>[2]ＲＳ!O44</f>
        <v>#N/A</v>
      </c>
      <c r="P48" s="27" t="e">
        <f>[2]ＲＳ!P44</f>
        <v>#N/A</v>
      </c>
      <c r="Q48" s="27" t="e">
        <f>[2]ＲＳ!Q44</f>
        <v>#N/A</v>
      </c>
      <c r="R48" s="22"/>
      <c r="S48" s="22" t="e">
        <f t="shared" si="2"/>
        <v>#N/A</v>
      </c>
      <c r="T48" s="22" t="str">
        <f t="shared" si="3"/>
        <v>-</v>
      </c>
    </row>
    <row r="49" spans="2:20">
      <c r="B49" s="17">
        <v>44</v>
      </c>
      <c r="C49" s="17" t="e">
        <f>[2]ＲＳ!C45</f>
        <v>#N/A</v>
      </c>
      <c r="D49" s="17" t="e">
        <f>[2]ＲＳ!D45</f>
        <v>#N/A</v>
      </c>
      <c r="E49" s="17" t="e">
        <f>[2]ＲＳ!E45</f>
        <v>#N/A</v>
      </c>
      <c r="F49" s="17" t="e">
        <f>[2]ＲＳ!F45</f>
        <v>#N/A</v>
      </c>
      <c r="G49" s="17" t="e">
        <f>[2]ＲＳ!G45</f>
        <v>#N/A</v>
      </c>
      <c r="H49" s="17" t="e">
        <f>[2]ＲＳ!H45</f>
        <v>#N/A</v>
      </c>
      <c r="I49" s="17" t="e">
        <f>[2]ＲＳ!I45</f>
        <v>#N/A</v>
      </c>
      <c r="J49" s="17" t="e">
        <f>[2]ＲＳ!J45</f>
        <v>#N/A</v>
      </c>
      <c r="K49" s="17" t="e">
        <f>[2]ＲＳ!K45</f>
        <v>#N/A</v>
      </c>
      <c r="L49" s="17" t="e">
        <f>[2]ＲＳ!L45</f>
        <v>#N/A</v>
      </c>
      <c r="M49" s="17" t="e">
        <f>[2]ＲＳ!M45</f>
        <v>#N/A</v>
      </c>
      <c r="N49" s="17" t="e">
        <f>[2]ＲＳ!N45</f>
        <v>#N/A</v>
      </c>
      <c r="O49" s="17" t="e">
        <f>[2]ＲＳ!O45</f>
        <v>#N/A</v>
      </c>
      <c r="P49" s="17" t="e">
        <f>[2]ＲＳ!P45</f>
        <v>#N/A</v>
      </c>
      <c r="Q49" s="17" t="e">
        <f>[2]ＲＳ!Q45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[2]ＲＳ!C46</f>
        <v>#N/A</v>
      </c>
      <c r="D50" s="27" t="e">
        <f>[2]ＲＳ!D46</f>
        <v>#N/A</v>
      </c>
      <c r="E50" s="27" t="e">
        <f>[2]ＲＳ!E46</f>
        <v>#N/A</v>
      </c>
      <c r="F50" s="27" t="e">
        <f>[2]ＲＳ!F46</f>
        <v>#N/A</v>
      </c>
      <c r="G50" s="27" t="e">
        <f>[2]ＲＳ!G46</f>
        <v>#N/A</v>
      </c>
      <c r="H50" s="27" t="e">
        <f>[2]ＲＳ!H46</f>
        <v>#N/A</v>
      </c>
      <c r="I50" s="27" t="e">
        <f>[2]ＲＳ!I46</f>
        <v>#N/A</v>
      </c>
      <c r="J50" s="27" t="e">
        <f>[2]ＲＳ!J46</f>
        <v>#N/A</v>
      </c>
      <c r="K50" s="27" t="e">
        <f>[2]ＲＳ!K46</f>
        <v>#N/A</v>
      </c>
      <c r="L50" s="27" t="e">
        <f>[2]ＲＳ!L46</f>
        <v>#N/A</v>
      </c>
      <c r="M50" s="27" t="e">
        <f>[2]ＲＳ!M46</f>
        <v>#N/A</v>
      </c>
      <c r="N50" s="27" t="e">
        <f>[2]ＲＳ!N46</f>
        <v>#N/A</v>
      </c>
      <c r="O50" s="27" t="e">
        <f>[2]ＲＳ!O46</f>
        <v>#N/A</v>
      </c>
      <c r="P50" s="27" t="e">
        <f>[2]ＲＳ!P46</f>
        <v>#N/A</v>
      </c>
      <c r="Q50" s="27" t="e">
        <f>[2]ＲＳ!Q46</f>
        <v>#N/A</v>
      </c>
      <c r="R50" s="22"/>
      <c r="S50" s="22" t="e">
        <f t="shared" si="2"/>
        <v>#N/A</v>
      </c>
      <c r="T50" s="22" t="str">
        <f t="shared" si="3"/>
        <v>-</v>
      </c>
    </row>
    <row r="51" spans="2:20">
      <c r="B51" s="17">
        <v>46</v>
      </c>
      <c r="C51" s="17" t="e">
        <f>[2]ＲＳ!C47</f>
        <v>#N/A</v>
      </c>
      <c r="D51" s="17" t="e">
        <f>[2]ＲＳ!D47</f>
        <v>#N/A</v>
      </c>
      <c r="E51" s="17" t="e">
        <f>[2]ＲＳ!E47</f>
        <v>#N/A</v>
      </c>
      <c r="F51" s="17" t="e">
        <f>[2]ＲＳ!F47</f>
        <v>#N/A</v>
      </c>
      <c r="G51" s="17" t="e">
        <f>[2]ＲＳ!G47</f>
        <v>#N/A</v>
      </c>
      <c r="H51" s="17" t="e">
        <f>[2]ＲＳ!H47</f>
        <v>#N/A</v>
      </c>
      <c r="I51" s="17" t="e">
        <f>[2]ＲＳ!I47</f>
        <v>#N/A</v>
      </c>
      <c r="J51" s="17" t="e">
        <f>[2]ＲＳ!J47</f>
        <v>#N/A</v>
      </c>
      <c r="K51" s="17" t="e">
        <f>[2]ＲＳ!K47</f>
        <v>#N/A</v>
      </c>
      <c r="L51" s="17" t="e">
        <f>[2]ＲＳ!L47</f>
        <v>#N/A</v>
      </c>
      <c r="M51" s="17" t="e">
        <f>[2]ＲＳ!M47</f>
        <v>#N/A</v>
      </c>
      <c r="N51" s="17" t="e">
        <f>[2]ＲＳ!N47</f>
        <v>#N/A</v>
      </c>
      <c r="O51" s="17" t="e">
        <f>[2]ＲＳ!O47</f>
        <v>#N/A</v>
      </c>
      <c r="P51" s="17" t="e">
        <f>[2]ＲＳ!P47</f>
        <v>#N/A</v>
      </c>
      <c r="Q51" s="17" t="e">
        <f>[2]ＲＳ!Q47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[2]ＲＳ!C48</f>
        <v>#N/A</v>
      </c>
      <c r="D52" s="27" t="e">
        <f>[2]ＲＳ!D48</f>
        <v>#N/A</v>
      </c>
      <c r="E52" s="27" t="e">
        <f>[2]ＲＳ!E48</f>
        <v>#N/A</v>
      </c>
      <c r="F52" s="27" t="e">
        <f>[2]ＲＳ!F48</f>
        <v>#N/A</v>
      </c>
      <c r="G52" s="27" t="e">
        <f>[2]ＲＳ!G48</f>
        <v>#N/A</v>
      </c>
      <c r="H52" s="27" t="e">
        <f>[2]ＲＳ!H48</f>
        <v>#N/A</v>
      </c>
      <c r="I52" s="27" t="e">
        <f>[2]ＲＳ!I48</f>
        <v>#N/A</v>
      </c>
      <c r="J52" s="27" t="e">
        <f>[2]ＲＳ!J48</f>
        <v>#N/A</v>
      </c>
      <c r="K52" s="27" t="e">
        <f>[2]ＲＳ!K48</f>
        <v>#N/A</v>
      </c>
      <c r="L52" s="27" t="e">
        <f>[2]ＲＳ!L48</f>
        <v>#N/A</v>
      </c>
      <c r="M52" s="27" t="e">
        <f>[2]ＲＳ!M48</f>
        <v>#N/A</v>
      </c>
      <c r="N52" s="27" t="e">
        <f>[2]ＲＳ!N48</f>
        <v>#N/A</v>
      </c>
      <c r="O52" s="27" t="e">
        <f>[2]ＲＳ!O48</f>
        <v>#N/A</v>
      </c>
      <c r="P52" s="27" t="e">
        <f>[2]ＲＳ!P48</f>
        <v>#N/A</v>
      </c>
      <c r="Q52" s="27" t="e">
        <f>[2]ＲＳ!Q48</f>
        <v>#N/A</v>
      </c>
      <c r="R52" s="22"/>
      <c r="S52" s="22" t="e">
        <f t="shared" si="2"/>
        <v>#N/A</v>
      </c>
      <c r="T52" s="22" t="str">
        <f t="shared" si="3"/>
        <v>-</v>
      </c>
    </row>
    <row r="53" spans="2:20">
      <c r="B53" s="17">
        <v>48</v>
      </c>
      <c r="C53" s="17" t="e">
        <f>[2]ＲＳ!C49</f>
        <v>#N/A</v>
      </c>
      <c r="D53" s="17" t="e">
        <f>[2]ＲＳ!D49</f>
        <v>#N/A</v>
      </c>
      <c r="E53" s="17" t="e">
        <f>[2]ＲＳ!E49</f>
        <v>#N/A</v>
      </c>
      <c r="F53" s="17" t="e">
        <f>[2]ＲＳ!F49</f>
        <v>#N/A</v>
      </c>
      <c r="G53" s="17" t="e">
        <f>[2]ＲＳ!G49</f>
        <v>#N/A</v>
      </c>
      <c r="H53" s="17" t="e">
        <f>[2]ＲＳ!H49</f>
        <v>#N/A</v>
      </c>
      <c r="I53" s="17" t="e">
        <f>[2]ＲＳ!I49</f>
        <v>#N/A</v>
      </c>
      <c r="J53" s="17" t="e">
        <f>[2]ＲＳ!J49</f>
        <v>#N/A</v>
      </c>
      <c r="K53" s="17" t="e">
        <f>[2]ＲＳ!K49</f>
        <v>#N/A</v>
      </c>
      <c r="L53" s="17" t="e">
        <f>[2]ＲＳ!L49</f>
        <v>#N/A</v>
      </c>
      <c r="M53" s="17" t="e">
        <f>[2]ＲＳ!M49</f>
        <v>#N/A</v>
      </c>
      <c r="N53" s="17" t="e">
        <f>[2]ＲＳ!N49</f>
        <v>#N/A</v>
      </c>
      <c r="O53" s="17" t="e">
        <f>[2]ＲＳ!O49</f>
        <v>#N/A</v>
      </c>
      <c r="P53" s="17" t="e">
        <f>[2]ＲＳ!P49</f>
        <v>#N/A</v>
      </c>
      <c r="Q53" s="17" t="e">
        <f>[2]ＲＳ!Q49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[2]ＲＳ!C50</f>
        <v>#N/A</v>
      </c>
      <c r="D54" s="27" t="e">
        <f>[2]ＲＳ!D50</f>
        <v>#N/A</v>
      </c>
      <c r="E54" s="27" t="e">
        <f>[2]ＲＳ!E50</f>
        <v>#N/A</v>
      </c>
      <c r="F54" s="27" t="e">
        <f>[2]ＲＳ!F50</f>
        <v>#N/A</v>
      </c>
      <c r="G54" s="27" t="e">
        <f>[2]ＲＳ!G50</f>
        <v>#N/A</v>
      </c>
      <c r="H54" s="27" t="e">
        <f>[2]ＲＳ!H50</f>
        <v>#N/A</v>
      </c>
      <c r="I54" s="27" t="e">
        <f>[2]ＲＳ!I50</f>
        <v>#N/A</v>
      </c>
      <c r="J54" s="27" t="e">
        <f>[2]ＲＳ!J50</f>
        <v>#N/A</v>
      </c>
      <c r="K54" s="27" t="e">
        <f>[2]ＲＳ!K50</f>
        <v>#N/A</v>
      </c>
      <c r="L54" s="27" t="e">
        <f>[2]ＲＳ!L50</f>
        <v>#N/A</v>
      </c>
      <c r="M54" s="27" t="e">
        <f>[2]ＲＳ!M50</f>
        <v>#N/A</v>
      </c>
      <c r="N54" s="27" t="e">
        <f>[2]ＲＳ!N50</f>
        <v>#N/A</v>
      </c>
      <c r="O54" s="27" t="e">
        <f>[2]ＲＳ!O50</f>
        <v>#N/A</v>
      </c>
      <c r="P54" s="27" t="e">
        <f>[2]ＲＳ!P50</f>
        <v>#N/A</v>
      </c>
      <c r="Q54" s="27" t="e">
        <f>[2]ＲＳ!Q50</f>
        <v>#N/A</v>
      </c>
      <c r="R54" s="22"/>
      <c r="S54" s="22" t="e">
        <f t="shared" si="2"/>
        <v>#N/A</v>
      </c>
      <c r="T54" s="22" t="str">
        <f t="shared" si="3"/>
        <v>-</v>
      </c>
    </row>
    <row r="55" spans="2:20">
      <c r="B55" s="17">
        <v>50</v>
      </c>
      <c r="C55" s="17" t="e">
        <f>[2]ＲＳ!C51</f>
        <v>#N/A</v>
      </c>
      <c r="D55" s="17" t="e">
        <f>[2]ＲＳ!D51</f>
        <v>#N/A</v>
      </c>
      <c r="E55" s="17" t="e">
        <f>[2]ＲＳ!E51</f>
        <v>#N/A</v>
      </c>
      <c r="F55" s="17" t="e">
        <f>[2]ＲＳ!F51</f>
        <v>#N/A</v>
      </c>
      <c r="G55" s="17" t="e">
        <f>[2]ＲＳ!G51</f>
        <v>#N/A</v>
      </c>
      <c r="H55" s="17" t="e">
        <f>[2]ＲＳ!H51</f>
        <v>#N/A</v>
      </c>
      <c r="I55" s="17" t="e">
        <f>[2]ＲＳ!I51</f>
        <v>#N/A</v>
      </c>
      <c r="J55" s="17" t="e">
        <f>[2]ＲＳ!J51</f>
        <v>#N/A</v>
      </c>
      <c r="K55" s="17" t="e">
        <f>[2]ＲＳ!K51</f>
        <v>#N/A</v>
      </c>
      <c r="L55" s="17" t="e">
        <f>[2]ＲＳ!L51</f>
        <v>#N/A</v>
      </c>
      <c r="M55" s="17" t="e">
        <f>[2]ＲＳ!M51</f>
        <v>#N/A</v>
      </c>
      <c r="N55" s="17" t="e">
        <f>[2]ＲＳ!N51</f>
        <v>#N/A</v>
      </c>
      <c r="O55" s="17" t="e">
        <f>[2]ＲＳ!O51</f>
        <v>#N/A</v>
      </c>
      <c r="P55" s="17" t="e">
        <f>[2]ＲＳ!P51</f>
        <v>#N/A</v>
      </c>
      <c r="Q55" s="17" t="e">
        <f>[2]ＲＳ!Q51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[2]ＲＳ!C52</f>
        <v>#N/A</v>
      </c>
      <c r="D56" s="27" t="e">
        <f>[2]ＲＳ!D52</f>
        <v>#N/A</v>
      </c>
      <c r="E56" s="27" t="e">
        <f>[2]ＲＳ!E52</f>
        <v>#N/A</v>
      </c>
      <c r="F56" s="27" t="e">
        <f>[2]ＲＳ!F52</f>
        <v>#N/A</v>
      </c>
      <c r="G56" s="27" t="e">
        <f>[2]ＲＳ!G52</f>
        <v>#N/A</v>
      </c>
      <c r="H56" s="27" t="e">
        <f>[2]ＲＳ!H52</f>
        <v>#N/A</v>
      </c>
      <c r="I56" s="27" t="e">
        <f>[2]ＲＳ!I52</f>
        <v>#N/A</v>
      </c>
      <c r="J56" s="27" t="e">
        <f>[2]ＲＳ!J52</f>
        <v>#N/A</v>
      </c>
      <c r="K56" s="27" t="e">
        <f>[2]ＲＳ!K52</f>
        <v>#N/A</v>
      </c>
      <c r="L56" s="27" t="e">
        <f>[2]ＲＳ!L52</f>
        <v>#N/A</v>
      </c>
      <c r="M56" s="27" t="e">
        <f>[2]ＲＳ!M52</f>
        <v>#N/A</v>
      </c>
      <c r="N56" s="27" t="e">
        <f>[2]ＲＳ!N52</f>
        <v>#N/A</v>
      </c>
      <c r="O56" s="27" t="e">
        <f>[2]ＲＳ!O52</f>
        <v>#N/A</v>
      </c>
      <c r="P56" s="27" t="e">
        <f>[2]ＲＳ!P52</f>
        <v>#N/A</v>
      </c>
      <c r="Q56" s="27" t="e">
        <f>[2]ＲＳ!Q52</f>
        <v>#N/A</v>
      </c>
      <c r="R56" s="22"/>
      <c r="S56" s="22" t="e">
        <f t="shared" si="2"/>
        <v>#N/A</v>
      </c>
      <c r="T56" s="22" t="str">
        <f t="shared" si="3"/>
        <v>-</v>
      </c>
    </row>
    <row r="57" spans="2:20">
      <c r="B57" s="17">
        <v>52</v>
      </c>
      <c r="C57" s="17" t="e">
        <f>[2]ＲＳ!C53</f>
        <v>#N/A</v>
      </c>
      <c r="D57" s="17" t="e">
        <f>[2]ＲＳ!D53</f>
        <v>#N/A</v>
      </c>
      <c r="E57" s="17" t="e">
        <f>[2]ＲＳ!E53</f>
        <v>#N/A</v>
      </c>
      <c r="F57" s="17" t="e">
        <f>[2]ＲＳ!F53</f>
        <v>#N/A</v>
      </c>
      <c r="G57" s="17" t="e">
        <f>[2]ＲＳ!G53</f>
        <v>#N/A</v>
      </c>
      <c r="H57" s="17" t="e">
        <f>[2]ＲＳ!H53</f>
        <v>#N/A</v>
      </c>
      <c r="I57" s="17" t="e">
        <f>[2]ＲＳ!I53</f>
        <v>#N/A</v>
      </c>
      <c r="J57" s="17" t="e">
        <f>[2]ＲＳ!J53</f>
        <v>#N/A</v>
      </c>
      <c r="K57" s="17" t="e">
        <f>[2]ＲＳ!K53</f>
        <v>#N/A</v>
      </c>
      <c r="L57" s="17" t="e">
        <f>[2]ＲＳ!L53</f>
        <v>#N/A</v>
      </c>
      <c r="M57" s="17" t="e">
        <f>[2]ＲＳ!M53</f>
        <v>#N/A</v>
      </c>
      <c r="N57" s="17" t="e">
        <f>[2]ＲＳ!N53</f>
        <v>#N/A</v>
      </c>
      <c r="O57" s="17" t="e">
        <f>[2]ＲＳ!O53</f>
        <v>#N/A</v>
      </c>
      <c r="P57" s="17" t="e">
        <f>[2]ＲＳ!P53</f>
        <v>#N/A</v>
      </c>
      <c r="Q57" s="17" t="e">
        <f>[2]ＲＳ!Q53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1373</v>
      </c>
      <c r="D60" s="2">
        <f t="array" ref="D60">+SUM(IF(NOT(ISERROR(D6:D57)),D6:D57))</f>
        <v>369</v>
      </c>
      <c r="E60" s="2">
        <f t="array" ref="E60">+SUM(IF(NOT(ISERROR(E6:E57)),E6:E57))</f>
        <v>433</v>
      </c>
      <c r="F60" s="2">
        <f t="array" ref="F60">+SUM(IF(NOT(ISERROR(F6:F57)),F6:F57))</f>
        <v>362</v>
      </c>
      <c r="G60" s="2">
        <f t="array" ref="G60">+SUM(IF(NOT(ISERROR(G6:G57)),G6:G57))</f>
        <v>125</v>
      </c>
      <c r="H60" s="2">
        <f t="array" ref="H60">+SUM(IF(NOT(ISERROR(H6:H57)),H6:H57))</f>
        <v>33</v>
      </c>
      <c r="I60" s="2">
        <f t="array" ref="I60">+SUM(IF(NOT(ISERROR(I6:I57)),I6:I57))</f>
        <v>28</v>
      </c>
      <c r="J60" s="2">
        <f t="array" ref="J60">+SUM(IF(NOT(ISERROR(J6:J57)),J6:J57))</f>
        <v>5</v>
      </c>
      <c r="K60" s="2">
        <f t="array" ref="K60">+SUM(IF(NOT(ISERROR(K6:K57)),K6:K57))</f>
        <v>7</v>
      </c>
      <c r="L60" s="2">
        <f t="array" ref="L60">+SUM(IF(NOT(ISERROR(L6:L57)),L6:L57))</f>
        <v>2</v>
      </c>
      <c r="M60" s="2">
        <f t="array" ref="M60">+SUM(IF(NOT(ISERROR(M6:M57)),M6:M57))</f>
        <v>3</v>
      </c>
      <c r="N60" s="2">
        <f t="array" ref="N60">+SUM(IF(NOT(ISERROR(N6:N57)),N6:N57))</f>
        <v>0</v>
      </c>
      <c r="O60" s="2">
        <f t="array" ref="O60">+SUM(IF(NOT(ISERROR(O6:O57)),O6:O57))</f>
        <v>2</v>
      </c>
      <c r="P60" s="2">
        <f t="array" ref="P60">+SUM(IF(NOT(ISERROR(P6:P57)),P6:P57))</f>
        <v>0</v>
      </c>
      <c r="Q60" s="2">
        <f t="array" ref="Q60">+SUM(IF(NOT(ISERROR(Q6:Q57)),Q6:Q57))</f>
        <v>4</v>
      </c>
      <c r="R60" s="2"/>
      <c r="S60" s="2">
        <f>SUM(D60:Q60)</f>
        <v>1373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26.875455207574657</v>
      </c>
      <c r="E61" s="4">
        <f t="shared" si="4"/>
        <v>31.536780772032046</v>
      </c>
      <c r="F61" s="4">
        <f t="shared" si="4"/>
        <v>26.365622723962129</v>
      </c>
      <c r="G61" s="4">
        <f t="shared" si="4"/>
        <v>9.1041514930808454</v>
      </c>
      <c r="H61" s="4">
        <f t="shared" si="4"/>
        <v>2.4034959941733427</v>
      </c>
      <c r="I61" s="4">
        <f t="shared" si="4"/>
        <v>2.0393299344501092</v>
      </c>
      <c r="J61" s="4">
        <f t="shared" si="4"/>
        <v>0.36416605972323379</v>
      </c>
      <c r="K61" s="4">
        <f t="shared" si="4"/>
        <v>0.50983248361252731</v>
      </c>
      <c r="L61" s="4">
        <f t="shared" si="4"/>
        <v>0.14566642388929352</v>
      </c>
      <c r="M61" s="4">
        <f t="shared" si="4"/>
        <v>0.21849963583394028</v>
      </c>
      <c r="N61" s="4">
        <f t="shared" si="4"/>
        <v>0</v>
      </c>
      <c r="O61" s="4">
        <f t="shared" si="4"/>
        <v>0.14566642388929352</v>
      </c>
      <c r="P61" s="4">
        <f t="shared" si="4"/>
        <v>0</v>
      </c>
      <c r="Q61" s="4">
        <f t="shared" si="4"/>
        <v>0.29133284777858703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+SUM(IF(NOT(ISERROR(S6:S57)),S6:S57))</f>
        <v>1373</v>
      </c>
      <c r="T63" s="5" t="b">
        <f>+S60=S63</f>
        <v>1</v>
      </c>
    </row>
    <row r="67" spans="3:9">
      <c r="C67" s="30" t="s">
        <v>179</v>
      </c>
      <c r="D67" t="s">
        <v>154</v>
      </c>
      <c r="E67" t="s">
        <v>155</v>
      </c>
      <c r="F67" t="s">
        <v>71</v>
      </c>
      <c r="G67" t="s">
        <v>97</v>
      </c>
      <c r="H67" t="s">
        <v>98</v>
      </c>
      <c r="I67" t="s">
        <v>178</v>
      </c>
    </row>
    <row r="68" spans="3:9">
      <c r="C68">
        <f>SUM(D68:I68)</f>
        <v>100.00000000000001</v>
      </c>
      <c r="D68">
        <f>D61</f>
        <v>26.875455207574657</v>
      </c>
      <c r="E68">
        <f>E61</f>
        <v>31.536780772032046</v>
      </c>
      <c r="F68">
        <f>F61</f>
        <v>26.365622723962129</v>
      </c>
      <c r="G68">
        <f>G61</f>
        <v>9.1041514930808454</v>
      </c>
      <c r="H68">
        <f>H61</f>
        <v>2.4034959941733427</v>
      </c>
      <c r="I68">
        <f>SUM(I61:Q61)</f>
        <v>3.7144938091769846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Y21" sqref="Y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0</v>
      </c>
      <c r="D6" s="16">
        <f>[2]咽頭!D2</f>
        <v>0</v>
      </c>
      <c r="E6" s="16">
        <f>[2]咽頭!E2</f>
        <v>0</v>
      </c>
      <c r="F6" s="16">
        <f>[2]咽頭!F2</f>
        <v>0</v>
      </c>
      <c r="G6" s="16">
        <f>[2]咽頭!G2</f>
        <v>0</v>
      </c>
      <c r="H6" s="16">
        <f>[2]咽頭!H2</f>
        <v>0</v>
      </c>
      <c r="I6" s="16">
        <f>[2]咽頭!I2</f>
        <v>0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9</v>
      </c>
      <c r="D7" s="17">
        <f>[2]咽頭!D3</f>
        <v>0</v>
      </c>
      <c r="E7" s="17">
        <f>[2]咽頭!E3</f>
        <v>0</v>
      </c>
      <c r="F7" s="17">
        <f>[2]咽頭!F3</f>
        <v>3</v>
      </c>
      <c r="G7" s="17">
        <f>[2]咽頭!G3</f>
        <v>4</v>
      </c>
      <c r="H7" s="17">
        <f>[2]咽頭!H3</f>
        <v>0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1</v>
      </c>
      <c r="P7" s="17">
        <f>[2]咽頭!P3</f>
        <v>1</v>
      </c>
      <c r="Q7" s="17">
        <f>[2]咽頭!Q3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[2]咽頭!C4</f>
        <v>2</v>
      </c>
      <c r="D8" s="27">
        <f>[2]咽頭!D4</f>
        <v>0</v>
      </c>
      <c r="E8" s="27">
        <f>[2]咽頭!E4</f>
        <v>1</v>
      </c>
      <c r="F8" s="27">
        <f>[2]咽頭!F4</f>
        <v>1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0</v>
      </c>
      <c r="P8" s="27">
        <f>[2]咽頭!P4</f>
        <v>0</v>
      </c>
      <c r="Q8" s="27">
        <f>[2]咽頭!Q4</f>
        <v>0</v>
      </c>
      <c r="R8" s="25"/>
      <c r="S8" s="25">
        <f t="shared" si="0"/>
        <v>2</v>
      </c>
      <c r="T8" s="25" t="b">
        <f t="shared" si="1"/>
        <v>1</v>
      </c>
    </row>
    <row r="9" spans="2:20">
      <c r="B9" s="17">
        <v>4</v>
      </c>
      <c r="C9" s="17">
        <f>[2]咽頭!C5</f>
        <v>6</v>
      </c>
      <c r="D9" s="17">
        <f>[2]咽頭!D5</f>
        <v>0</v>
      </c>
      <c r="E9" s="17">
        <f>[2]咽頭!E5</f>
        <v>0</v>
      </c>
      <c r="F9" s="17">
        <f>[2]咽頭!F5</f>
        <v>5</v>
      </c>
      <c r="G9" s="17">
        <f>[2]咽頭!G5</f>
        <v>0</v>
      </c>
      <c r="H9" s="17">
        <f>[2]咽頭!H5</f>
        <v>0</v>
      </c>
      <c r="I9" s="17">
        <f>[2]咽頭!I5</f>
        <v>0</v>
      </c>
      <c r="J9" s="17">
        <f>[2]咽頭!J5</f>
        <v>1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[2]咽頭!C6</f>
        <v>7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0</v>
      </c>
      <c r="H10" s="27">
        <f>[2]咽頭!H6</f>
        <v>0</v>
      </c>
      <c r="I10" s="27">
        <f>[2]咽頭!I6</f>
        <v>1</v>
      </c>
      <c r="J10" s="27">
        <f>[2]咽頭!J6</f>
        <v>1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1</v>
      </c>
      <c r="R10" s="25"/>
      <c r="S10" s="25">
        <f t="shared" si="0"/>
        <v>7</v>
      </c>
      <c r="T10" s="25" t="b">
        <f t="shared" si="1"/>
        <v>1</v>
      </c>
    </row>
    <row r="11" spans="2:20">
      <c r="B11" s="17">
        <v>6</v>
      </c>
      <c r="C11" s="17">
        <f>[2]咽頭!C7</f>
        <v>4</v>
      </c>
      <c r="D11" s="17">
        <f>[2]咽頭!D7</f>
        <v>0</v>
      </c>
      <c r="E11" s="17">
        <f>[2]咽頭!E7</f>
        <v>1</v>
      </c>
      <c r="F11" s="17">
        <f>[2]咽頭!F7</f>
        <v>2</v>
      </c>
      <c r="G11" s="17">
        <f>[2]咽頭!G7</f>
        <v>1</v>
      </c>
      <c r="H11" s="17">
        <f>[2]咽頭!H7</f>
        <v>0</v>
      </c>
      <c r="I11" s="17">
        <f>[2]咽頭!I7</f>
        <v>0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[2]咽頭!C8</f>
        <v>7</v>
      </c>
      <c r="D12" s="27">
        <f>[2]咽頭!D8</f>
        <v>0</v>
      </c>
      <c r="E12" s="27">
        <f>[2]咽頭!E8</f>
        <v>1</v>
      </c>
      <c r="F12" s="27">
        <f>[2]咽頭!F8</f>
        <v>2</v>
      </c>
      <c r="G12" s="27">
        <f>[2]咽頭!G8</f>
        <v>0</v>
      </c>
      <c r="H12" s="27">
        <f>[2]咽頭!H8</f>
        <v>2</v>
      </c>
      <c r="I12" s="27">
        <f>[2]咽頭!I8</f>
        <v>1</v>
      </c>
      <c r="J12" s="27">
        <f>[2]咽頭!J8</f>
        <v>0</v>
      </c>
      <c r="K12" s="27">
        <f>[2]咽頭!K8</f>
        <v>0</v>
      </c>
      <c r="L12" s="27">
        <f>[2]咽頭!L8</f>
        <v>1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7</v>
      </c>
      <c r="T12" s="25" t="b">
        <f t="shared" si="1"/>
        <v>1</v>
      </c>
    </row>
    <row r="13" spans="2:20">
      <c r="B13" s="17">
        <v>8</v>
      </c>
      <c r="C13" s="17">
        <f>[2]咽頭!C9</f>
        <v>3</v>
      </c>
      <c r="D13" s="17">
        <f>[2]咽頭!D9</f>
        <v>0</v>
      </c>
      <c r="E13" s="17">
        <f>[2]咽頭!E9</f>
        <v>1</v>
      </c>
      <c r="F13" s="17">
        <f>[2]咽頭!F9</f>
        <v>0</v>
      </c>
      <c r="G13" s="17">
        <f>[2]咽頭!G9</f>
        <v>1</v>
      </c>
      <c r="H13" s="17">
        <f>[2]咽頭!H9</f>
        <v>0</v>
      </c>
      <c r="I13" s="17">
        <f>[2]咽頭!I9</f>
        <v>0</v>
      </c>
      <c r="J13" s="17">
        <f>[2]咽頭!J9</f>
        <v>0</v>
      </c>
      <c r="K13" s="17">
        <f>[2]咽頭!K9</f>
        <v>0</v>
      </c>
      <c r="L13" s="17">
        <f>[2]咽頭!L9</f>
        <v>0</v>
      </c>
      <c r="M13" s="17">
        <f>[2]咽頭!M9</f>
        <v>1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[2]咽頭!C10</f>
        <v>5</v>
      </c>
      <c r="D14" s="27">
        <f>[2]咽頭!D10</f>
        <v>0</v>
      </c>
      <c r="E14" s="27">
        <f>[2]咽頭!E10</f>
        <v>1</v>
      </c>
      <c r="F14" s="27">
        <f>[2]咽頭!F10</f>
        <v>2</v>
      </c>
      <c r="G14" s="27">
        <f>[2]咽頭!G10</f>
        <v>2</v>
      </c>
      <c r="H14" s="27">
        <f>[2]咽頭!H10</f>
        <v>0</v>
      </c>
      <c r="I14" s="27">
        <f>[2]咽頭!I10</f>
        <v>0</v>
      </c>
      <c r="J14" s="27">
        <f>[2]咽頭!J10</f>
        <v>0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5</v>
      </c>
      <c r="T14" s="25" t="b">
        <f t="shared" si="1"/>
        <v>1</v>
      </c>
    </row>
    <row r="15" spans="2:20">
      <c r="B15" s="17">
        <v>10</v>
      </c>
      <c r="C15" s="17">
        <f>[2]咽頭!C11</f>
        <v>7</v>
      </c>
      <c r="D15" s="17">
        <f>[2]咽頭!D11</f>
        <v>0</v>
      </c>
      <c r="E15" s="17">
        <f>[2]咽頭!E11</f>
        <v>0</v>
      </c>
      <c r="F15" s="17">
        <f>[2]咽頭!F11</f>
        <v>2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0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[2]咽頭!C12</f>
        <v>12</v>
      </c>
      <c r="D16" s="27">
        <f>[2]咽頭!D12</f>
        <v>0</v>
      </c>
      <c r="E16" s="27">
        <f>[2]咽頭!E12</f>
        <v>3</v>
      </c>
      <c r="F16" s="27">
        <f>[2]咽頭!F12</f>
        <v>4</v>
      </c>
      <c r="G16" s="27">
        <f>[2]咽頭!G12</f>
        <v>2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1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12</v>
      </c>
      <c r="T16" s="25" t="b">
        <f t="shared" si="1"/>
        <v>1</v>
      </c>
    </row>
    <row r="17" spans="2:20">
      <c r="B17" s="17">
        <v>12</v>
      </c>
      <c r="C17" s="17">
        <f>[2]咽頭!C13</f>
        <v>2</v>
      </c>
      <c r="D17" s="17">
        <f>[2]咽頭!D13</f>
        <v>0</v>
      </c>
      <c r="E17" s="17">
        <f>[2]咽頭!E13</f>
        <v>0</v>
      </c>
      <c r="F17" s="17">
        <f>[2]咽頭!F13</f>
        <v>1</v>
      </c>
      <c r="G17" s="17">
        <f>[2]咽頭!G13</f>
        <v>1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[2]咽頭!C14</f>
        <v>4</v>
      </c>
      <c r="D18" s="27">
        <f>[2]咽頭!D14</f>
        <v>0</v>
      </c>
      <c r="E18" s="27">
        <f>[2]咽頭!E14</f>
        <v>0</v>
      </c>
      <c r="F18" s="27">
        <f>[2]咽頭!F14</f>
        <v>1</v>
      </c>
      <c r="G18" s="27">
        <f>[2]咽頭!G14</f>
        <v>2</v>
      </c>
      <c r="H18" s="27">
        <f>[2]咽頭!H14</f>
        <v>1</v>
      </c>
      <c r="I18" s="27">
        <f>[2]咽頭!I14</f>
        <v>0</v>
      </c>
      <c r="J18" s="27">
        <f>[2]咽頭!J14</f>
        <v>0</v>
      </c>
      <c r="K18" s="27">
        <f>[2]咽頭!K14</f>
        <v>0</v>
      </c>
      <c r="L18" s="27">
        <f>[2]咽頭!L14</f>
        <v>0</v>
      </c>
      <c r="M18" s="27">
        <f>[2]咽頭!M14</f>
        <v>0</v>
      </c>
      <c r="N18" s="27">
        <f>[2]咽頭!N14</f>
        <v>0</v>
      </c>
      <c r="O18" s="27">
        <f>[2]咽頭!O14</f>
        <v>0</v>
      </c>
      <c r="P18" s="27">
        <f>[2]咽頭!P14</f>
        <v>0</v>
      </c>
      <c r="Q18" s="27">
        <f>[2]咽頭!Q14</f>
        <v>0</v>
      </c>
      <c r="R18" s="25"/>
      <c r="S18" s="25">
        <f t="shared" si="0"/>
        <v>4</v>
      </c>
      <c r="T18" s="25" t="b">
        <f t="shared" si="1"/>
        <v>1</v>
      </c>
    </row>
    <row r="19" spans="2:20">
      <c r="B19" s="17">
        <v>14</v>
      </c>
      <c r="C19" s="17">
        <f>[2]咽頭!C15</f>
        <v>8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1</v>
      </c>
      <c r="H19" s="17">
        <f>[2]咽頭!H15</f>
        <v>0</v>
      </c>
      <c r="I19" s="17">
        <f>[2]咽頭!I15</f>
        <v>1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1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8</v>
      </c>
      <c r="T19" t="b">
        <f t="shared" si="1"/>
        <v>1</v>
      </c>
    </row>
    <row r="20" spans="2:20">
      <c r="B20" s="18">
        <v>15</v>
      </c>
      <c r="C20" s="27">
        <f>[2]咽頭!C16</f>
        <v>1</v>
      </c>
      <c r="D20" s="27">
        <f>[2]咽頭!D16</f>
        <v>0</v>
      </c>
      <c r="E20" s="27">
        <f>[2]咽頭!E16</f>
        <v>0</v>
      </c>
      <c r="F20" s="27">
        <f>[2]咽頭!F16</f>
        <v>1</v>
      </c>
      <c r="G20" s="27">
        <f>[2]咽頭!G16</f>
        <v>0</v>
      </c>
      <c r="H20" s="27">
        <f>[2]咽頭!H16</f>
        <v>0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[2]咽頭!C17</f>
        <v>10</v>
      </c>
      <c r="D21" s="17">
        <f>[2]咽頭!D17</f>
        <v>0</v>
      </c>
      <c r="E21" s="17">
        <f>[2]咽頭!E17</f>
        <v>1</v>
      </c>
      <c r="F21" s="17">
        <f>[2]咽頭!F17</f>
        <v>5</v>
      </c>
      <c r="G21" s="17">
        <f>[2]咽頭!G17</f>
        <v>0</v>
      </c>
      <c r="H21" s="17">
        <f>[2]咽頭!H17</f>
        <v>2</v>
      </c>
      <c r="I21" s="17">
        <f>[2]咽頭!I17</f>
        <v>1</v>
      </c>
      <c r="J21" s="17">
        <f>[2]咽頭!J17</f>
        <v>0</v>
      </c>
      <c r="K21" s="17">
        <f>[2]咽頭!K17</f>
        <v>0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1</v>
      </c>
      <c r="S21">
        <f t="shared" si="0"/>
        <v>10</v>
      </c>
      <c r="T21" t="b">
        <f t="shared" si="1"/>
        <v>1</v>
      </c>
    </row>
    <row r="22" spans="2:20">
      <c r="B22" s="18">
        <v>17</v>
      </c>
      <c r="C22" s="27">
        <f>[2]咽頭!C18</f>
        <v>4</v>
      </c>
      <c r="D22" s="27">
        <f>[2]咽頭!D18</f>
        <v>0</v>
      </c>
      <c r="E22" s="27">
        <f>[2]咽頭!E18</f>
        <v>0</v>
      </c>
      <c r="F22" s="27">
        <f>[2]咽頭!F18</f>
        <v>3</v>
      </c>
      <c r="G22" s="27">
        <f>[2]咽頭!G18</f>
        <v>0</v>
      </c>
      <c r="H22" s="27">
        <f>[2]咽頭!H18</f>
        <v>0</v>
      </c>
      <c r="I22" s="27">
        <f>[2]咽頭!I18</f>
        <v>0</v>
      </c>
      <c r="J22" s="27">
        <f>[2]咽頭!J18</f>
        <v>1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[2]咽頭!C19</f>
        <v>7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0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7</v>
      </c>
      <c r="T23" t="b">
        <f t="shared" si="1"/>
        <v>1</v>
      </c>
    </row>
    <row r="24" spans="2:20">
      <c r="B24" s="18">
        <v>19</v>
      </c>
      <c r="C24" s="27">
        <f>[2]咽頭!C20</f>
        <v>9</v>
      </c>
      <c r="D24" s="27">
        <f>[2]咽頭!D20</f>
        <v>0</v>
      </c>
      <c r="E24" s="27">
        <f>[2]咽頭!E20</f>
        <v>0</v>
      </c>
      <c r="F24" s="27">
        <f>[2]咽頭!F20</f>
        <v>7</v>
      </c>
      <c r="G24" s="27">
        <f>[2]咽頭!G20</f>
        <v>2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[2]咽頭!C21</f>
        <v>6</v>
      </c>
      <c r="D25" s="17">
        <f>[2]咽頭!D21</f>
        <v>0</v>
      </c>
      <c r="E25" s="17">
        <f>[2]咽頭!E21</f>
        <v>2</v>
      </c>
      <c r="F25" s="17">
        <f>[2]咽頭!F21</f>
        <v>3</v>
      </c>
      <c r="G25" s="17">
        <f>[2]咽頭!G21</f>
        <v>0</v>
      </c>
      <c r="H25" s="17">
        <f>[2]咽頭!H21</f>
        <v>0</v>
      </c>
      <c r="I25" s="17">
        <f>[2]咽頭!I21</f>
        <v>0</v>
      </c>
      <c r="J25" s="17">
        <f>[2]咽頭!J21</f>
        <v>0</v>
      </c>
      <c r="K25" s="17">
        <f>[2]咽頭!K21</f>
        <v>0</v>
      </c>
      <c r="L25" s="17">
        <f>[2]咽頭!L21</f>
        <v>1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6</v>
      </c>
      <c r="T25" t="b">
        <f t="shared" si="1"/>
        <v>1</v>
      </c>
    </row>
    <row r="26" spans="2:20">
      <c r="B26" s="18">
        <v>21</v>
      </c>
      <c r="C26" s="27">
        <f>[2]咽頭!C22</f>
        <v>14</v>
      </c>
      <c r="D26" s="27">
        <f>[2]咽頭!D22</f>
        <v>0</v>
      </c>
      <c r="E26" s="27">
        <f>[2]咽頭!E22</f>
        <v>2</v>
      </c>
      <c r="F26" s="27">
        <f>[2]咽頭!F22</f>
        <v>9</v>
      </c>
      <c r="G26" s="27">
        <f>[2]咽頭!G22</f>
        <v>2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[2]咽頭!C23</f>
        <v>33</v>
      </c>
      <c r="D27" s="17">
        <f>[2]咽頭!D23</f>
        <v>0</v>
      </c>
      <c r="E27" s="17">
        <f>[2]咽頭!E23</f>
        <v>17</v>
      </c>
      <c r="F27" s="17">
        <f>[2]咽頭!F23</f>
        <v>11</v>
      </c>
      <c r="G27" s="17">
        <f>[2]咽頭!G23</f>
        <v>3</v>
      </c>
      <c r="H27" s="17">
        <f>[2]咽頭!H23</f>
        <v>1</v>
      </c>
      <c r="I27" s="17">
        <f>[2]咽頭!I23</f>
        <v>0</v>
      </c>
      <c r="J27" s="17">
        <f>[2]咽頭!J23</f>
        <v>1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33</v>
      </c>
      <c r="T27" t="b">
        <f t="shared" si="1"/>
        <v>1</v>
      </c>
    </row>
    <row r="28" spans="2:20">
      <c r="B28" s="18">
        <v>23</v>
      </c>
      <c r="C28" s="27">
        <f>[2]咽頭!C24</f>
        <v>7</v>
      </c>
      <c r="D28" s="27">
        <f>[2]咽頭!D24</f>
        <v>0</v>
      </c>
      <c r="E28" s="27">
        <f>[2]咽頭!E24</f>
        <v>1</v>
      </c>
      <c r="F28" s="27">
        <f>[2]咽頭!F24</f>
        <v>3</v>
      </c>
      <c r="G28" s="27">
        <f>[2]咽頭!G24</f>
        <v>1</v>
      </c>
      <c r="H28" s="27">
        <f>[2]咽頭!H24</f>
        <v>1</v>
      </c>
      <c r="I28" s="27">
        <f>[2]咽頭!I24</f>
        <v>0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1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7</v>
      </c>
      <c r="T28" s="25" t="b">
        <f t="shared" si="1"/>
        <v>1</v>
      </c>
    </row>
    <row r="29" spans="2:20">
      <c r="B29" s="17">
        <v>24</v>
      </c>
      <c r="C29" s="17">
        <f>[2]咽頭!C25</f>
        <v>23</v>
      </c>
      <c r="D29" s="17">
        <f>[2]咽頭!D25</f>
        <v>0</v>
      </c>
      <c r="E29" s="17">
        <f>[2]咽頭!E25</f>
        <v>5</v>
      </c>
      <c r="F29" s="17">
        <f>[2]咽頭!F25</f>
        <v>14</v>
      </c>
      <c r="G29" s="17">
        <f>[2]咽頭!G25</f>
        <v>2</v>
      </c>
      <c r="H29" s="17">
        <f>[2]咽頭!H25</f>
        <v>1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23</v>
      </c>
      <c r="T29" t="b">
        <f t="shared" si="1"/>
        <v>1</v>
      </c>
    </row>
    <row r="30" spans="2:20">
      <c r="B30" s="18">
        <v>25</v>
      </c>
      <c r="C30" s="27">
        <f>[2]咽頭!C26</f>
        <v>16</v>
      </c>
      <c r="D30" s="27">
        <f>[2]咽頭!D26</f>
        <v>0</v>
      </c>
      <c r="E30" s="27">
        <f>[2]咽頭!E26</f>
        <v>5</v>
      </c>
      <c r="F30" s="27">
        <f>[2]咽頭!F26</f>
        <v>10</v>
      </c>
      <c r="G30" s="27">
        <f>[2]咽頭!G26</f>
        <v>0</v>
      </c>
      <c r="H30" s="27">
        <f>[2]咽頭!H26</f>
        <v>1</v>
      </c>
      <c r="I30" s="27">
        <f>[2]咽頭!I26</f>
        <v>0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16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9</v>
      </c>
      <c r="D31" s="17">
        <f>[2]咽頭!D27</f>
        <v>0</v>
      </c>
      <c r="E31" s="17">
        <f>[2]咽頭!E27</f>
        <v>1</v>
      </c>
      <c r="F31" s="17">
        <f>[2]咽頭!F27</f>
        <v>5</v>
      </c>
      <c r="G31" s="17">
        <f>[2]咽頭!G27</f>
        <v>2</v>
      </c>
      <c r="H31" s="17">
        <f>[2]咽頭!H27</f>
        <v>0</v>
      </c>
      <c r="I31" s="17">
        <f>[2]咽頭!I27</f>
        <v>0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9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15</v>
      </c>
      <c r="D32" s="27">
        <f>[2]咽頭!D28</f>
        <v>0</v>
      </c>
      <c r="E32" s="27">
        <f>[2]咽頭!E28</f>
        <v>4</v>
      </c>
      <c r="F32" s="27">
        <f>[2]咽頭!F28</f>
        <v>9</v>
      </c>
      <c r="G32" s="27">
        <f>[2]咽頭!G28</f>
        <v>0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0</v>
      </c>
      <c r="M32" s="27">
        <f>[2]咽頭!M28</f>
        <v>0</v>
      </c>
      <c r="N32" s="27">
        <f>[2]咽頭!N28</f>
        <v>1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18</v>
      </c>
      <c r="D33" s="17">
        <f>[2]咽頭!D29</f>
        <v>0</v>
      </c>
      <c r="E33" s="17">
        <f>[2]咽頭!E29</f>
        <v>8</v>
      </c>
      <c r="F33" s="17">
        <f>[2]咽頭!F29</f>
        <v>7</v>
      </c>
      <c r="G33" s="17">
        <f>[2]咽頭!G29</f>
        <v>1</v>
      </c>
      <c r="H33" s="17">
        <f>[2]咽頭!H29</f>
        <v>2</v>
      </c>
      <c r="I33" s="17">
        <f>[2]咽頭!I29</f>
        <v>0</v>
      </c>
      <c r="J33" s="17">
        <f>[2]咽頭!J29</f>
        <v>0</v>
      </c>
      <c r="K33" s="17">
        <f>[2]咽頭!K29</f>
        <v>0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18</v>
      </c>
      <c r="T33" t="b">
        <f t="shared" si="3"/>
        <v>1</v>
      </c>
    </row>
    <row r="34" spans="2:20">
      <c r="B34" s="18">
        <v>29</v>
      </c>
      <c r="C34" s="27">
        <f>[2]咽頭!C30</f>
        <v>23</v>
      </c>
      <c r="D34" s="27">
        <f>[2]咽頭!D30</f>
        <v>0</v>
      </c>
      <c r="E34" s="27">
        <f>[2]咽頭!E30</f>
        <v>5</v>
      </c>
      <c r="F34" s="27">
        <f>[2]咽頭!F30</f>
        <v>13</v>
      </c>
      <c r="G34" s="27">
        <f>[2]咽頭!G30</f>
        <v>4</v>
      </c>
      <c r="H34" s="27">
        <f>[2]咽頭!H30</f>
        <v>0</v>
      </c>
      <c r="I34" s="27">
        <f>[2]咽頭!I30</f>
        <v>1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23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12</v>
      </c>
      <c r="G35" s="17">
        <f>[2]咽頭!G31</f>
        <v>1</v>
      </c>
      <c r="H35" s="17">
        <f>[2]咽頭!H31</f>
        <v>0</v>
      </c>
      <c r="I35" s="17">
        <f>[2]咽頭!I31</f>
        <v>1</v>
      </c>
      <c r="J35" s="17">
        <f>[2]咽頭!J31</f>
        <v>0</v>
      </c>
      <c r="K35" s="17">
        <f>[2]咽頭!K31</f>
        <v>0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13</v>
      </c>
      <c r="D36" s="27">
        <f>[2]咽頭!D32</f>
        <v>0</v>
      </c>
      <c r="E36" s="27">
        <f>[2]咽頭!E32</f>
        <v>3</v>
      </c>
      <c r="F36" s="27">
        <f>[2]咽頭!F32</f>
        <v>7</v>
      </c>
      <c r="G36" s="27">
        <f>[2]咽頭!G32</f>
        <v>1</v>
      </c>
      <c r="H36" s="27">
        <f>[2]咽頭!H32</f>
        <v>0</v>
      </c>
      <c r="I36" s="27">
        <f>[2]咽頭!I32</f>
        <v>0</v>
      </c>
      <c r="J36" s="27">
        <f>[2]咽頭!J32</f>
        <v>1</v>
      </c>
      <c r="K36" s="27">
        <f>[2]咽頭!K32</f>
        <v>1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13</v>
      </c>
      <c r="T36" s="25" t="b">
        <f t="shared" si="3"/>
        <v>1</v>
      </c>
    </row>
    <row r="37" spans="2:20">
      <c r="B37" s="17">
        <v>32</v>
      </c>
      <c r="C37" s="17">
        <f>[2]咽頭!C33</f>
        <v>10</v>
      </c>
      <c r="D37" s="17">
        <f>[2]咽頭!D33</f>
        <v>0</v>
      </c>
      <c r="E37" s="17">
        <f>[2]咽頭!E33</f>
        <v>3</v>
      </c>
      <c r="F37" s="17">
        <f>[2]咽頭!F33</f>
        <v>6</v>
      </c>
      <c r="G37" s="17">
        <f>[2]咽頭!G33</f>
        <v>0</v>
      </c>
      <c r="H37" s="17">
        <f>[2]咽頭!H33</f>
        <v>0</v>
      </c>
      <c r="I37" s="17">
        <f>[2]咽頭!I33</f>
        <v>0</v>
      </c>
      <c r="J37" s="17">
        <f>[2]咽頭!J33</f>
        <v>1</v>
      </c>
      <c r="K37" s="17">
        <f>[2]咽頭!K33</f>
        <v>0</v>
      </c>
      <c r="L37" s="17">
        <f>[2]咽頭!L33</f>
        <v>0</v>
      </c>
      <c r="M37" s="17">
        <f>[2]咽頭!M33</f>
        <v>0</v>
      </c>
      <c r="N37" s="17">
        <f>[2]咽頭!N33</f>
        <v>0</v>
      </c>
      <c r="O37" s="17">
        <f>[2]咽頭!O33</f>
        <v>0</v>
      </c>
      <c r="P37" s="17">
        <f>[2]咽頭!P33</f>
        <v>0</v>
      </c>
      <c r="Q37" s="17">
        <f>[2]咽頭!Q33</f>
        <v>0</v>
      </c>
      <c r="S37">
        <f t="shared" si="2"/>
        <v>10</v>
      </c>
      <c r="T37" t="b">
        <f t="shared" si="3"/>
        <v>1</v>
      </c>
    </row>
    <row r="38" spans="2:20">
      <c r="B38" s="18">
        <v>33</v>
      </c>
      <c r="C38" s="27">
        <f>[2]咽頭!C34</f>
        <v>16</v>
      </c>
      <c r="D38" s="27">
        <f>[2]咽頭!D34</f>
        <v>0</v>
      </c>
      <c r="E38" s="27">
        <f>[2]咽頭!E34</f>
        <v>1</v>
      </c>
      <c r="F38" s="27">
        <f>[2]咽頭!F34</f>
        <v>10</v>
      </c>
      <c r="G38" s="27">
        <f>[2]咽頭!G34</f>
        <v>2</v>
      </c>
      <c r="H38" s="27">
        <f>[2]咽頭!H34</f>
        <v>0</v>
      </c>
      <c r="I38" s="27">
        <f>[2]咽頭!I34</f>
        <v>2</v>
      </c>
      <c r="J38" s="27">
        <f>[2]咽頭!J34</f>
        <v>1</v>
      </c>
      <c r="K38" s="27">
        <f>[2]咽頭!K34</f>
        <v>0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16</v>
      </c>
      <c r="T38" s="25" t="b">
        <f t="shared" si="3"/>
        <v>1</v>
      </c>
    </row>
    <row r="39" spans="2:20">
      <c r="B39" s="17">
        <v>34</v>
      </c>
      <c r="C39" s="17">
        <f>[2]咽頭!C35</f>
        <v>17</v>
      </c>
      <c r="D39" s="17">
        <f>[2]咽頭!D35</f>
        <v>1</v>
      </c>
      <c r="E39" s="17">
        <f>[2]咽頭!E35</f>
        <v>2</v>
      </c>
      <c r="F39" s="17">
        <f>[2]咽頭!F35</f>
        <v>11</v>
      </c>
      <c r="G39" s="17">
        <f>[2]咽頭!G35</f>
        <v>0</v>
      </c>
      <c r="H39" s="17">
        <f>[2]咽頭!H35</f>
        <v>1</v>
      </c>
      <c r="I39" s="17">
        <f>[2]咽頭!I35</f>
        <v>0</v>
      </c>
      <c r="J39" s="17">
        <f>[2]咽頭!J35</f>
        <v>1</v>
      </c>
      <c r="K39" s="17">
        <f>[2]咽頭!K35</f>
        <v>0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[2]咽頭!C36</f>
        <v>14</v>
      </c>
      <c r="D40" s="27">
        <f>[2]咽頭!D36</f>
        <v>0</v>
      </c>
      <c r="E40" s="27">
        <f>[2]咽頭!E36</f>
        <v>2</v>
      </c>
      <c r="F40" s="27">
        <f>[2]咽頭!F36</f>
        <v>6</v>
      </c>
      <c r="G40" s="27">
        <f>[2]咽頭!G36</f>
        <v>3</v>
      </c>
      <c r="H40" s="27">
        <f>[2]咽頭!H36</f>
        <v>1</v>
      </c>
      <c r="I40" s="27">
        <f>[2]咽頭!I36</f>
        <v>2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14</v>
      </c>
      <c r="T40" s="25" t="b">
        <f t="shared" si="3"/>
        <v>1</v>
      </c>
    </row>
    <row r="41" spans="2:20">
      <c r="B41" s="17">
        <v>36</v>
      </c>
      <c r="C41" s="17">
        <f>[2]咽頭!C37</f>
        <v>23</v>
      </c>
      <c r="D41" s="17">
        <f>[2]咽頭!D37</f>
        <v>0</v>
      </c>
      <c r="E41" s="17">
        <f>[2]咽頭!E37</f>
        <v>0</v>
      </c>
      <c r="F41" s="17">
        <f>[2]咽頭!F37</f>
        <v>13</v>
      </c>
      <c r="G41" s="17">
        <f>[2]咽頭!G37</f>
        <v>2</v>
      </c>
      <c r="H41" s="17">
        <f>[2]咽頭!H37</f>
        <v>2</v>
      </c>
      <c r="I41" s="17">
        <f>[2]咽頭!I37</f>
        <v>2</v>
      </c>
      <c r="J41" s="17">
        <f>[2]咽頭!J37</f>
        <v>3</v>
      </c>
      <c r="K41" s="17">
        <f>[2]咽頭!K37</f>
        <v>0</v>
      </c>
      <c r="L41" s="17">
        <f>[2]咽頭!L37</f>
        <v>1</v>
      </c>
      <c r="M41" s="17">
        <f>[2]咽頭!M37</f>
        <v>0</v>
      </c>
      <c r="N41" s="17">
        <f>[2]咽頭!N37</f>
        <v>0</v>
      </c>
      <c r="O41" s="17">
        <f>[2]咽頭!O37</f>
        <v>0</v>
      </c>
      <c r="P41" s="17">
        <f>[2]咽頭!P37</f>
        <v>0</v>
      </c>
      <c r="Q41" s="17">
        <f>[2]咽頭!Q37</f>
        <v>0</v>
      </c>
      <c r="S41">
        <f t="shared" si="2"/>
        <v>23</v>
      </c>
      <c r="T41" t="b">
        <f t="shared" si="3"/>
        <v>1</v>
      </c>
    </row>
    <row r="42" spans="2:20">
      <c r="B42" s="18">
        <v>37</v>
      </c>
      <c r="C42" s="27">
        <f>[2]咽頭!C38</f>
        <v>19</v>
      </c>
      <c r="D42" s="27">
        <f>[2]咽頭!D38</f>
        <v>0</v>
      </c>
      <c r="E42" s="27">
        <f>[2]咽頭!E38</f>
        <v>2</v>
      </c>
      <c r="F42" s="27">
        <f>[2]咽頭!F38</f>
        <v>7</v>
      </c>
      <c r="G42" s="27">
        <f>[2]咽頭!G38</f>
        <v>2</v>
      </c>
      <c r="H42" s="27">
        <f>[2]咽頭!H38</f>
        <v>3</v>
      </c>
      <c r="I42" s="27">
        <f>[2]咽頭!I38</f>
        <v>1</v>
      </c>
      <c r="J42" s="27">
        <f>[2]咽頭!J38</f>
        <v>4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19</v>
      </c>
      <c r="T42" s="25" t="b">
        <f t="shared" si="3"/>
        <v>1</v>
      </c>
    </row>
    <row r="43" spans="2:20">
      <c r="B43" s="17">
        <v>38</v>
      </c>
      <c r="C43" s="17">
        <f>[2]咽頭!C39</f>
        <v>11</v>
      </c>
      <c r="D43" s="17">
        <f>[2]咽頭!D39</f>
        <v>0</v>
      </c>
      <c r="E43" s="17">
        <f>[2]咽頭!E39</f>
        <v>2</v>
      </c>
      <c r="F43" s="17">
        <f>[2]咽頭!F39</f>
        <v>4</v>
      </c>
      <c r="G43" s="17">
        <f>[2]咽頭!G39</f>
        <v>0</v>
      </c>
      <c r="H43" s="17">
        <f>[2]咽頭!H39</f>
        <v>1</v>
      </c>
      <c r="I43" s="17">
        <f>[2]咽頭!I39</f>
        <v>3</v>
      </c>
      <c r="J43" s="17">
        <f>[2]咽頭!J39</f>
        <v>0</v>
      </c>
      <c r="K43" s="17">
        <f>[2]咽頭!K39</f>
        <v>1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0</v>
      </c>
      <c r="P43" s="17">
        <f>[2]咽頭!P39</f>
        <v>0</v>
      </c>
      <c r="Q43" s="17">
        <f>[2]咽頭!Q39</f>
        <v>0</v>
      </c>
      <c r="S43">
        <f t="shared" si="2"/>
        <v>11</v>
      </c>
      <c r="T43" t="b">
        <f t="shared" si="3"/>
        <v>1</v>
      </c>
    </row>
    <row r="44" spans="2:20">
      <c r="B44" s="18">
        <v>39</v>
      </c>
      <c r="C44" s="27">
        <f>[2]咽頭!C40</f>
        <v>11</v>
      </c>
      <c r="D44" s="27">
        <f>[2]咽頭!D40</f>
        <v>1</v>
      </c>
      <c r="E44" s="27">
        <f>[2]咽頭!E40</f>
        <v>0</v>
      </c>
      <c r="F44" s="27">
        <f>[2]咽頭!F40</f>
        <v>4</v>
      </c>
      <c r="G44" s="27">
        <f>[2]咽頭!G40</f>
        <v>2</v>
      </c>
      <c r="H44" s="27">
        <f>[2]咽頭!H40</f>
        <v>1</v>
      </c>
      <c r="I44" s="27">
        <f>[2]咽頭!I40</f>
        <v>1</v>
      </c>
      <c r="J44" s="27">
        <f>[2]咽頭!J40</f>
        <v>2</v>
      </c>
      <c r="K44" s="27">
        <f>[2]咽頭!K40</f>
        <v>0</v>
      </c>
      <c r="L44" s="27">
        <f>[2]咽頭!L40</f>
        <v>0</v>
      </c>
      <c r="M44" s="27">
        <f>[2]咽頭!M40</f>
        <v>0</v>
      </c>
      <c r="N44" s="27">
        <f>[2]咽頭!N40</f>
        <v>0</v>
      </c>
      <c r="O44" s="27">
        <f>[2]咽頭!O40</f>
        <v>0</v>
      </c>
      <c r="P44" s="27">
        <f>[2]咽頭!P40</f>
        <v>0</v>
      </c>
      <c r="Q44" s="27">
        <f>[2]咽頭!Q40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[2]咽頭!C41</f>
        <v>14</v>
      </c>
      <c r="D45" s="17">
        <f>[2]咽頭!D41</f>
        <v>1</v>
      </c>
      <c r="E45" s="17">
        <f>[2]咽頭!E41</f>
        <v>1</v>
      </c>
      <c r="F45" s="17">
        <f>[2]咽頭!F41</f>
        <v>5</v>
      </c>
      <c r="G45" s="17">
        <f>[2]咽頭!G41</f>
        <v>3</v>
      </c>
      <c r="H45" s="17">
        <f>[2]咽頭!H41</f>
        <v>0</v>
      </c>
      <c r="I45" s="17">
        <f>[2]咽頭!I41</f>
        <v>0</v>
      </c>
      <c r="J45" s="17">
        <f>[2]咽頭!J41</f>
        <v>3</v>
      </c>
      <c r="K45" s="17">
        <f>[2]咽頭!K41</f>
        <v>0</v>
      </c>
      <c r="L45" s="17">
        <f>[2]咽頭!L41</f>
        <v>1</v>
      </c>
      <c r="M45" s="17">
        <f>[2]咽頭!M41</f>
        <v>0</v>
      </c>
      <c r="N45" s="17">
        <f>[2]咽頭!N41</f>
        <v>0</v>
      </c>
      <c r="O45" s="17">
        <f>[2]咽頭!O41</f>
        <v>0</v>
      </c>
      <c r="P45" s="17">
        <f>[2]咽頭!P41</f>
        <v>0</v>
      </c>
      <c r="Q45" s="17">
        <f>[2]咽頭!Q41</f>
        <v>0</v>
      </c>
      <c r="S45">
        <f t="shared" si="2"/>
        <v>14</v>
      </c>
      <c r="T45" t="b">
        <f t="shared" si="3"/>
        <v>1</v>
      </c>
    </row>
    <row r="46" spans="2:20">
      <c r="B46" s="18">
        <v>41</v>
      </c>
      <c r="C46" s="27" t="e">
        <f>[2]咽頭!C42</f>
        <v>#N/A</v>
      </c>
      <c r="D46" s="27" t="e">
        <f>[2]咽頭!D42</f>
        <v>#N/A</v>
      </c>
      <c r="E46" s="27" t="e">
        <f>[2]咽頭!E42</f>
        <v>#N/A</v>
      </c>
      <c r="F46" s="27" t="e">
        <f>[2]咽頭!F42</f>
        <v>#N/A</v>
      </c>
      <c r="G46" s="27" t="e">
        <f>[2]咽頭!G42</f>
        <v>#N/A</v>
      </c>
      <c r="H46" s="27" t="e">
        <f>[2]咽頭!H42</f>
        <v>#N/A</v>
      </c>
      <c r="I46" s="27" t="e">
        <f>[2]咽頭!I42</f>
        <v>#N/A</v>
      </c>
      <c r="J46" s="27" t="e">
        <f>[2]咽頭!J42</f>
        <v>#N/A</v>
      </c>
      <c r="K46" s="27" t="e">
        <f>[2]咽頭!K42</f>
        <v>#N/A</v>
      </c>
      <c r="L46" s="27" t="e">
        <f>[2]咽頭!L42</f>
        <v>#N/A</v>
      </c>
      <c r="M46" s="27" t="e">
        <f>[2]咽頭!M42</f>
        <v>#N/A</v>
      </c>
      <c r="N46" s="27" t="e">
        <f>[2]咽頭!N42</f>
        <v>#N/A</v>
      </c>
      <c r="O46" s="27" t="e">
        <f>[2]咽頭!O42</f>
        <v>#N/A</v>
      </c>
      <c r="P46" s="27" t="e">
        <f>[2]咽頭!P42</f>
        <v>#N/A</v>
      </c>
      <c r="Q46" s="27" t="e">
        <f>[2]咽頭!Q42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[2]咽頭!C43</f>
        <v>#N/A</v>
      </c>
      <c r="D47" s="17" t="e">
        <f>[2]咽頭!D43</f>
        <v>#N/A</v>
      </c>
      <c r="E47" s="17" t="e">
        <f>[2]咽頭!E43</f>
        <v>#N/A</v>
      </c>
      <c r="F47" s="17" t="e">
        <f>[2]咽頭!F43</f>
        <v>#N/A</v>
      </c>
      <c r="G47" s="17" t="e">
        <f>[2]咽頭!G43</f>
        <v>#N/A</v>
      </c>
      <c r="H47" s="17" t="e">
        <f>[2]咽頭!H43</f>
        <v>#N/A</v>
      </c>
      <c r="I47" s="17" t="e">
        <f>[2]咽頭!I43</f>
        <v>#N/A</v>
      </c>
      <c r="J47" s="17" t="e">
        <f>[2]咽頭!J43</f>
        <v>#N/A</v>
      </c>
      <c r="K47" s="17" t="e">
        <f>[2]咽頭!K43</f>
        <v>#N/A</v>
      </c>
      <c r="L47" s="17" t="e">
        <f>[2]咽頭!L43</f>
        <v>#N/A</v>
      </c>
      <c r="M47" s="17" t="e">
        <f>[2]咽頭!M43</f>
        <v>#N/A</v>
      </c>
      <c r="N47" s="17" t="e">
        <f>[2]咽頭!N43</f>
        <v>#N/A</v>
      </c>
      <c r="O47" s="17" t="e">
        <f>[2]咽頭!O43</f>
        <v>#N/A</v>
      </c>
      <c r="P47" s="17" t="e">
        <f>[2]咽頭!P43</f>
        <v>#N/A</v>
      </c>
      <c r="Q47" s="17" t="e">
        <f>[2]咽頭!Q43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[2]咽頭!C44</f>
        <v>#N/A</v>
      </c>
      <c r="D48" s="27" t="e">
        <f>[2]咽頭!D44</f>
        <v>#N/A</v>
      </c>
      <c r="E48" s="27" t="e">
        <f>[2]咽頭!E44</f>
        <v>#N/A</v>
      </c>
      <c r="F48" s="27" t="e">
        <f>[2]咽頭!F44</f>
        <v>#N/A</v>
      </c>
      <c r="G48" s="27" t="e">
        <f>[2]咽頭!G44</f>
        <v>#N/A</v>
      </c>
      <c r="H48" s="27" t="e">
        <f>[2]咽頭!H44</f>
        <v>#N/A</v>
      </c>
      <c r="I48" s="27" t="e">
        <f>[2]咽頭!I44</f>
        <v>#N/A</v>
      </c>
      <c r="J48" s="27" t="e">
        <f>[2]咽頭!J44</f>
        <v>#N/A</v>
      </c>
      <c r="K48" s="27" t="e">
        <f>[2]咽頭!K44</f>
        <v>#N/A</v>
      </c>
      <c r="L48" s="27" t="e">
        <f>[2]咽頭!L44</f>
        <v>#N/A</v>
      </c>
      <c r="M48" s="27" t="e">
        <f>[2]咽頭!M44</f>
        <v>#N/A</v>
      </c>
      <c r="N48" s="27" t="e">
        <f>[2]咽頭!N44</f>
        <v>#N/A</v>
      </c>
      <c r="O48" s="27" t="e">
        <f>[2]咽頭!O44</f>
        <v>#N/A</v>
      </c>
      <c r="P48" s="27" t="e">
        <f>[2]咽頭!P44</f>
        <v>#N/A</v>
      </c>
      <c r="Q48" s="27" t="e">
        <f>[2]咽頭!Q44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[2]咽頭!C45</f>
        <v>#N/A</v>
      </c>
      <c r="D49" s="17" t="e">
        <f>[2]咽頭!D45</f>
        <v>#N/A</v>
      </c>
      <c r="E49" s="17" t="e">
        <f>[2]咽頭!E45</f>
        <v>#N/A</v>
      </c>
      <c r="F49" s="17" t="e">
        <f>[2]咽頭!F45</f>
        <v>#N/A</v>
      </c>
      <c r="G49" s="17" t="e">
        <f>[2]咽頭!G45</f>
        <v>#N/A</v>
      </c>
      <c r="H49" s="17" t="e">
        <f>[2]咽頭!H45</f>
        <v>#N/A</v>
      </c>
      <c r="I49" s="17" t="e">
        <f>[2]咽頭!I45</f>
        <v>#N/A</v>
      </c>
      <c r="J49" s="17" t="e">
        <f>[2]咽頭!J45</f>
        <v>#N/A</v>
      </c>
      <c r="K49" s="17" t="e">
        <f>[2]咽頭!K45</f>
        <v>#N/A</v>
      </c>
      <c r="L49" s="17" t="e">
        <f>[2]咽頭!L45</f>
        <v>#N/A</v>
      </c>
      <c r="M49" s="17" t="e">
        <f>[2]咽頭!M45</f>
        <v>#N/A</v>
      </c>
      <c r="N49" s="17" t="e">
        <f>[2]咽頭!N45</f>
        <v>#N/A</v>
      </c>
      <c r="O49" s="17" t="e">
        <f>[2]咽頭!O45</f>
        <v>#N/A</v>
      </c>
      <c r="P49" s="17" t="e">
        <f>[2]咽頭!P45</f>
        <v>#N/A</v>
      </c>
      <c r="Q49" s="17" t="e">
        <f>[2]咽頭!Q45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[2]咽頭!C46</f>
        <v>#N/A</v>
      </c>
      <c r="D50" s="27" t="e">
        <f>[2]咽頭!D46</f>
        <v>#N/A</v>
      </c>
      <c r="E50" s="27" t="e">
        <f>[2]咽頭!E46</f>
        <v>#N/A</v>
      </c>
      <c r="F50" s="27" t="e">
        <f>[2]咽頭!F46</f>
        <v>#N/A</v>
      </c>
      <c r="G50" s="27" t="e">
        <f>[2]咽頭!G46</f>
        <v>#N/A</v>
      </c>
      <c r="H50" s="27" t="e">
        <f>[2]咽頭!H46</f>
        <v>#N/A</v>
      </c>
      <c r="I50" s="27" t="e">
        <f>[2]咽頭!I46</f>
        <v>#N/A</v>
      </c>
      <c r="J50" s="27" t="e">
        <f>[2]咽頭!J46</f>
        <v>#N/A</v>
      </c>
      <c r="K50" s="27" t="e">
        <f>[2]咽頭!K46</f>
        <v>#N/A</v>
      </c>
      <c r="L50" s="27" t="e">
        <f>[2]咽頭!L46</f>
        <v>#N/A</v>
      </c>
      <c r="M50" s="27" t="e">
        <f>[2]咽頭!M46</f>
        <v>#N/A</v>
      </c>
      <c r="N50" s="27" t="e">
        <f>[2]咽頭!N46</f>
        <v>#N/A</v>
      </c>
      <c r="O50" s="27" t="e">
        <f>[2]咽頭!O46</f>
        <v>#N/A</v>
      </c>
      <c r="P50" s="27" t="e">
        <f>[2]咽頭!P46</f>
        <v>#N/A</v>
      </c>
      <c r="Q50" s="27" t="e">
        <f>[2]咽頭!Q46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[2]咽頭!C47</f>
        <v>#N/A</v>
      </c>
      <c r="D51" s="17" t="e">
        <f>[2]咽頭!D47</f>
        <v>#N/A</v>
      </c>
      <c r="E51" s="17" t="e">
        <f>[2]咽頭!E47</f>
        <v>#N/A</v>
      </c>
      <c r="F51" s="17" t="e">
        <f>[2]咽頭!F47</f>
        <v>#N/A</v>
      </c>
      <c r="G51" s="17" t="e">
        <f>[2]咽頭!G47</f>
        <v>#N/A</v>
      </c>
      <c r="H51" s="17" t="e">
        <f>[2]咽頭!H47</f>
        <v>#N/A</v>
      </c>
      <c r="I51" s="17" t="e">
        <f>[2]咽頭!I47</f>
        <v>#N/A</v>
      </c>
      <c r="J51" s="17" t="e">
        <f>[2]咽頭!J47</f>
        <v>#N/A</v>
      </c>
      <c r="K51" s="17" t="e">
        <f>[2]咽頭!K47</f>
        <v>#N/A</v>
      </c>
      <c r="L51" s="17" t="e">
        <f>[2]咽頭!L47</f>
        <v>#N/A</v>
      </c>
      <c r="M51" s="17" t="e">
        <f>[2]咽頭!M47</f>
        <v>#N/A</v>
      </c>
      <c r="N51" s="17" t="e">
        <f>[2]咽頭!N47</f>
        <v>#N/A</v>
      </c>
      <c r="O51" s="17" t="e">
        <f>[2]咽頭!O47</f>
        <v>#N/A</v>
      </c>
      <c r="P51" s="17" t="e">
        <f>[2]咽頭!P47</f>
        <v>#N/A</v>
      </c>
      <c r="Q51" s="17" t="e">
        <f>[2]咽頭!Q47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[2]咽頭!C48</f>
        <v>#N/A</v>
      </c>
      <c r="D52" s="27" t="e">
        <f>[2]咽頭!D48</f>
        <v>#N/A</v>
      </c>
      <c r="E52" s="27" t="e">
        <f>[2]咽頭!E48</f>
        <v>#N/A</v>
      </c>
      <c r="F52" s="27" t="e">
        <f>[2]咽頭!F48</f>
        <v>#N/A</v>
      </c>
      <c r="G52" s="27" t="e">
        <f>[2]咽頭!G48</f>
        <v>#N/A</v>
      </c>
      <c r="H52" s="27" t="e">
        <f>[2]咽頭!H48</f>
        <v>#N/A</v>
      </c>
      <c r="I52" s="27" t="e">
        <f>[2]咽頭!I48</f>
        <v>#N/A</v>
      </c>
      <c r="J52" s="27" t="e">
        <f>[2]咽頭!J48</f>
        <v>#N/A</v>
      </c>
      <c r="K52" s="27" t="e">
        <f>[2]咽頭!K48</f>
        <v>#N/A</v>
      </c>
      <c r="L52" s="27" t="e">
        <f>[2]咽頭!L48</f>
        <v>#N/A</v>
      </c>
      <c r="M52" s="27" t="e">
        <f>[2]咽頭!M48</f>
        <v>#N/A</v>
      </c>
      <c r="N52" s="27" t="e">
        <f>[2]咽頭!N48</f>
        <v>#N/A</v>
      </c>
      <c r="O52" s="27" t="e">
        <f>[2]咽頭!O48</f>
        <v>#N/A</v>
      </c>
      <c r="P52" s="27" t="e">
        <f>[2]咽頭!P48</f>
        <v>#N/A</v>
      </c>
      <c r="Q52" s="27" t="e">
        <f>[2]咽頭!Q48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[2]咽頭!C49</f>
        <v>#N/A</v>
      </c>
      <c r="D53" s="17" t="e">
        <f>[2]咽頭!D49</f>
        <v>#N/A</v>
      </c>
      <c r="E53" s="17" t="e">
        <f>[2]咽頭!E49</f>
        <v>#N/A</v>
      </c>
      <c r="F53" s="17" t="e">
        <f>[2]咽頭!F49</f>
        <v>#N/A</v>
      </c>
      <c r="G53" s="17" t="e">
        <f>[2]咽頭!G49</f>
        <v>#N/A</v>
      </c>
      <c r="H53" s="17" t="e">
        <f>[2]咽頭!H49</f>
        <v>#N/A</v>
      </c>
      <c r="I53" s="17" t="e">
        <f>[2]咽頭!I49</f>
        <v>#N/A</v>
      </c>
      <c r="J53" s="17" t="e">
        <f>[2]咽頭!J49</f>
        <v>#N/A</v>
      </c>
      <c r="K53" s="17" t="e">
        <f>[2]咽頭!K49</f>
        <v>#N/A</v>
      </c>
      <c r="L53" s="17" t="e">
        <f>[2]咽頭!L49</f>
        <v>#N/A</v>
      </c>
      <c r="M53" s="17" t="e">
        <f>[2]咽頭!M49</f>
        <v>#N/A</v>
      </c>
      <c r="N53" s="17" t="e">
        <f>[2]咽頭!N49</f>
        <v>#N/A</v>
      </c>
      <c r="O53" s="17" t="e">
        <f>[2]咽頭!O49</f>
        <v>#N/A</v>
      </c>
      <c r="P53" s="17" t="e">
        <f>[2]咽頭!P49</f>
        <v>#N/A</v>
      </c>
      <c r="Q53" s="17" t="e">
        <f>[2]咽頭!Q49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[2]咽頭!C50</f>
        <v>#N/A</v>
      </c>
      <c r="D54" s="27" t="e">
        <f>[2]咽頭!D50</f>
        <v>#N/A</v>
      </c>
      <c r="E54" s="27" t="e">
        <f>[2]咽頭!E50</f>
        <v>#N/A</v>
      </c>
      <c r="F54" s="27" t="e">
        <f>[2]咽頭!F50</f>
        <v>#N/A</v>
      </c>
      <c r="G54" s="27" t="e">
        <f>[2]咽頭!G50</f>
        <v>#N/A</v>
      </c>
      <c r="H54" s="27" t="e">
        <f>[2]咽頭!H50</f>
        <v>#N/A</v>
      </c>
      <c r="I54" s="27" t="e">
        <f>[2]咽頭!I50</f>
        <v>#N/A</v>
      </c>
      <c r="J54" s="27" t="e">
        <f>[2]咽頭!J50</f>
        <v>#N/A</v>
      </c>
      <c r="K54" s="27" t="e">
        <f>[2]咽頭!K50</f>
        <v>#N/A</v>
      </c>
      <c r="L54" s="27" t="e">
        <f>[2]咽頭!L50</f>
        <v>#N/A</v>
      </c>
      <c r="M54" s="27" t="e">
        <f>[2]咽頭!M50</f>
        <v>#N/A</v>
      </c>
      <c r="N54" s="27" t="e">
        <f>[2]咽頭!N50</f>
        <v>#N/A</v>
      </c>
      <c r="O54" s="27" t="e">
        <f>[2]咽頭!O50</f>
        <v>#N/A</v>
      </c>
      <c r="P54" s="27" t="e">
        <f>[2]咽頭!P50</f>
        <v>#N/A</v>
      </c>
      <c r="Q54" s="27" t="e">
        <f>[2]咽頭!Q50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[2]咽頭!C51</f>
        <v>#N/A</v>
      </c>
      <c r="D55" s="17" t="e">
        <f>[2]咽頭!D51</f>
        <v>#N/A</v>
      </c>
      <c r="E55" s="17" t="e">
        <f>[2]咽頭!E51</f>
        <v>#N/A</v>
      </c>
      <c r="F55" s="17" t="e">
        <f>[2]咽頭!F51</f>
        <v>#N/A</v>
      </c>
      <c r="G55" s="17" t="e">
        <f>[2]咽頭!G51</f>
        <v>#N/A</v>
      </c>
      <c r="H55" s="17" t="e">
        <f>[2]咽頭!H51</f>
        <v>#N/A</v>
      </c>
      <c r="I55" s="17" t="e">
        <f>[2]咽頭!I51</f>
        <v>#N/A</v>
      </c>
      <c r="J55" s="17" t="e">
        <f>[2]咽頭!J51</f>
        <v>#N/A</v>
      </c>
      <c r="K55" s="17" t="e">
        <f>[2]咽頭!K51</f>
        <v>#N/A</v>
      </c>
      <c r="L55" s="17" t="e">
        <f>[2]咽頭!L51</f>
        <v>#N/A</v>
      </c>
      <c r="M55" s="17" t="e">
        <f>[2]咽頭!M51</f>
        <v>#N/A</v>
      </c>
      <c r="N55" s="17" t="e">
        <f>[2]咽頭!N51</f>
        <v>#N/A</v>
      </c>
      <c r="O55" s="17" t="e">
        <f>[2]咽頭!O51</f>
        <v>#N/A</v>
      </c>
      <c r="P55" s="17" t="e">
        <f>[2]咽頭!P51</f>
        <v>#N/A</v>
      </c>
      <c r="Q55" s="17" t="e">
        <f>[2]咽頭!Q51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[2]咽頭!C52</f>
        <v>#N/A</v>
      </c>
      <c r="D56" s="27" t="e">
        <f>[2]咽頭!D52</f>
        <v>#N/A</v>
      </c>
      <c r="E56" s="27" t="e">
        <f>[2]咽頭!E52</f>
        <v>#N/A</v>
      </c>
      <c r="F56" s="27" t="e">
        <f>[2]咽頭!F52</f>
        <v>#N/A</v>
      </c>
      <c r="G56" s="27" t="e">
        <f>[2]咽頭!G52</f>
        <v>#N/A</v>
      </c>
      <c r="H56" s="27" t="e">
        <f>[2]咽頭!H52</f>
        <v>#N/A</v>
      </c>
      <c r="I56" s="27" t="e">
        <f>[2]咽頭!I52</f>
        <v>#N/A</v>
      </c>
      <c r="J56" s="27" t="e">
        <f>[2]咽頭!J52</f>
        <v>#N/A</v>
      </c>
      <c r="K56" s="27" t="e">
        <f>[2]咽頭!K52</f>
        <v>#N/A</v>
      </c>
      <c r="L56" s="27" t="e">
        <f>[2]咽頭!L52</f>
        <v>#N/A</v>
      </c>
      <c r="M56" s="27" t="e">
        <f>[2]咽頭!M52</f>
        <v>#N/A</v>
      </c>
      <c r="N56" s="27" t="e">
        <f>[2]咽頭!N52</f>
        <v>#N/A</v>
      </c>
      <c r="O56" s="27" t="e">
        <f>[2]咽頭!O52</f>
        <v>#N/A</v>
      </c>
      <c r="P56" s="27" t="e">
        <f>[2]咽頭!P52</f>
        <v>#N/A</v>
      </c>
      <c r="Q56" s="27" t="e">
        <f>[2]咽頭!Q52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[2]咽頭!C53</f>
        <v>#N/A</v>
      </c>
      <c r="D57" s="17" t="e">
        <f>[2]咽頭!D53</f>
        <v>#N/A</v>
      </c>
      <c r="E57" s="17" t="e">
        <f>[2]咽頭!E53</f>
        <v>#N/A</v>
      </c>
      <c r="F57" s="17" t="e">
        <f>[2]咽頭!F53</f>
        <v>#N/A</v>
      </c>
      <c r="G57" s="17" t="e">
        <f>[2]咽頭!G53</f>
        <v>#N/A</v>
      </c>
      <c r="H57" s="17" t="e">
        <f>[2]咽頭!H53</f>
        <v>#N/A</v>
      </c>
      <c r="I57" s="17" t="e">
        <f>[2]咽頭!I53</f>
        <v>#N/A</v>
      </c>
      <c r="J57" s="17" t="e">
        <f>[2]咽頭!J53</f>
        <v>#N/A</v>
      </c>
      <c r="K57" s="17" t="e">
        <f>[2]咽頭!K53</f>
        <v>#N/A</v>
      </c>
      <c r="L57" s="17" t="e">
        <f>[2]咽頭!L53</f>
        <v>#N/A</v>
      </c>
      <c r="M57" s="17" t="e">
        <f>[2]咽頭!M53</f>
        <v>#N/A</v>
      </c>
      <c r="N57" s="17" t="e">
        <f>[2]咽頭!N53</f>
        <v>#N/A</v>
      </c>
      <c r="O57" s="17" t="e">
        <f>[2]咽頭!O53</f>
        <v>#N/A</v>
      </c>
      <c r="P57" s="17" t="e">
        <f>[2]咽頭!P53</f>
        <v>#N/A</v>
      </c>
      <c r="Q57" s="17" t="e">
        <f>[2]咽頭!Q53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436</v>
      </c>
      <c r="D60" s="2">
        <f t="array" ref="D60">+SUM(IF(NOT(ISERROR(D6:D58)),D6:D58))</f>
        <v>3</v>
      </c>
      <c r="E60" s="2">
        <f t="array" ref="E60">+SUM(IF(NOT(ISERROR(E6:E58)),E6:E58))</f>
        <v>81</v>
      </c>
      <c r="F60" s="2">
        <f t="array" ref="F60">+SUM(IF(NOT(ISERROR(F6:F58)),F6:F58))</f>
        <v>217</v>
      </c>
      <c r="G60" s="2">
        <f t="array" ref="G60">+SUM(IF(NOT(ISERROR(G6:G58)),G6:G58))</f>
        <v>52</v>
      </c>
      <c r="H60" s="2">
        <f t="array" ref="H60">+SUM(IF(NOT(ISERROR(H6:H58)),H6:H58))</f>
        <v>23</v>
      </c>
      <c r="I60" s="2">
        <f t="array" ref="I60">+SUM(IF(NOT(ISERROR(I6:I58)),I6:I58))</f>
        <v>19</v>
      </c>
      <c r="J60" s="2">
        <f t="array" ref="J60">+SUM(IF(NOT(ISERROR(J6:J58)),J6:J58))</f>
        <v>23</v>
      </c>
      <c r="K60" s="2">
        <f t="array" ref="K60">+SUM(IF(NOT(ISERROR(K6:K58)),K6:K58))</f>
        <v>3</v>
      </c>
      <c r="L60" s="2">
        <f t="array" ref="L60">+SUM(IF(NOT(ISERROR(L6:L58)),L6:L58))</f>
        <v>5</v>
      </c>
      <c r="M60" s="2">
        <f t="array" ref="M60">+SUM(IF(NOT(ISERROR(M6:M58)),M6:M58))</f>
        <v>3</v>
      </c>
      <c r="N60" s="2">
        <f t="array" ref="N60">+SUM(IF(NOT(ISERROR(N6:N58)),N6:N58))</f>
        <v>2</v>
      </c>
      <c r="O60" s="2">
        <f t="array" ref="O60">+SUM(IF(NOT(ISERROR(O6:O58)),O6:O58))</f>
        <v>2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/>
      <c r="S60" s="2">
        <f>SUM(D60:Q60)</f>
        <v>436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0.68807339449541294</v>
      </c>
      <c r="E61" s="4">
        <f t="shared" si="4"/>
        <v>18.577981651376145</v>
      </c>
      <c r="F61" s="4">
        <f t="shared" si="4"/>
        <v>49.77064220183486</v>
      </c>
      <c r="G61" s="4">
        <f t="shared" si="4"/>
        <v>11.926605504587156</v>
      </c>
      <c r="H61" s="4">
        <f t="shared" si="4"/>
        <v>5.2752293577981657</v>
      </c>
      <c r="I61" s="4">
        <f t="shared" si="4"/>
        <v>4.3577981651376145</v>
      </c>
      <c r="J61" s="4">
        <f t="shared" si="4"/>
        <v>5.2752293577981657</v>
      </c>
      <c r="K61" s="4">
        <f t="shared" si="4"/>
        <v>0.68807339449541294</v>
      </c>
      <c r="L61" s="4">
        <f t="shared" si="4"/>
        <v>1.1467889908256881</v>
      </c>
      <c r="M61" s="4">
        <f t="shared" si="4"/>
        <v>0.68807339449541294</v>
      </c>
      <c r="N61" s="4">
        <f t="shared" si="4"/>
        <v>0.45871559633027525</v>
      </c>
      <c r="O61" s="4">
        <f t="shared" si="4"/>
        <v>0.45871559633027525</v>
      </c>
      <c r="P61" s="4">
        <f t="shared" si="4"/>
        <v>0.22935779816513763</v>
      </c>
      <c r="Q61" s="4">
        <f t="shared" si="4"/>
        <v>0.45871559633027525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436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令和7年各保健所毎集計</vt:lpstr>
      <vt:lpstr>カレンダー</vt:lpstr>
      <vt:lpstr>年次別</vt:lpstr>
      <vt:lpstr>報告数合計</vt:lpstr>
      <vt:lpstr>イン</vt:lpstr>
      <vt:lpstr>co19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武俊 高良</cp:lastModifiedBy>
  <cp:lastPrinted>2025-10-08T07:06:06Z</cp:lastPrinted>
  <dcterms:created xsi:type="dcterms:W3CDTF">2019-07-19T07:58:40Z</dcterms:created>
  <dcterms:modified xsi:type="dcterms:W3CDTF">2025-10-08T07:16:06Z</dcterms:modified>
</cp:coreProperties>
</file>