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35週\"/>
    </mc:Choice>
  </mc:AlternateContent>
  <xr:revisionPtr revIDLastSave="0" documentId="13_ncr:1_{3F299580-447C-4D2E-A503-ED411B2D4BFB}" xr6:coauthVersionLast="47" xr6:coauthVersionMax="47" xr10:uidLastSave="{00000000-0000-0000-0000-000000000000}"/>
  <bookViews>
    <workbookView xWindow="0" yWindow="36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Z56" i="30" s="1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V54" i="25" s="1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I16" i="29" l="1"/>
  <c r="E16" i="29"/>
  <c r="F16" i="29"/>
  <c r="D16" i="29"/>
  <c r="H16" i="29"/>
  <c r="G16" i="29"/>
  <c r="D40" i="29"/>
  <c r="F40" i="29"/>
  <c r="E40" i="29"/>
  <c r="G40" i="29"/>
  <c r="H40" i="29"/>
  <c r="I40" i="29"/>
  <c r="D8" i="29"/>
  <c r="F8" i="29"/>
  <c r="G8" i="29"/>
  <c r="H8" i="29"/>
  <c r="I8" i="29"/>
  <c r="E8" i="29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D104" i="29" l="1"/>
  <c r="F104" i="29"/>
  <c r="H104" i="29"/>
  <c r="I104" i="29"/>
  <c r="E104" i="29"/>
  <c r="G104" i="29"/>
  <c r="D48" i="29"/>
  <c r="E48" i="29"/>
  <c r="I48" i="29"/>
  <c r="F48" i="29"/>
  <c r="G48" i="29"/>
  <c r="H48" i="29"/>
  <c r="I120" i="29"/>
  <c r="D120" i="29"/>
  <c r="E120" i="29"/>
  <c r="H120" i="29"/>
  <c r="G120" i="29"/>
  <c r="F120" i="29"/>
  <c r="E56" i="29"/>
  <c r="G56" i="29"/>
  <c r="D56" i="29"/>
  <c r="I56" i="29"/>
  <c r="H56" i="29"/>
  <c r="F56" i="29"/>
  <c r="D64" i="29"/>
  <c r="E64" i="29"/>
  <c r="I64" i="29"/>
  <c r="G64" i="29"/>
  <c r="F64" i="29"/>
  <c r="H64" i="29"/>
  <c r="C40" i="29"/>
  <c r="C8" i="29"/>
  <c r="D72" i="29"/>
  <c r="H72" i="29"/>
  <c r="I72" i="29"/>
  <c r="E72" i="29"/>
  <c r="G72" i="29"/>
  <c r="F72" i="29"/>
  <c r="F80" i="29"/>
  <c r="I80" i="29"/>
  <c r="H80" i="29"/>
  <c r="D80" i="29"/>
  <c r="G80" i="29"/>
  <c r="E80" i="29"/>
  <c r="C16" i="29"/>
  <c r="D24" i="29"/>
  <c r="E24" i="29"/>
  <c r="I24" i="29"/>
  <c r="F24" i="29"/>
  <c r="G24" i="29"/>
  <c r="H24" i="29"/>
  <c r="D88" i="29"/>
  <c r="I88" i="29"/>
  <c r="F88" i="29"/>
  <c r="G88" i="29"/>
  <c r="E88" i="29"/>
  <c r="H88" i="29"/>
  <c r="D32" i="29"/>
  <c r="E32" i="29"/>
  <c r="G32" i="29"/>
  <c r="F32" i="29"/>
  <c r="I32" i="29"/>
  <c r="H32" i="29"/>
  <c r="I144" i="29"/>
  <c r="E144" i="29"/>
  <c r="H144" i="29"/>
  <c r="F144" i="29"/>
  <c r="D144" i="29"/>
  <c r="G144" i="29"/>
  <c r="E112" i="29"/>
  <c r="F112" i="29"/>
  <c r="H112" i="29"/>
  <c r="G112" i="29"/>
  <c r="D112" i="29"/>
  <c r="C112" i="29" s="1"/>
  <c r="I112" i="29"/>
  <c r="I128" i="29"/>
  <c r="E128" i="29"/>
  <c r="G128" i="29"/>
  <c r="F128" i="29"/>
  <c r="D128" i="29"/>
  <c r="C128" i="29" s="1"/>
  <c r="H128" i="29"/>
  <c r="G136" i="29"/>
  <c r="D136" i="29"/>
  <c r="H136" i="29"/>
  <c r="F136" i="29"/>
  <c r="E136" i="29"/>
  <c r="I136" i="29"/>
  <c r="H96" i="29"/>
  <c r="G96" i="29"/>
  <c r="E96" i="29"/>
  <c r="F96" i="29"/>
  <c r="I96" i="29"/>
  <c r="D96" i="29"/>
  <c r="C96" i="29" s="1"/>
  <c r="F152" i="29"/>
  <c r="I152" i="29"/>
  <c r="D152" i="29"/>
  <c r="H152" i="29"/>
  <c r="G152" i="29"/>
  <c r="C152" i="29" s="1"/>
  <c r="E152" i="29"/>
  <c r="C32" i="29" l="1"/>
  <c r="C72" i="29"/>
  <c r="C120" i="29"/>
  <c r="C88" i="29"/>
  <c r="C48" i="29"/>
  <c r="C136" i="29"/>
  <c r="C144" i="29"/>
  <c r="C24" i="29"/>
  <c r="C80" i="29"/>
  <c r="C64" i="29"/>
  <c r="C56" i="29"/>
  <c r="C104" i="29"/>
</calcChain>
</file>

<file path=xl/sharedStrings.xml><?xml version="1.0" encoding="utf-8"?>
<sst xmlns="http://schemas.openxmlformats.org/spreadsheetml/2006/main" count="3882" uniqueCount="268">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</sst>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  <numFmt numFmtId="184" formatCode="#,##0.00_ 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  <xf numFmtId="178" fontId="21" fillId="0" borderId="0" xfId="0" applyNumberFormat="1" applyFont="1">
      <alignment vertical="center"/>
    </xf>
    <xf numFmtId="178" fontId="21" fillId="0" borderId="25" xfId="0" applyNumberFormat="1" applyFont="1" applyBorder="1">
      <alignment vertical="center"/>
    </xf>
    <xf numFmtId="178" fontId="21" fillId="0" borderId="4" xfId="0" applyNumberFormat="1" applyFont="1" applyBorder="1">
      <alignment vertical="center"/>
    </xf>
    <xf numFmtId="184" fontId="21" fillId="0" borderId="0" xfId="0" applyNumberFormat="1" applyFont="1">
      <alignment vertical="center"/>
    </xf>
    <xf numFmtId="184" fontId="21" fillId="0" borderId="25" xfId="0" applyNumberFormat="1" applyFont="1" applyBorder="1">
      <alignment vertical="center"/>
    </xf>
    <xf numFmtId="184" fontId="21" fillId="0" borderId="4" xfId="0" applyNumberFormat="1" applyFont="1" applyBorder="1">
      <alignment vertical="center"/>
    </xf>
    <xf numFmtId="184" fontId="21" fillId="3" borderId="25" xfId="0" applyNumberFormat="1" applyFont="1" applyFill="1" applyBorder="1">
      <alignment vertical="center"/>
    </xf>
    <xf numFmtId="184" fontId="21" fillId="3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4.1480000000000006</c:v>
                </c:pt>
                <c:pt idx="114" formatCode="0.00">
                  <c:v>3.9725000000000001</c:v>
                </c:pt>
                <c:pt idx="115" formatCode="0.00">
                  <c:v>3.1550000000000002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0.29799999999999999</c:v>
                </c:pt>
                <c:pt idx="114" formatCode="0.00">
                  <c:v>0.29250000000000004</c:v>
                </c:pt>
                <c:pt idx="115" formatCode="0.00">
                  <c:v>0.31000000000000005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  <c:pt idx="25">
                  <c:v>5.1100000000000003</c:v>
                </c:pt>
                <c:pt idx="26">
                  <c:v>4.96</c:v>
                </c:pt>
                <c:pt idx="27">
                  <c:v>4.5599999999999996</c:v>
                </c:pt>
                <c:pt idx="28">
                  <c:v>3.67</c:v>
                </c:pt>
                <c:pt idx="29" formatCode="#,##0.00_ ">
                  <c:v>3.73</c:v>
                </c:pt>
                <c:pt idx="30">
                  <c:v>3.93</c:v>
                </c:pt>
                <c:pt idx="31">
                  <c:v>3.93</c:v>
                </c:pt>
                <c:pt idx="32">
                  <c:v>3.64</c:v>
                </c:pt>
                <c:pt idx="33">
                  <c:v>2.76</c:v>
                </c:pt>
                <c:pt idx="34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 formatCode="#,##0.00_ 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33">
                  <c:v>0.31</c:v>
                </c:pt>
                <c:pt idx="3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  <c:pt idx="25">
                  <c:v>0.8</c:v>
                </c:pt>
                <c:pt idx="26">
                  <c:v>0.4</c:v>
                </c:pt>
                <c:pt idx="27">
                  <c:v>0</c:v>
                </c:pt>
                <c:pt idx="28">
                  <c:v>0.8</c:v>
                </c:pt>
                <c:pt idx="29" formatCode="#,##0.00_ ">
                  <c:v>1.4</c:v>
                </c:pt>
                <c:pt idx="30">
                  <c:v>3.2</c:v>
                </c:pt>
                <c:pt idx="31">
                  <c:v>0.8</c:v>
                </c:pt>
                <c:pt idx="32">
                  <c:v>1.6</c:v>
                </c:pt>
                <c:pt idx="33">
                  <c:v>1.2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  <c:pt idx="25">
                  <c:v>5.31</c:v>
                </c:pt>
                <c:pt idx="26">
                  <c:v>5.54</c:v>
                </c:pt>
                <c:pt idx="27">
                  <c:v>3.69</c:v>
                </c:pt>
                <c:pt idx="28">
                  <c:v>2.46</c:v>
                </c:pt>
                <c:pt idx="29" formatCode="#,##0.00_ ">
                  <c:v>1.54</c:v>
                </c:pt>
                <c:pt idx="30">
                  <c:v>2.62</c:v>
                </c:pt>
                <c:pt idx="31">
                  <c:v>3.15</c:v>
                </c:pt>
                <c:pt idx="32">
                  <c:v>3</c:v>
                </c:pt>
                <c:pt idx="33">
                  <c:v>4.46</c:v>
                </c:pt>
                <c:pt idx="34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  <c:pt idx="25">
                  <c:v>5.6</c:v>
                </c:pt>
                <c:pt idx="26">
                  <c:v>6.4</c:v>
                </c:pt>
                <c:pt idx="27">
                  <c:v>7.5</c:v>
                </c:pt>
                <c:pt idx="28">
                  <c:v>3.3</c:v>
                </c:pt>
                <c:pt idx="29" formatCode="#,##0.00_ ">
                  <c:v>5.3</c:v>
                </c:pt>
                <c:pt idx="30">
                  <c:v>5.4</c:v>
                </c:pt>
                <c:pt idx="31">
                  <c:v>4.5999999999999996</c:v>
                </c:pt>
                <c:pt idx="32">
                  <c:v>4.0999999999999996</c:v>
                </c:pt>
                <c:pt idx="33">
                  <c:v>2.2000000000000002</c:v>
                </c:pt>
                <c:pt idx="3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  <c:pt idx="25">
                  <c:v>3.58</c:v>
                </c:pt>
                <c:pt idx="26">
                  <c:v>3</c:v>
                </c:pt>
                <c:pt idx="27">
                  <c:v>4.42</c:v>
                </c:pt>
                <c:pt idx="28">
                  <c:v>6.25</c:v>
                </c:pt>
                <c:pt idx="29" formatCode="#,##0.00_ ">
                  <c:v>6.83</c:v>
                </c:pt>
                <c:pt idx="30">
                  <c:v>5.92</c:v>
                </c:pt>
                <c:pt idx="31">
                  <c:v>7</c:v>
                </c:pt>
                <c:pt idx="32">
                  <c:v>6</c:v>
                </c:pt>
                <c:pt idx="33">
                  <c:v>3.08</c:v>
                </c:pt>
                <c:pt idx="34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  <c:pt idx="25">
                  <c:v>6.5</c:v>
                </c:pt>
                <c:pt idx="26">
                  <c:v>4</c:v>
                </c:pt>
                <c:pt idx="27">
                  <c:v>3</c:v>
                </c:pt>
                <c:pt idx="28">
                  <c:v>1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  <c:pt idx="25">
                  <c:v>15</c:v>
                </c:pt>
                <c:pt idx="26">
                  <c:v>13.67</c:v>
                </c:pt>
                <c:pt idx="27">
                  <c:v>7.67</c:v>
                </c:pt>
                <c:pt idx="28">
                  <c:v>6.33</c:v>
                </c:pt>
                <c:pt idx="29" formatCode="#,##0.00_ ">
                  <c:v>1.67</c:v>
                </c:pt>
                <c:pt idx="30">
                  <c:v>0.67</c:v>
                </c:pt>
                <c:pt idx="31">
                  <c:v>0.33</c:v>
                </c:pt>
                <c:pt idx="32">
                  <c:v>1.33</c:v>
                </c:pt>
                <c:pt idx="33">
                  <c:v>0.33</c:v>
                </c:pt>
                <c:pt idx="3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4.0119999999999996</c:v>
                </c:pt>
                <c:pt idx="114" formatCode="0.00">
                  <c:v>2.36</c:v>
                </c:pt>
                <c:pt idx="115" formatCode="0.00">
                  <c:v>1.1499999999999999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0.26799999999999996</c:v>
                </c:pt>
                <c:pt idx="114" formatCode="0.00">
                  <c:v>0.52500000000000002</c:v>
                </c:pt>
                <c:pt idx="115" formatCode="0.00">
                  <c:v>0.88500000000000001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  <c:pt idx="25">
                  <c:v>4.5599999999999996</c:v>
                </c:pt>
                <c:pt idx="26">
                  <c:v>3.72</c:v>
                </c:pt>
                <c:pt idx="27">
                  <c:v>3.16</c:v>
                </c:pt>
                <c:pt idx="28">
                  <c:v>3</c:v>
                </c:pt>
                <c:pt idx="29" formatCode="#,##0.00_ ">
                  <c:v>1.72</c:v>
                </c:pt>
                <c:pt idx="30">
                  <c:v>1.56</c:v>
                </c:pt>
                <c:pt idx="31">
                  <c:v>1.68</c:v>
                </c:pt>
                <c:pt idx="32">
                  <c:v>1</c:v>
                </c:pt>
                <c:pt idx="33">
                  <c:v>0.8</c:v>
                </c:pt>
                <c:pt idx="34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  <c:pt idx="28">
                  <c:v>0.5</c:v>
                </c:pt>
                <c:pt idx="29" formatCode="#,##0.00_ ">
                  <c:v>0.53</c:v>
                </c:pt>
                <c:pt idx="30">
                  <c:v>0.69</c:v>
                </c:pt>
                <c:pt idx="31">
                  <c:v>0.86</c:v>
                </c:pt>
                <c:pt idx="32">
                  <c:v>0.63</c:v>
                </c:pt>
                <c:pt idx="33">
                  <c:v>0.77</c:v>
                </c:pt>
                <c:pt idx="34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  <c:pt idx="25">
                  <c:v>9.33</c:v>
                </c:pt>
                <c:pt idx="26">
                  <c:v>6.33</c:v>
                </c:pt>
                <c:pt idx="27">
                  <c:v>6.33</c:v>
                </c:pt>
                <c:pt idx="28">
                  <c:v>2.67</c:v>
                </c:pt>
                <c:pt idx="29" formatCode="#,##0.00_ ">
                  <c:v>2</c:v>
                </c:pt>
                <c:pt idx="30">
                  <c:v>2.33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  <c:pt idx="25">
                  <c:v>3.86</c:v>
                </c:pt>
                <c:pt idx="26">
                  <c:v>4.43</c:v>
                </c:pt>
                <c:pt idx="27">
                  <c:v>3.14</c:v>
                </c:pt>
                <c:pt idx="28">
                  <c:v>3.57</c:v>
                </c:pt>
                <c:pt idx="29" formatCode="#,##0.00_ ">
                  <c:v>1.57</c:v>
                </c:pt>
                <c:pt idx="30">
                  <c:v>1.43</c:v>
                </c:pt>
                <c:pt idx="31">
                  <c:v>2</c:v>
                </c:pt>
                <c:pt idx="32">
                  <c:v>1</c:v>
                </c:pt>
                <c:pt idx="33">
                  <c:v>0.28999999999999998</c:v>
                </c:pt>
                <c:pt idx="34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1.67</c:v>
                </c:pt>
                <c:pt idx="27">
                  <c:v>1</c:v>
                </c:pt>
                <c:pt idx="28">
                  <c:v>2.83</c:v>
                </c:pt>
                <c:pt idx="29" formatCode="#,##0.00_ ">
                  <c:v>0.67</c:v>
                </c:pt>
                <c:pt idx="30">
                  <c:v>0.5</c:v>
                </c:pt>
                <c:pt idx="31">
                  <c:v>1.5</c:v>
                </c:pt>
                <c:pt idx="32">
                  <c:v>0.67</c:v>
                </c:pt>
                <c:pt idx="33">
                  <c:v>0.83</c:v>
                </c:pt>
                <c:pt idx="3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  <c:pt idx="25">
                  <c:v>5.67</c:v>
                </c:pt>
                <c:pt idx="26">
                  <c:v>2.83</c:v>
                </c:pt>
                <c:pt idx="27">
                  <c:v>3.67</c:v>
                </c:pt>
                <c:pt idx="28">
                  <c:v>2.33</c:v>
                </c:pt>
                <c:pt idx="29" formatCode="#,##0.00_ ">
                  <c:v>2.67</c:v>
                </c:pt>
                <c:pt idx="30">
                  <c:v>0.83</c:v>
                </c:pt>
                <c:pt idx="31">
                  <c:v>0.17</c:v>
                </c:pt>
                <c:pt idx="32">
                  <c:v>0.5</c:v>
                </c:pt>
                <c:pt idx="33">
                  <c:v>0.67</c:v>
                </c:pt>
                <c:pt idx="3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2.5</c:v>
                </c:pt>
                <c:pt idx="26">
                  <c:v>7</c:v>
                </c:pt>
                <c:pt idx="27">
                  <c:v>4.5</c:v>
                </c:pt>
                <c:pt idx="28">
                  <c:v>5.5</c:v>
                </c:pt>
                <c:pt idx="29" formatCode="#,##0.00_ ">
                  <c:v>3</c:v>
                </c:pt>
                <c:pt idx="30">
                  <c:v>6.5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0.56200000000000006</c:v>
                </c:pt>
                <c:pt idx="114" formatCode="0.00">
                  <c:v>0.71000000000000008</c:v>
                </c:pt>
                <c:pt idx="115" formatCode="0.00">
                  <c:v>0.57000000000000006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0.71799999999999997</c:v>
                </c:pt>
                <c:pt idx="114" formatCode="0.00">
                  <c:v>0.51</c:v>
                </c:pt>
                <c:pt idx="115" formatCode="0.00">
                  <c:v>0.31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  <c:pt idx="25">
                  <c:v>0.36</c:v>
                </c:pt>
                <c:pt idx="26">
                  <c:v>0.6</c:v>
                </c:pt>
                <c:pt idx="27">
                  <c:v>0.72</c:v>
                </c:pt>
                <c:pt idx="28">
                  <c:v>0.92</c:v>
                </c:pt>
                <c:pt idx="29" formatCode="#,##0.00_ ">
                  <c:v>0.68</c:v>
                </c:pt>
                <c:pt idx="30">
                  <c:v>0.52</c:v>
                </c:pt>
                <c:pt idx="31">
                  <c:v>0.4</c:v>
                </c:pt>
                <c:pt idx="32">
                  <c:v>0.64</c:v>
                </c:pt>
                <c:pt idx="33">
                  <c:v>0.68</c:v>
                </c:pt>
                <c:pt idx="3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  <c:pt idx="26">
                  <c:v>0.67</c:v>
                </c:pt>
                <c:pt idx="27">
                  <c:v>0.59</c:v>
                </c:pt>
                <c:pt idx="28">
                  <c:v>0.56000000000000005</c:v>
                </c:pt>
                <c:pt idx="29" formatCode="#,##0.00_ ">
                  <c:v>0.45</c:v>
                </c:pt>
                <c:pt idx="30">
                  <c:v>0.44</c:v>
                </c:pt>
                <c:pt idx="31">
                  <c:v>0.42</c:v>
                </c:pt>
                <c:pt idx="32">
                  <c:v>0.25</c:v>
                </c:pt>
                <c:pt idx="33">
                  <c:v>0.32</c:v>
                </c:pt>
                <c:pt idx="3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  <c:pt idx="25">
                  <c:v>0</c:v>
                </c:pt>
                <c:pt idx="26">
                  <c:v>0.33</c:v>
                </c:pt>
                <c:pt idx="27">
                  <c:v>0.67</c:v>
                </c:pt>
                <c:pt idx="28">
                  <c:v>0.33</c:v>
                </c:pt>
                <c:pt idx="29" formatCode="#,##0.00_ ">
                  <c:v>0.33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  <c:pt idx="25">
                  <c:v>0.86</c:v>
                </c:pt>
                <c:pt idx="26">
                  <c:v>1.71</c:v>
                </c:pt>
                <c:pt idx="27">
                  <c:v>0.86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1.1399999999999999</c:v>
                </c:pt>
                <c:pt idx="31">
                  <c:v>1</c:v>
                </c:pt>
                <c:pt idx="32">
                  <c:v>2.14</c:v>
                </c:pt>
                <c:pt idx="33">
                  <c:v>1.1399999999999999</c:v>
                </c:pt>
                <c:pt idx="34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  <c:pt idx="25">
                  <c:v>0.33</c:v>
                </c:pt>
                <c:pt idx="26">
                  <c:v>0</c:v>
                </c:pt>
                <c:pt idx="27">
                  <c:v>0.67</c:v>
                </c:pt>
                <c:pt idx="28">
                  <c:v>0.83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0.33</c:v>
                </c:pt>
                <c:pt idx="3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  <c:pt idx="25">
                  <c:v>0.17</c:v>
                </c:pt>
                <c:pt idx="26">
                  <c:v>0.33</c:v>
                </c:pt>
                <c:pt idx="27">
                  <c:v>1</c:v>
                </c:pt>
                <c:pt idx="28">
                  <c:v>1.67</c:v>
                </c:pt>
                <c:pt idx="29" formatCode="#,##0.00_ ">
                  <c:v>0.67</c:v>
                </c:pt>
                <c:pt idx="30">
                  <c:v>0.17</c:v>
                </c:pt>
                <c:pt idx="31">
                  <c:v>0.5</c:v>
                </c:pt>
                <c:pt idx="32">
                  <c:v>0</c:v>
                </c:pt>
                <c:pt idx="33">
                  <c:v>1.17</c:v>
                </c:pt>
                <c:pt idx="3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25178990815894"/>
          <c:y val="0.1868275042868319"/>
          <c:w val="0.2996566519109049"/>
          <c:h val="0.248947383515222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1.73</c:v>
                </c:pt>
                <c:pt idx="114" formatCode="0.00">
                  <c:v>1.7100000000000002</c:v>
                </c:pt>
                <c:pt idx="115" formatCode="0.00">
                  <c:v>0.99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2.758</c:v>
                </c:pt>
                <c:pt idx="114" formatCode="0.00">
                  <c:v>1.9724999999999999</c:v>
                </c:pt>
                <c:pt idx="115" formatCode="0.00">
                  <c:v>1.4075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  <c:pt idx="25">
                  <c:v>1.48</c:v>
                </c:pt>
                <c:pt idx="26">
                  <c:v>1.52</c:v>
                </c:pt>
                <c:pt idx="27">
                  <c:v>1.96</c:v>
                </c:pt>
                <c:pt idx="28">
                  <c:v>1.32</c:v>
                </c:pt>
                <c:pt idx="29" formatCode="#,##0.00_ ">
                  <c:v>1.44</c:v>
                </c:pt>
                <c:pt idx="30">
                  <c:v>2.12</c:v>
                </c:pt>
                <c:pt idx="31">
                  <c:v>0.8</c:v>
                </c:pt>
                <c:pt idx="32">
                  <c:v>1.08</c:v>
                </c:pt>
                <c:pt idx="33">
                  <c:v>0.84</c:v>
                </c:pt>
                <c:pt idx="34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  <c:pt idx="27">
                  <c:v>2.2999999999999998</c:v>
                </c:pt>
                <c:pt idx="28">
                  <c:v>2.2000000000000002</c:v>
                </c:pt>
                <c:pt idx="29" formatCode="#,##0.00_ ">
                  <c:v>1.6</c:v>
                </c:pt>
                <c:pt idx="30">
                  <c:v>1.79</c:v>
                </c:pt>
                <c:pt idx="31">
                  <c:v>1.74</c:v>
                </c:pt>
                <c:pt idx="32">
                  <c:v>0.97</c:v>
                </c:pt>
                <c:pt idx="33">
                  <c:v>1.34</c:v>
                </c:pt>
                <c:pt idx="34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0.33</c:v>
                </c:pt>
                <c:pt idx="29" formatCode="#,##0.00_ ">
                  <c:v>3</c:v>
                </c:pt>
                <c:pt idx="30">
                  <c:v>2.67</c:v>
                </c:pt>
                <c:pt idx="31">
                  <c:v>0.67</c:v>
                </c:pt>
                <c:pt idx="32">
                  <c:v>2.33</c:v>
                </c:pt>
                <c:pt idx="33">
                  <c:v>0.67</c:v>
                </c:pt>
                <c:pt idx="34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  <c:pt idx="25">
                  <c:v>2.29</c:v>
                </c:pt>
                <c:pt idx="26">
                  <c:v>2.14</c:v>
                </c:pt>
                <c:pt idx="27">
                  <c:v>0.43</c:v>
                </c:pt>
                <c:pt idx="28">
                  <c:v>1.86</c:v>
                </c:pt>
                <c:pt idx="29" formatCode="#,##0.00_ ">
                  <c:v>1.43</c:v>
                </c:pt>
                <c:pt idx="30">
                  <c:v>3.29</c:v>
                </c:pt>
                <c:pt idx="31">
                  <c:v>0.86</c:v>
                </c:pt>
                <c:pt idx="32">
                  <c:v>1.29</c:v>
                </c:pt>
                <c:pt idx="33">
                  <c:v>1</c:v>
                </c:pt>
                <c:pt idx="34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  <c:pt idx="25">
                  <c:v>0.17</c:v>
                </c:pt>
                <c:pt idx="26">
                  <c:v>0.33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1.33</c:v>
                </c:pt>
                <c:pt idx="30">
                  <c:v>1.17</c:v>
                </c:pt>
                <c:pt idx="31">
                  <c:v>1</c:v>
                </c:pt>
                <c:pt idx="32">
                  <c:v>0.83</c:v>
                </c:pt>
                <c:pt idx="33">
                  <c:v>1</c:v>
                </c:pt>
                <c:pt idx="3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  <c:pt idx="25">
                  <c:v>2.5</c:v>
                </c:pt>
                <c:pt idx="26">
                  <c:v>0.83</c:v>
                </c:pt>
                <c:pt idx="27">
                  <c:v>1.67</c:v>
                </c:pt>
                <c:pt idx="28">
                  <c:v>1.5</c:v>
                </c:pt>
                <c:pt idx="29" formatCode="#,##0.00_ ">
                  <c:v>0.67</c:v>
                </c:pt>
                <c:pt idx="30">
                  <c:v>1.17</c:v>
                </c:pt>
                <c:pt idx="31">
                  <c:v>1</c:v>
                </c:pt>
                <c:pt idx="32">
                  <c:v>0.67</c:v>
                </c:pt>
                <c:pt idx="33">
                  <c:v>0.5</c:v>
                </c:pt>
                <c:pt idx="3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  <c:pt idx="25">
                  <c:v>0.5</c:v>
                </c:pt>
                <c:pt idx="26">
                  <c:v>3</c:v>
                </c:pt>
                <c:pt idx="27">
                  <c:v>12</c:v>
                </c:pt>
                <c:pt idx="28">
                  <c:v>3.5</c:v>
                </c:pt>
                <c:pt idx="29" formatCode="#,##0.00_ ">
                  <c:v>2.5</c:v>
                </c:pt>
                <c:pt idx="30">
                  <c:v>4</c:v>
                </c:pt>
                <c:pt idx="31">
                  <c:v>0</c:v>
                </c:pt>
                <c:pt idx="32">
                  <c:v>1</c:v>
                </c:pt>
                <c:pt idx="33">
                  <c:v>1.5</c:v>
                </c:pt>
                <c:pt idx="3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675167434573002"/>
          <c:y val="0.17508107351024058"/>
          <c:w val="0.28308899354618211"/>
          <c:h val="0.253572554057985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26.661687826736369</c:v>
                </c:pt>
                <c:pt idx="1">
                  <c:v>31.814787154592977</c:v>
                </c:pt>
                <c:pt idx="2">
                  <c:v>26.064227035100824</c:v>
                </c:pt>
                <c:pt idx="3">
                  <c:v>9.2606422703510081</c:v>
                </c:pt>
                <c:pt idx="4">
                  <c:v>2.389843166542196</c:v>
                </c:pt>
                <c:pt idx="5">
                  <c:v>2.0911127707244215</c:v>
                </c:pt>
                <c:pt idx="6">
                  <c:v>0.37341299477221807</c:v>
                </c:pt>
                <c:pt idx="7">
                  <c:v>0.52277819268110537</c:v>
                </c:pt>
                <c:pt idx="8">
                  <c:v>0.14936519790888725</c:v>
                </c:pt>
                <c:pt idx="9">
                  <c:v>0.22404779686333084</c:v>
                </c:pt>
                <c:pt idx="10">
                  <c:v>0</c:v>
                </c:pt>
                <c:pt idx="11">
                  <c:v>0.14936519790888725</c:v>
                </c:pt>
                <c:pt idx="12">
                  <c:v>0</c:v>
                </c:pt>
                <c:pt idx="13">
                  <c:v>0.2987303958177745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0.27932960893854747</c:v>
                </c:pt>
                <c:pt idx="1">
                  <c:v>21.229050279329609</c:v>
                </c:pt>
                <c:pt idx="2">
                  <c:v>51.396648044692739</c:v>
                </c:pt>
                <c:pt idx="3">
                  <c:v>12.011173184357542</c:v>
                </c:pt>
                <c:pt idx="4">
                  <c:v>4.4692737430167595</c:v>
                </c:pt>
                <c:pt idx="5">
                  <c:v>3.3519553072625698</c:v>
                </c:pt>
                <c:pt idx="6">
                  <c:v>3.0726256983240221</c:v>
                </c:pt>
                <c:pt idx="7">
                  <c:v>0.55865921787709494</c:v>
                </c:pt>
                <c:pt idx="8">
                  <c:v>0.83798882681564246</c:v>
                </c:pt>
                <c:pt idx="9">
                  <c:v>0.83798882681564246</c:v>
                </c:pt>
                <c:pt idx="10">
                  <c:v>0.55865921787709494</c:v>
                </c:pt>
                <c:pt idx="11">
                  <c:v>0.55865921787709494</c:v>
                </c:pt>
                <c:pt idx="12">
                  <c:v>0.27932960893854747</c:v>
                </c:pt>
                <c:pt idx="13">
                  <c:v>0.55865921787709494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0.18050541516245489</c:v>
                </c:pt>
                <c:pt idx="1">
                  <c:v>0.78219013237063784</c:v>
                </c:pt>
                <c:pt idx="2">
                  <c:v>5.1744885679903732</c:v>
                </c:pt>
                <c:pt idx="3">
                  <c:v>8.7845968712394704</c:v>
                </c:pt>
                <c:pt idx="4">
                  <c:v>11.492178098676293</c:v>
                </c:pt>
                <c:pt idx="5">
                  <c:v>12.454873646209386</c:v>
                </c:pt>
                <c:pt idx="6">
                  <c:v>12.033694344163658</c:v>
                </c:pt>
                <c:pt idx="7">
                  <c:v>11.191335740072201</c:v>
                </c:pt>
                <c:pt idx="8">
                  <c:v>7.9422382671480145</c:v>
                </c:pt>
                <c:pt idx="9">
                  <c:v>6.4380264741275575</c:v>
                </c:pt>
                <c:pt idx="10">
                  <c:v>6.0770156438026479</c:v>
                </c:pt>
                <c:pt idx="11">
                  <c:v>12.154031287605296</c:v>
                </c:pt>
                <c:pt idx="12">
                  <c:v>0.66185318892900113</c:v>
                </c:pt>
                <c:pt idx="13">
                  <c:v>4.6329723225030079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  <c:pt idx="25">
                  <c:v>3.44</c:v>
                </c:pt>
                <c:pt idx="26">
                  <c:v>4.08</c:v>
                </c:pt>
                <c:pt idx="27">
                  <c:v>3.88</c:v>
                </c:pt>
                <c:pt idx="28">
                  <c:v>4.5999999999999996</c:v>
                </c:pt>
                <c:pt idx="29" formatCode="#,##0.00_ ">
                  <c:v>3.84</c:v>
                </c:pt>
                <c:pt idx="30">
                  <c:v>4.12</c:v>
                </c:pt>
                <c:pt idx="31">
                  <c:v>4.84</c:v>
                </c:pt>
                <c:pt idx="32">
                  <c:v>2.76</c:v>
                </c:pt>
                <c:pt idx="33">
                  <c:v>4.76</c:v>
                </c:pt>
                <c:pt idx="34">
                  <c:v>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  <c:pt idx="29" formatCode="#,##0.00_ ">
                  <c:v>4.1900000000000004</c:v>
                </c:pt>
                <c:pt idx="30">
                  <c:v>4.7699999999999996</c:v>
                </c:pt>
                <c:pt idx="31">
                  <c:v>4.59</c:v>
                </c:pt>
                <c:pt idx="32">
                  <c:v>2.46</c:v>
                </c:pt>
                <c:pt idx="33">
                  <c:v>4.08</c:v>
                </c:pt>
                <c:pt idx="34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  <c:pt idx="25">
                  <c:v>0</c:v>
                </c:pt>
                <c:pt idx="26">
                  <c:v>0.33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0.33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  <c:pt idx="25">
                  <c:v>1.57</c:v>
                </c:pt>
                <c:pt idx="26">
                  <c:v>3.43</c:v>
                </c:pt>
                <c:pt idx="27">
                  <c:v>1.86</c:v>
                </c:pt>
                <c:pt idx="28">
                  <c:v>1.43</c:v>
                </c:pt>
                <c:pt idx="29" formatCode="#,##0.00_ ">
                  <c:v>1.71</c:v>
                </c:pt>
                <c:pt idx="30">
                  <c:v>2.14</c:v>
                </c:pt>
                <c:pt idx="31">
                  <c:v>4.57</c:v>
                </c:pt>
                <c:pt idx="32">
                  <c:v>1.57</c:v>
                </c:pt>
                <c:pt idx="33">
                  <c:v>1.57</c:v>
                </c:pt>
                <c:pt idx="34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  <c:pt idx="25">
                  <c:v>5.33</c:v>
                </c:pt>
                <c:pt idx="26">
                  <c:v>3.67</c:v>
                </c:pt>
                <c:pt idx="27">
                  <c:v>5.83</c:v>
                </c:pt>
                <c:pt idx="28">
                  <c:v>6</c:v>
                </c:pt>
                <c:pt idx="29" formatCode="#,##0.00_ ">
                  <c:v>6.83</c:v>
                </c:pt>
                <c:pt idx="30">
                  <c:v>5.67</c:v>
                </c:pt>
                <c:pt idx="31">
                  <c:v>5.67</c:v>
                </c:pt>
                <c:pt idx="32">
                  <c:v>4</c:v>
                </c:pt>
                <c:pt idx="33">
                  <c:v>5.33</c:v>
                </c:pt>
                <c:pt idx="34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  <c:pt idx="25">
                  <c:v>6.67</c:v>
                </c:pt>
                <c:pt idx="26">
                  <c:v>8.33</c:v>
                </c:pt>
                <c:pt idx="27">
                  <c:v>7.83</c:v>
                </c:pt>
                <c:pt idx="28">
                  <c:v>10.67</c:v>
                </c:pt>
                <c:pt idx="29" formatCode="#,##0.00_ ">
                  <c:v>7.17</c:v>
                </c:pt>
                <c:pt idx="30">
                  <c:v>8.67</c:v>
                </c:pt>
                <c:pt idx="31">
                  <c:v>7.83</c:v>
                </c:pt>
                <c:pt idx="32">
                  <c:v>4.83</c:v>
                </c:pt>
                <c:pt idx="33">
                  <c:v>12</c:v>
                </c:pt>
                <c:pt idx="34">
                  <c:v>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  <c:pt idx="25">
                  <c:v>1.5</c:v>
                </c:pt>
                <c:pt idx="26">
                  <c:v>1.5</c:v>
                </c:pt>
                <c:pt idx="27">
                  <c:v>1</c:v>
                </c:pt>
                <c:pt idx="28">
                  <c:v>1.5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2</c:v>
                </c:pt>
                <c:pt idx="32">
                  <c:v>2</c:v>
                </c:pt>
                <c:pt idx="33">
                  <c:v>1.5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29983114135743"/>
          <c:y val="0.17070343963185972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1.5111886079628016</c:v>
                </c:pt>
                <c:pt idx="1">
                  <c:v>11.014240046498111</c:v>
                </c:pt>
                <c:pt idx="2">
                  <c:v>15.082824760244115</c:v>
                </c:pt>
                <c:pt idx="3">
                  <c:v>7.643126997965707</c:v>
                </c:pt>
                <c:pt idx="4">
                  <c:v>6.6550421389131076</c:v>
                </c:pt>
                <c:pt idx="5">
                  <c:v>5.3472827666376048</c:v>
                </c:pt>
                <c:pt idx="6">
                  <c:v>5.2891601278698053</c:v>
                </c:pt>
                <c:pt idx="7">
                  <c:v>5.376344086021505</c:v>
                </c:pt>
                <c:pt idx="8">
                  <c:v>4.3010752688172049</c:v>
                </c:pt>
                <c:pt idx="9">
                  <c:v>4.0395233943621038</c:v>
                </c:pt>
                <c:pt idx="10">
                  <c:v>3.8070328392909039</c:v>
                </c:pt>
                <c:pt idx="11">
                  <c:v>7.3525138041267075</c:v>
                </c:pt>
                <c:pt idx="12">
                  <c:v>2.034292356873002</c:v>
                </c:pt>
                <c:pt idx="13">
                  <c:v>20.546352804417321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0.76</c:v>
                </c:pt>
                <c:pt idx="114" formatCode="0.00">
                  <c:v>0.27</c:v>
                </c:pt>
                <c:pt idx="115" formatCode="0.00">
                  <c:v>0.19999999999999998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0.49400000000000005</c:v>
                </c:pt>
                <c:pt idx="114" formatCode="0.00">
                  <c:v>0.37000000000000005</c:v>
                </c:pt>
                <c:pt idx="115" formatCode="0.00">
                  <c:v>0.22749999999999998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  <c:pt idx="25">
                  <c:v>0.52</c:v>
                </c:pt>
                <c:pt idx="26">
                  <c:v>0.44</c:v>
                </c:pt>
                <c:pt idx="27">
                  <c:v>0.24</c:v>
                </c:pt>
                <c:pt idx="28">
                  <c:v>0.2</c:v>
                </c:pt>
                <c:pt idx="29" formatCode="#,##0.00_ ">
                  <c:v>0.4</c:v>
                </c:pt>
                <c:pt idx="30">
                  <c:v>0.24</c:v>
                </c:pt>
                <c:pt idx="31">
                  <c:v>0.12</c:v>
                </c:pt>
                <c:pt idx="32">
                  <c:v>0.12</c:v>
                </c:pt>
                <c:pt idx="33">
                  <c:v>0.44</c:v>
                </c:pt>
                <c:pt idx="3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  <c:pt idx="26">
                  <c:v>0.4</c:v>
                </c:pt>
                <c:pt idx="27">
                  <c:v>0.49</c:v>
                </c:pt>
                <c:pt idx="28">
                  <c:v>0.34</c:v>
                </c:pt>
                <c:pt idx="29" formatCode="#,##0.00_ ">
                  <c:v>0.34</c:v>
                </c:pt>
                <c:pt idx="30">
                  <c:v>0.31</c:v>
                </c:pt>
                <c:pt idx="31">
                  <c:v>0.26</c:v>
                </c:pt>
                <c:pt idx="32">
                  <c:v>0.2</c:v>
                </c:pt>
                <c:pt idx="33">
                  <c:v>0.26</c:v>
                </c:pt>
                <c:pt idx="3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3945222753947615"/>
          <c:y val="0.15999337927131271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  <c:pt idx="25">
                  <c:v>0.67</c:v>
                </c:pt>
                <c:pt idx="26">
                  <c:v>2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0.67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0.28999999999999998</c:v>
                </c:pt>
                <c:pt idx="27">
                  <c:v>0.14000000000000001</c:v>
                </c:pt>
                <c:pt idx="28">
                  <c:v>0.28999999999999998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0.28999999999999998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  <c:pt idx="25">
                  <c:v>0.83</c:v>
                </c:pt>
                <c:pt idx="26">
                  <c:v>0.5</c:v>
                </c:pt>
                <c:pt idx="27">
                  <c:v>0.5</c:v>
                </c:pt>
                <c:pt idx="28">
                  <c:v>0.17</c:v>
                </c:pt>
                <c:pt idx="29" formatCode="#,##0.00_ ">
                  <c:v>0.83</c:v>
                </c:pt>
                <c:pt idx="30">
                  <c:v>0.17</c:v>
                </c:pt>
                <c:pt idx="31">
                  <c:v>0</c:v>
                </c:pt>
                <c:pt idx="32">
                  <c:v>0.17</c:v>
                </c:pt>
                <c:pt idx="33">
                  <c:v>0.33</c:v>
                </c:pt>
                <c:pt idx="3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  <c:pt idx="25">
                  <c:v>0.5</c:v>
                </c:pt>
                <c:pt idx="26">
                  <c:v>0</c:v>
                </c:pt>
                <c:pt idx="27">
                  <c:v>0.17</c:v>
                </c:pt>
                <c:pt idx="28">
                  <c:v>0.17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0.17</c:v>
                </c:pt>
                <c:pt idx="32">
                  <c:v>0.17</c:v>
                </c:pt>
                <c:pt idx="33">
                  <c:v>0.33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0.5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1067161740913631"/>
          <c:y val="0.1714213091764302"/>
          <c:w val="0.2559969698418072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0.96</c:v>
                </c:pt>
                <c:pt idx="1">
                  <c:v>3.52</c:v>
                </c:pt>
                <c:pt idx="2">
                  <c:v>10.4</c:v>
                </c:pt>
                <c:pt idx="3">
                  <c:v>9.2799999999999994</c:v>
                </c:pt>
                <c:pt idx="4">
                  <c:v>9.6</c:v>
                </c:pt>
                <c:pt idx="5">
                  <c:v>9.6</c:v>
                </c:pt>
                <c:pt idx="6">
                  <c:v>7.84</c:v>
                </c:pt>
                <c:pt idx="7">
                  <c:v>10.72</c:v>
                </c:pt>
                <c:pt idx="8">
                  <c:v>8.16</c:v>
                </c:pt>
                <c:pt idx="9">
                  <c:v>8</c:v>
                </c:pt>
                <c:pt idx="10">
                  <c:v>6.88</c:v>
                </c:pt>
                <c:pt idx="11">
                  <c:v>13.600000000000001</c:v>
                </c:pt>
                <c:pt idx="12">
                  <c:v>0.64</c:v>
                </c:pt>
                <c:pt idx="1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0.45999999999999996</c:v>
                </c:pt>
                <c:pt idx="114" formatCode="0.00">
                  <c:v>0.65</c:v>
                </c:pt>
                <c:pt idx="115" formatCode="0.00">
                  <c:v>0.78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0.34199999999999997</c:v>
                </c:pt>
                <c:pt idx="114" formatCode="0.00">
                  <c:v>0.59499999999999997</c:v>
                </c:pt>
                <c:pt idx="115" formatCode="0.00">
                  <c:v>0.47499999999999998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  <c:pt idx="25">
                  <c:v>0.4</c:v>
                </c:pt>
                <c:pt idx="26">
                  <c:v>0.4</c:v>
                </c:pt>
                <c:pt idx="27">
                  <c:v>0.44</c:v>
                </c:pt>
                <c:pt idx="28">
                  <c:v>0.68</c:v>
                </c:pt>
                <c:pt idx="29" formatCode="#,##0.00_ ">
                  <c:v>0.88</c:v>
                </c:pt>
                <c:pt idx="30">
                  <c:v>0.6</c:v>
                </c:pt>
                <c:pt idx="31">
                  <c:v>0.92</c:v>
                </c:pt>
                <c:pt idx="32">
                  <c:v>0.52</c:v>
                </c:pt>
                <c:pt idx="33">
                  <c:v>0.68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  <c:pt idx="25">
                  <c:v>0.42</c:v>
                </c:pt>
                <c:pt idx="26">
                  <c:v>0.52</c:v>
                </c:pt>
                <c:pt idx="27">
                  <c:v>0.56999999999999995</c:v>
                </c:pt>
                <c:pt idx="28">
                  <c:v>0.59</c:v>
                </c:pt>
                <c:pt idx="29" formatCode="#,##0.00_ ">
                  <c:v>0.59</c:v>
                </c:pt>
                <c:pt idx="30">
                  <c:v>0.63</c:v>
                </c:pt>
                <c:pt idx="31">
                  <c:v>0.57999999999999996</c:v>
                </c:pt>
                <c:pt idx="32">
                  <c:v>0.35</c:v>
                </c:pt>
                <c:pt idx="33">
                  <c:v>0.46</c:v>
                </c:pt>
                <c:pt idx="34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0.43</c:v>
                </c:pt>
                <c:pt idx="27">
                  <c:v>0.56999999999999995</c:v>
                </c:pt>
                <c:pt idx="28">
                  <c:v>0.56999999999999995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1.29</c:v>
                </c:pt>
                <c:pt idx="32">
                  <c:v>0.71</c:v>
                </c:pt>
                <c:pt idx="33">
                  <c:v>0.86</c:v>
                </c:pt>
                <c:pt idx="34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  <c:pt idx="25">
                  <c:v>0.17</c:v>
                </c:pt>
                <c:pt idx="26">
                  <c:v>0.33</c:v>
                </c:pt>
                <c:pt idx="27">
                  <c:v>0.17</c:v>
                </c:pt>
                <c:pt idx="28">
                  <c:v>0.33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0.5</c:v>
                </c:pt>
                <c:pt idx="32">
                  <c:v>0.67</c:v>
                </c:pt>
                <c:pt idx="33">
                  <c:v>0.67</c:v>
                </c:pt>
                <c:pt idx="34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  <c:pt idx="25">
                  <c:v>0.5</c:v>
                </c:pt>
                <c:pt idx="26">
                  <c:v>0.33</c:v>
                </c:pt>
                <c:pt idx="27">
                  <c:v>0.67</c:v>
                </c:pt>
                <c:pt idx="28">
                  <c:v>1.17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0.67</c:v>
                </c:pt>
                <c:pt idx="32">
                  <c:v>0.17</c:v>
                </c:pt>
                <c:pt idx="33">
                  <c:v>1</c:v>
                </c:pt>
                <c:pt idx="3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0.5</c:v>
                </c:pt>
                <c:pt idx="28">
                  <c:v>2</c:v>
                </c:pt>
                <c:pt idx="29" formatCode="#,##0.00_ ">
                  <c:v>7</c:v>
                </c:pt>
                <c:pt idx="30">
                  <c:v>3</c:v>
                </c:pt>
                <c:pt idx="31">
                  <c:v>3.5</c:v>
                </c:pt>
                <c:pt idx="32">
                  <c:v>1.5</c:v>
                </c:pt>
                <c:pt idx="33">
                  <c:v>0.5</c:v>
                </c:pt>
                <c:pt idx="3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6840241653148"/>
          <c:y val="0.18838384365883185"/>
          <c:w val="0.26435740414702158"/>
          <c:h val="0.39764150005744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1.2345679012345678</c:v>
                </c:pt>
                <c:pt idx="1">
                  <c:v>19.444444444444446</c:v>
                </c:pt>
                <c:pt idx="2">
                  <c:v>49.691358024691354</c:v>
                </c:pt>
                <c:pt idx="3">
                  <c:v>12.654320987654321</c:v>
                </c:pt>
                <c:pt idx="4">
                  <c:v>3.7037037037037033</c:v>
                </c:pt>
                <c:pt idx="5">
                  <c:v>3.7037037037037033</c:v>
                </c:pt>
                <c:pt idx="6">
                  <c:v>2.7777777777777777</c:v>
                </c:pt>
                <c:pt idx="7">
                  <c:v>1.8518518518518516</c:v>
                </c:pt>
                <c:pt idx="8">
                  <c:v>1.8518518518518516</c:v>
                </c:pt>
                <c:pt idx="9">
                  <c:v>0.61728395061728392</c:v>
                </c:pt>
                <c:pt idx="10">
                  <c:v>0.61728395061728392</c:v>
                </c:pt>
                <c:pt idx="11">
                  <c:v>1.5432098765432098</c:v>
                </c:pt>
                <c:pt idx="12">
                  <c:v>0</c:v>
                </c:pt>
                <c:pt idx="13">
                  <c:v>0.30864197530864196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0.77400000000000002</c:v>
                </c:pt>
                <c:pt idx="114" formatCode="0.00">
                  <c:v>1.5</c:v>
                </c:pt>
                <c:pt idx="115" formatCode="0.00">
                  <c:v>1.54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2.258</c:v>
                </c:pt>
                <c:pt idx="114" formatCode="0.00">
                  <c:v>1.9925000000000002</c:v>
                </c:pt>
                <c:pt idx="115" formatCode="0.00">
                  <c:v>1.8324999999999996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  <c:pt idx="25">
                  <c:v>0.52</c:v>
                </c:pt>
                <c:pt idx="26">
                  <c:v>0.8</c:v>
                </c:pt>
                <c:pt idx="27">
                  <c:v>0.88</c:v>
                </c:pt>
                <c:pt idx="28">
                  <c:v>1.2</c:v>
                </c:pt>
                <c:pt idx="29" formatCode="#,##0.00_ ">
                  <c:v>2.08</c:v>
                </c:pt>
                <c:pt idx="30">
                  <c:v>1.84</c:v>
                </c:pt>
                <c:pt idx="31">
                  <c:v>2</c:v>
                </c:pt>
                <c:pt idx="32">
                  <c:v>1.1599999999999999</c:v>
                </c:pt>
                <c:pt idx="33">
                  <c:v>1.56</c:v>
                </c:pt>
                <c:pt idx="34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 formatCode="#,##0.00_ ">
                  <c:v>1.88</c:v>
                </c:pt>
                <c:pt idx="30">
                  <c:v>1.95</c:v>
                </c:pt>
                <c:pt idx="31">
                  <c:v>2.0699999999999998</c:v>
                </c:pt>
                <c:pt idx="32">
                  <c:v>1.1599999999999999</c:v>
                </c:pt>
                <c:pt idx="33">
                  <c:v>2.0699999999999998</c:v>
                </c:pt>
                <c:pt idx="34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  <c:pt idx="25">
                  <c:v>1</c:v>
                </c:pt>
                <c:pt idx="26">
                  <c:v>1.71</c:v>
                </c:pt>
                <c:pt idx="27">
                  <c:v>2.29</c:v>
                </c:pt>
                <c:pt idx="28">
                  <c:v>1.71</c:v>
                </c:pt>
                <c:pt idx="29" formatCode="#,##0.00_ ">
                  <c:v>2.86</c:v>
                </c:pt>
                <c:pt idx="30">
                  <c:v>5</c:v>
                </c:pt>
                <c:pt idx="31">
                  <c:v>5</c:v>
                </c:pt>
                <c:pt idx="32">
                  <c:v>2.4300000000000002</c:v>
                </c:pt>
                <c:pt idx="33">
                  <c:v>2.86</c:v>
                </c:pt>
                <c:pt idx="34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  <c:pt idx="25">
                  <c:v>0.67</c:v>
                </c:pt>
                <c:pt idx="26">
                  <c:v>0.83</c:v>
                </c:pt>
                <c:pt idx="27">
                  <c:v>0.67</c:v>
                </c:pt>
                <c:pt idx="28">
                  <c:v>1.83</c:v>
                </c:pt>
                <c:pt idx="29" formatCode="#,##0.00_ ">
                  <c:v>1.33</c:v>
                </c:pt>
                <c:pt idx="30">
                  <c:v>1</c:v>
                </c:pt>
                <c:pt idx="31">
                  <c:v>1</c:v>
                </c:pt>
                <c:pt idx="32">
                  <c:v>1.33</c:v>
                </c:pt>
                <c:pt idx="33">
                  <c:v>1.33</c:v>
                </c:pt>
                <c:pt idx="34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  <c:pt idx="25">
                  <c:v>0.17</c:v>
                </c:pt>
                <c:pt idx="26">
                  <c:v>0.5</c:v>
                </c:pt>
                <c:pt idx="27">
                  <c:v>0.33</c:v>
                </c:pt>
                <c:pt idx="28">
                  <c:v>0.83</c:v>
                </c:pt>
                <c:pt idx="29" formatCode="#,##0.00_ ">
                  <c:v>1.17</c:v>
                </c:pt>
                <c:pt idx="30">
                  <c:v>0.83</c:v>
                </c:pt>
                <c:pt idx="31">
                  <c:v>0.67</c:v>
                </c:pt>
                <c:pt idx="32">
                  <c:v>0.17</c:v>
                </c:pt>
                <c:pt idx="33">
                  <c:v>1.17</c:v>
                </c:pt>
                <c:pt idx="3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8.5</c:v>
                </c:pt>
                <c:pt idx="30">
                  <c:v>0</c:v>
                </c:pt>
                <c:pt idx="31">
                  <c:v>2.5</c:v>
                </c:pt>
                <c:pt idx="32">
                  <c:v>1.5</c:v>
                </c:pt>
                <c:pt idx="33">
                  <c:v>2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0.14814814814814814</c:v>
                </c:pt>
                <c:pt idx="1">
                  <c:v>1.925925925925926</c:v>
                </c:pt>
                <c:pt idx="2">
                  <c:v>8.2962962962962958</c:v>
                </c:pt>
                <c:pt idx="3">
                  <c:v>11.25925925925926</c:v>
                </c:pt>
                <c:pt idx="4">
                  <c:v>14.518518518518519</c:v>
                </c:pt>
                <c:pt idx="5">
                  <c:v>18.518518518518519</c:v>
                </c:pt>
                <c:pt idx="6">
                  <c:v>16.592592592592592</c:v>
                </c:pt>
                <c:pt idx="7">
                  <c:v>9.6296296296296298</c:v>
                </c:pt>
                <c:pt idx="8">
                  <c:v>7.4074074074074066</c:v>
                </c:pt>
                <c:pt idx="9">
                  <c:v>4.4444444444444446</c:v>
                </c:pt>
                <c:pt idx="10">
                  <c:v>3.4074074074074074</c:v>
                </c:pt>
                <c:pt idx="11">
                  <c:v>3.1111111111111112</c:v>
                </c:pt>
                <c:pt idx="12">
                  <c:v>0</c:v>
                </c:pt>
                <c:pt idx="13">
                  <c:v>0.74074074074074081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0.314</c:v>
                </c:pt>
                <c:pt idx="114" formatCode="0.00">
                  <c:v>0.33999999999999997</c:v>
                </c:pt>
                <c:pt idx="115" formatCode="0.00">
                  <c:v>0.4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0.372</c:v>
                </c:pt>
                <c:pt idx="114" formatCode="0.00">
                  <c:v>0.34750000000000003</c:v>
                </c:pt>
                <c:pt idx="115" formatCode="0.00">
                  <c:v>0.31000000000000005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  <c:pt idx="25">
                  <c:v>0.44</c:v>
                </c:pt>
                <c:pt idx="26">
                  <c:v>0.24</c:v>
                </c:pt>
                <c:pt idx="27">
                  <c:v>0.36</c:v>
                </c:pt>
                <c:pt idx="28">
                  <c:v>0.44</c:v>
                </c:pt>
                <c:pt idx="29" formatCode="#,##0.00_ ">
                  <c:v>0.2</c:v>
                </c:pt>
                <c:pt idx="30">
                  <c:v>0.36</c:v>
                </c:pt>
                <c:pt idx="31">
                  <c:v>0.44</c:v>
                </c:pt>
                <c:pt idx="32">
                  <c:v>0.36</c:v>
                </c:pt>
                <c:pt idx="33">
                  <c:v>0.4</c:v>
                </c:pt>
                <c:pt idx="3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  <c:pt idx="27">
                  <c:v>0.37</c:v>
                </c:pt>
                <c:pt idx="28">
                  <c:v>0.35</c:v>
                </c:pt>
                <c:pt idx="29" formatCode="#,##0.00_ ">
                  <c:v>0.33</c:v>
                </c:pt>
                <c:pt idx="30">
                  <c:v>0.34</c:v>
                </c:pt>
                <c:pt idx="31">
                  <c:v>0.34</c:v>
                </c:pt>
                <c:pt idx="32">
                  <c:v>0.23</c:v>
                </c:pt>
                <c:pt idx="33">
                  <c:v>0.34</c:v>
                </c:pt>
                <c:pt idx="3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  <c:pt idx="25">
                  <c:v>0.56999999999999995</c:v>
                </c:pt>
                <c:pt idx="26">
                  <c:v>0.28999999999999998</c:v>
                </c:pt>
                <c:pt idx="27">
                  <c:v>0</c:v>
                </c:pt>
                <c:pt idx="28">
                  <c:v>0.86</c:v>
                </c:pt>
                <c:pt idx="29" formatCode="#,##0.00_ ">
                  <c:v>0.56999999999999995</c:v>
                </c:pt>
                <c:pt idx="30">
                  <c:v>0.56999999999999995</c:v>
                </c:pt>
                <c:pt idx="31">
                  <c:v>0.71</c:v>
                </c:pt>
                <c:pt idx="32">
                  <c:v>0.56999999999999995</c:v>
                </c:pt>
                <c:pt idx="33">
                  <c:v>0.56999999999999995</c:v>
                </c:pt>
                <c:pt idx="3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  <c:pt idx="25">
                  <c:v>0.83</c:v>
                </c:pt>
                <c:pt idx="26">
                  <c:v>0.17</c:v>
                </c:pt>
                <c:pt idx="27">
                  <c:v>0.33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0.33</c:v>
                </c:pt>
                <c:pt idx="32">
                  <c:v>0.33</c:v>
                </c:pt>
                <c:pt idx="33">
                  <c:v>0.33</c:v>
                </c:pt>
                <c:pt idx="34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  <c:pt idx="25">
                  <c:v>0.33</c:v>
                </c:pt>
                <c:pt idx="26">
                  <c:v>0.5</c:v>
                </c:pt>
                <c:pt idx="27">
                  <c:v>1.17</c:v>
                </c:pt>
                <c:pt idx="28">
                  <c:v>0.67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0.33</c:v>
                </c:pt>
                <c:pt idx="32">
                  <c:v>0.5</c:v>
                </c:pt>
                <c:pt idx="33">
                  <c:v>0.5</c:v>
                </c:pt>
                <c:pt idx="3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0.5</c:v>
                </c:pt>
                <c:pt idx="30">
                  <c:v>0.5</c:v>
                </c:pt>
                <c:pt idx="31">
                  <c:v>1</c:v>
                </c:pt>
                <c:pt idx="32">
                  <c:v>0</c:v>
                </c:pt>
                <c:pt idx="33">
                  <c:v>0.5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055271578255403"/>
          <c:y val="0.17416687773576417"/>
          <c:w val="0.29756867125468062"/>
          <c:h val="0.18251753875745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20.081967213114755</c:v>
                </c:pt>
                <c:pt idx="2">
                  <c:v>63.934426229508205</c:v>
                </c:pt>
                <c:pt idx="3">
                  <c:v>10.655737704918032</c:v>
                </c:pt>
                <c:pt idx="4">
                  <c:v>2.0491803278688523</c:v>
                </c:pt>
                <c:pt idx="5">
                  <c:v>2.0491803278688523</c:v>
                </c:pt>
                <c:pt idx="6">
                  <c:v>1.2295081967213115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0.47800000000000009</c:v>
                </c:pt>
                <c:pt idx="114" formatCode="0.00">
                  <c:v>0.37</c:v>
                </c:pt>
                <c:pt idx="115" formatCode="0.00">
                  <c:v>0.24000000000000002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0.70600000000000007</c:v>
                </c:pt>
                <c:pt idx="114" formatCode="0.00">
                  <c:v>1.7925</c:v>
                </c:pt>
                <c:pt idx="115" formatCode="0.00">
                  <c:v>1.1549999999999998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  <c:pt idx="25">
                  <c:v>0.16</c:v>
                </c:pt>
                <c:pt idx="26">
                  <c:v>0.2</c:v>
                </c:pt>
                <c:pt idx="27">
                  <c:v>0.52</c:v>
                </c:pt>
                <c:pt idx="28">
                  <c:v>0.44</c:v>
                </c:pt>
                <c:pt idx="29" formatCode="#,##0.00_ ">
                  <c:v>0.24</c:v>
                </c:pt>
                <c:pt idx="30">
                  <c:v>0.28000000000000003</c:v>
                </c:pt>
                <c:pt idx="31">
                  <c:v>0.2</c:v>
                </c:pt>
                <c:pt idx="32">
                  <c:v>0.28000000000000003</c:v>
                </c:pt>
                <c:pt idx="33">
                  <c:v>0.2</c:v>
                </c:pt>
                <c:pt idx="3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28">
                  <c:v>1.87</c:v>
                </c:pt>
                <c:pt idx="29" formatCode="#,##0.00_ ">
                  <c:v>1.63</c:v>
                </c:pt>
                <c:pt idx="30">
                  <c:v>1.92</c:v>
                </c:pt>
                <c:pt idx="31">
                  <c:v>1.69</c:v>
                </c:pt>
                <c:pt idx="32">
                  <c:v>0.77</c:v>
                </c:pt>
                <c:pt idx="33">
                  <c:v>0.97</c:v>
                </c:pt>
                <c:pt idx="34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0.14000000000000001</c:v>
                </c:pt>
                <c:pt idx="27">
                  <c:v>0.56999999999999995</c:v>
                </c:pt>
                <c:pt idx="28">
                  <c:v>0.14000000000000001</c:v>
                </c:pt>
                <c:pt idx="29" formatCode="#,##0.00_ ">
                  <c:v>0.28999999999999998</c:v>
                </c:pt>
                <c:pt idx="30">
                  <c:v>0.14000000000000001</c:v>
                </c:pt>
                <c:pt idx="31">
                  <c:v>0.28999999999999998</c:v>
                </c:pt>
                <c:pt idx="32">
                  <c:v>0.56999999999999995</c:v>
                </c:pt>
                <c:pt idx="33">
                  <c:v>0.28999999999999998</c:v>
                </c:pt>
                <c:pt idx="3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  <c:pt idx="25">
                  <c:v>0</c:v>
                </c:pt>
                <c:pt idx="26">
                  <c:v>0.33</c:v>
                </c:pt>
                <c:pt idx="27">
                  <c:v>0.33</c:v>
                </c:pt>
                <c:pt idx="28">
                  <c:v>0.67</c:v>
                </c:pt>
                <c:pt idx="29" formatCode="#,##0.00_ ">
                  <c:v>0.5</c:v>
                </c:pt>
                <c:pt idx="30">
                  <c:v>0.67</c:v>
                </c:pt>
                <c:pt idx="31">
                  <c:v>0.33</c:v>
                </c:pt>
                <c:pt idx="32">
                  <c:v>0.17</c:v>
                </c:pt>
                <c:pt idx="33">
                  <c:v>0.17</c:v>
                </c:pt>
                <c:pt idx="3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  <c:pt idx="25">
                  <c:v>0.17</c:v>
                </c:pt>
                <c:pt idx="26">
                  <c:v>0.33</c:v>
                </c:pt>
                <c:pt idx="27">
                  <c:v>0.83</c:v>
                </c:pt>
                <c:pt idx="28">
                  <c:v>0.83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</c:v>
                </c:pt>
                <c:pt idx="32">
                  <c:v>0.33</c:v>
                </c:pt>
                <c:pt idx="33">
                  <c:v>0.33</c:v>
                </c:pt>
                <c:pt idx="3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1.4563106796116505</c:v>
                </c:pt>
                <c:pt idx="1">
                  <c:v>29.126213592233007</c:v>
                </c:pt>
                <c:pt idx="2">
                  <c:v>40.291262135922331</c:v>
                </c:pt>
                <c:pt idx="3">
                  <c:v>11.650485436893204</c:v>
                </c:pt>
                <c:pt idx="4">
                  <c:v>5.825242718446602</c:v>
                </c:pt>
                <c:pt idx="5">
                  <c:v>3.3980582524271843</c:v>
                </c:pt>
                <c:pt idx="6">
                  <c:v>3.8834951456310676</c:v>
                </c:pt>
                <c:pt idx="7">
                  <c:v>1.9417475728155338</c:v>
                </c:pt>
                <c:pt idx="8">
                  <c:v>0.97087378640776689</c:v>
                </c:pt>
                <c:pt idx="9">
                  <c:v>0.48543689320388345</c:v>
                </c:pt>
                <c:pt idx="10">
                  <c:v>0</c:v>
                </c:pt>
                <c:pt idx="11">
                  <c:v>0.97087378640776689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0.04</c:v>
                </c:pt>
                <c:pt idx="114" formatCode="0.00">
                  <c:v>0.04</c:v>
                </c:pt>
                <c:pt idx="115" formatCode="0.00">
                  <c:v>6.0000000000000005E-2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9.4E-2</c:v>
                </c:pt>
                <c:pt idx="114" formatCode="0.00">
                  <c:v>5.5E-2</c:v>
                </c:pt>
                <c:pt idx="115" formatCode="0.00">
                  <c:v>4.4999999999999998E-2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  <c:pt idx="29" formatCode="#,##0.00_ ">
                  <c:v>0.04</c:v>
                </c:pt>
                <c:pt idx="30">
                  <c:v>0.08</c:v>
                </c:pt>
                <c:pt idx="31">
                  <c:v>0.08</c:v>
                </c:pt>
                <c:pt idx="32">
                  <c:v>0</c:v>
                </c:pt>
                <c:pt idx="33">
                  <c:v>0.12</c:v>
                </c:pt>
                <c:pt idx="3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0.06</c:v>
                </c:pt>
                <c:pt idx="29" formatCode="#,##0.00_ ">
                  <c:v>0.05</c:v>
                </c:pt>
                <c:pt idx="30">
                  <c:v>0.04</c:v>
                </c:pt>
                <c:pt idx="31">
                  <c:v>0.05</c:v>
                </c:pt>
                <c:pt idx="32">
                  <c:v>0.04</c:v>
                </c:pt>
                <c:pt idx="33">
                  <c:v>0.04</c:v>
                </c:pt>
                <c:pt idx="3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0.33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</c:v>
                </c:pt>
                <c:pt idx="32">
                  <c:v>0</c:v>
                </c:pt>
                <c:pt idx="33">
                  <c:v>0.14000000000000001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</c:v>
                </c:pt>
                <c:pt idx="27">
                  <c:v>0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0.17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0.17</c:v>
                </c:pt>
                <c:pt idx="32">
                  <c:v>0</c:v>
                </c:pt>
                <c:pt idx="33">
                  <c:v>0.17</c:v>
                </c:pt>
                <c:pt idx="3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6</c:v>
                </c:pt>
                <c:pt idx="4">
                  <c:v>16</c:v>
                </c:pt>
                <c:pt idx="5">
                  <c:v>24</c:v>
                </c:pt>
                <c:pt idx="6">
                  <c:v>20</c:v>
                </c:pt>
                <c:pt idx="7">
                  <c:v>12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5.5E-2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2.6000000000000002E-2</c:v>
                </c:pt>
                <c:pt idx="114" formatCode="0.00">
                  <c:v>1.2500000000000001E-2</c:v>
                </c:pt>
                <c:pt idx="115" formatCode="0.00">
                  <c:v>1.5000000000000001E-2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0.22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0.01</c:v>
                </c:pt>
                <c:pt idx="31">
                  <c:v>0.02</c:v>
                </c:pt>
                <c:pt idx="32">
                  <c:v>0.02</c:v>
                </c:pt>
                <c:pt idx="33">
                  <c:v>0.01</c:v>
                </c:pt>
                <c:pt idx="3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40</c:v>
                </c:pt>
                <c:pt idx="16">
                  <c:v>0</c:v>
                </c:pt>
                <c:pt idx="17">
                  <c:v>20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3.4899999999999998</c:v>
                </c:pt>
                <c:pt idx="114" formatCode="0.00">
                  <c:v>3.3075000000000001</c:v>
                </c:pt>
                <c:pt idx="115" formatCode="0.00">
                  <c:v>3.3624999999999998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0.87799999999999989</c:v>
                </c:pt>
                <c:pt idx="114" formatCode="0.00">
                  <c:v>0.86749999999999994</c:v>
                </c:pt>
                <c:pt idx="115" formatCode="0.00">
                  <c:v>0.9375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  <c:pt idx="25">
                  <c:v>4</c:v>
                </c:pt>
                <c:pt idx="26">
                  <c:v>3.22</c:v>
                </c:pt>
                <c:pt idx="27">
                  <c:v>2.67</c:v>
                </c:pt>
                <c:pt idx="28">
                  <c:v>4.33</c:v>
                </c:pt>
                <c:pt idx="29" formatCode="#,##0.00_ ">
                  <c:v>2.56</c:v>
                </c:pt>
                <c:pt idx="30">
                  <c:v>3.67</c:v>
                </c:pt>
                <c:pt idx="31">
                  <c:v>2.11</c:v>
                </c:pt>
                <c:pt idx="32">
                  <c:v>2.78</c:v>
                </c:pt>
                <c:pt idx="33">
                  <c:v>3.67</c:v>
                </c:pt>
                <c:pt idx="34">
                  <c:v>4.8899999999999997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  <c:pt idx="27">
                  <c:v>0.86</c:v>
                </c:pt>
                <c:pt idx="28">
                  <c:v>0.88</c:v>
                </c:pt>
                <c:pt idx="29" formatCode="#,##0.00_ ">
                  <c:v>0.83</c:v>
                </c:pt>
                <c:pt idx="30">
                  <c:v>0.9</c:v>
                </c:pt>
                <c:pt idx="31">
                  <c:v>0.86</c:v>
                </c:pt>
                <c:pt idx="32">
                  <c:v>0.67</c:v>
                </c:pt>
                <c:pt idx="33">
                  <c:v>1.1399999999999999</c:v>
                </c:pt>
                <c:pt idx="3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</c:v>
                </c:pt>
                <c:pt idx="26">
                  <c:v>2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1.5</c:v>
                </c:pt>
                <c:pt idx="32">
                  <c:v>2</c:v>
                </c:pt>
                <c:pt idx="33">
                  <c:v>6</c:v>
                </c:pt>
                <c:pt idx="3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 formatCode="#,##0.00_ 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  <c:pt idx="25">
                  <c:v>3</c:v>
                </c:pt>
                <c:pt idx="26">
                  <c:v>4.33</c:v>
                </c:pt>
                <c:pt idx="27">
                  <c:v>2.67</c:v>
                </c:pt>
                <c:pt idx="28">
                  <c:v>5.33</c:v>
                </c:pt>
                <c:pt idx="29" formatCode="#,##0.00_ ">
                  <c:v>2.67</c:v>
                </c:pt>
                <c:pt idx="30">
                  <c:v>6</c:v>
                </c:pt>
                <c:pt idx="31">
                  <c:v>2</c:v>
                </c:pt>
                <c:pt idx="32">
                  <c:v>4.33</c:v>
                </c:pt>
                <c:pt idx="33">
                  <c:v>3.33</c:v>
                </c:pt>
                <c:pt idx="34">
                  <c:v>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  <c:pt idx="26">
                  <c:v>8</c:v>
                </c:pt>
                <c:pt idx="27">
                  <c:v>10</c:v>
                </c:pt>
                <c:pt idx="28">
                  <c:v>19</c:v>
                </c:pt>
                <c:pt idx="29" formatCode="#,##0.00_ ">
                  <c:v>10</c:v>
                </c:pt>
                <c:pt idx="30">
                  <c:v>9</c:v>
                </c:pt>
                <c:pt idx="31">
                  <c:v>6</c:v>
                </c:pt>
                <c:pt idx="32">
                  <c:v>3</c:v>
                </c:pt>
                <c:pt idx="33">
                  <c:v>7</c:v>
                </c:pt>
                <c:pt idx="3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0.36258158085569253</c:v>
                </c:pt>
                <c:pt idx="1">
                  <c:v>0.65264684554024655</c:v>
                </c:pt>
                <c:pt idx="2">
                  <c:v>3.8433647570703409</c:v>
                </c:pt>
                <c:pt idx="3">
                  <c:v>3.2632342277012323</c:v>
                </c:pt>
                <c:pt idx="4">
                  <c:v>5.0036258158085571</c:v>
                </c:pt>
                <c:pt idx="5">
                  <c:v>4.7135605511240026</c:v>
                </c:pt>
                <c:pt idx="6">
                  <c:v>3.770848440899202</c:v>
                </c:pt>
                <c:pt idx="7">
                  <c:v>3.1907179115300943</c:v>
                </c:pt>
                <c:pt idx="8">
                  <c:v>2.4655547498187094</c:v>
                </c:pt>
                <c:pt idx="9">
                  <c:v>2.8281363306744014</c:v>
                </c:pt>
                <c:pt idx="10">
                  <c:v>2.755620014503263</c:v>
                </c:pt>
                <c:pt idx="11">
                  <c:v>6.5264684554024646</c:v>
                </c:pt>
                <c:pt idx="12">
                  <c:v>2.2480058013052937</c:v>
                </c:pt>
                <c:pt idx="13">
                  <c:v>7.3241479332849888</c:v>
                </c:pt>
                <c:pt idx="14">
                  <c:v>14.140681653372008</c:v>
                </c:pt>
                <c:pt idx="15">
                  <c:v>12.327773749093545</c:v>
                </c:pt>
                <c:pt idx="16">
                  <c:v>8.4844089920232051</c:v>
                </c:pt>
                <c:pt idx="17">
                  <c:v>9.1370558375634516</c:v>
                </c:pt>
                <c:pt idx="18">
                  <c:v>6.9615663524292968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2.2000000000000002E-2</c:v>
                </c:pt>
                <c:pt idx="114" formatCode="0.00">
                  <c:v>1.7500000000000002E-2</c:v>
                </c:pt>
                <c:pt idx="115" formatCode="0.00">
                  <c:v>1.7499999999999998E-2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 formatCode="#,##0.00_ ">
                  <c:v>0.01</c:v>
                </c:pt>
                <c:pt idx="30">
                  <c:v>0.02</c:v>
                </c:pt>
                <c:pt idx="31">
                  <c:v>0.02</c:v>
                </c:pt>
                <c:pt idx="32">
                  <c:v>0.01</c:v>
                </c:pt>
                <c:pt idx="33">
                  <c:v>0.03</c:v>
                </c:pt>
                <c:pt idx="3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0.11200000000000002</c:v>
                </c:pt>
                <c:pt idx="114" formatCode="0.00">
                  <c:v>7.0000000000000007E-2</c:v>
                </c:pt>
                <c:pt idx="115" formatCode="0.00">
                  <c:v>0.10500000000000001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5.6000000000000008E-2</c:v>
                </c:pt>
                <c:pt idx="114" formatCode="0.00">
                  <c:v>6.7500000000000004E-2</c:v>
                </c:pt>
                <c:pt idx="115" formatCode="0.00">
                  <c:v>6.25E-2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0.14000000000000001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0.14000000000000001</c:v>
                </c:pt>
                <c:pt idx="33">
                  <c:v>0</c:v>
                </c:pt>
                <c:pt idx="3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  <c:pt idx="25">
                  <c:v>0.05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0.05</c:v>
                </c:pt>
                <c:pt idx="29" formatCode="#,##0.00_ ">
                  <c:v>7.0000000000000007E-2</c:v>
                </c:pt>
                <c:pt idx="30">
                  <c:v>0.09</c:v>
                </c:pt>
                <c:pt idx="31">
                  <c:v>0.05</c:v>
                </c:pt>
                <c:pt idx="32">
                  <c:v>0.06</c:v>
                </c:pt>
                <c:pt idx="33">
                  <c:v>7.0000000000000007E-2</c:v>
                </c:pt>
                <c:pt idx="3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11.111111111111111</c:v>
                </c:pt>
                <c:pt idx="1">
                  <c:v>0</c:v>
                </c:pt>
                <c:pt idx="2">
                  <c:v>5.5555555555555554</c:v>
                </c:pt>
                <c:pt idx="3">
                  <c:v>0</c:v>
                </c:pt>
                <c:pt idx="4">
                  <c:v>11.111111111111111</c:v>
                </c:pt>
                <c:pt idx="5">
                  <c:v>0</c:v>
                </c:pt>
                <c:pt idx="6">
                  <c:v>5.5555555555555554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11.111111111111111</c:v>
                </c:pt>
                <c:pt idx="11">
                  <c:v>5.5555555555555554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2.8000000000000004E-2</c:v>
                </c:pt>
                <c:pt idx="114" formatCode="0.00">
                  <c:v>3.5000000000000003E-2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0.57199999999999995</c:v>
                </c:pt>
                <c:pt idx="114" formatCode="0.00">
                  <c:v>0.92999999999999994</c:v>
                </c:pt>
                <c:pt idx="115" formatCode="0.00">
                  <c:v>1.105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0.14000000000000001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 formatCode="#,##0.00_ ">
                  <c:v>0.83</c:v>
                </c:pt>
                <c:pt idx="30">
                  <c:v>0.99</c:v>
                </c:pt>
                <c:pt idx="31">
                  <c:v>1.23</c:v>
                </c:pt>
                <c:pt idx="32">
                  <c:v>1.1599999999999999</c:v>
                </c:pt>
                <c:pt idx="33">
                  <c:v>0.98</c:v>
                </c:pt>
                <c:pt idx="34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636491668701827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30.434782608695656</c:v>
                </c:pt>
                <c:pt idx="2">
                  <c:v>21.739130434782609</c:v>
                </c:pt>
                <c:pt idx="3">
                  <c:v>30.434782608695656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4.3478260869565215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4.3478260869565215</c:v>
                </c:pt>
                <c:pt idx="14">
                  <c:v>0</c:v>
                </c:pt>
                <c:pt idx="15">
                  <c:v>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4.0000000000000001E-3</c:v>
                </c:pt>
                <c:pt idx="114" formatCode="0.00">
                  <c:v>7.4999999999999997E-3</c:v>
                </c:pt>
                <c:pt idx="115" formatCode="0.00">
                  <c:v>3.3333333333333335E-3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0.01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6.9999999999999993E-2</c:v>
                </c:pt>
                <c:pt idx="114" formatCode="0.00">
                  <c:v>1.2500000000000001E-2</c:v>
                </c:pt>
                <c:pt idx="115" formatCode="0.00">
                  <c:v>2.5000000000000001E-3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0.01</c:v>
                </c:pt>
                <c:pt idx="28">
                  <c:v>0.02</c:v>
                </c:pt>
                <c:pt idx="29" formatCode="#,##0.00_ ">
                  <c:v>0.02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3.7759999999999998</c:v>
                </c:pt>
                <c:pt idx="114" formatCode="0.00">
                  <c:v>4.1100000000000003</c:v>
                </c:pt>
                <c:pt idx="115" formatCode="0.00">
                  <c:v>4.0299999999999994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5.9079999999999995</c:v>
                </c:pt>
                <c:pt idx="114" formatCode="0.00">
                  <c:v>4.9124999999999996</c:v>
                </c:pt>
                <c:pt idx="115" formatCode="0.00">
                  <c:v>3.8649999999999998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230</c:v>
                </c:pt>
                <c:pt idx="43">
                  <c:v>223</c:v>
                </c:pt>
                <c:pt idx="44">
                  <c:v>205</c:v>
                </c:pt>
                <c:pt idx="45">
                  <c:v>165</c:v>
                </c:pt>
                <c:pt idx="46">
                  <c:v>168</c:v>
                </c:pt>
                <c:pt idx="47">
                  <c:v>177</c:v>
                </c:pt>
                <c:pt idx="48">
                  <c:v>177</c:v>
                </c:pt>
                <c:pt idx="49">
                  <c:v>164</c:v>
                </c:pt>
                <c:pt idx="50">
                  <c:v>124</c:v>
                </c:pt>
                <c:pt idx="51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114</c:v>
                </c:pt>
                <c:pt idx="43">
                  <c:v>93</c:v>
                </c:pt>
                <c:pt idx="44">
                  <c:v>79</c:v>
                </c:pt>
                <c:pt idx="45">
                  <c:v>75</c:v>
                </c:pt>
                <c:pt idx="46">
                  <c:v>43</c:v>
                </c:pt>
                <c:pt idx="47">
                  <c:v>39</c:v>
                </c:pt>
                <c:pt idx="48">
                  <c:v>42</c:v>
                </c:pt>
                <c:pt idx="49">
                  <c:v>25</c:v>
                </c:pt>
                <c:pt idx="50">
                  <c:v>20</c:v>
                </c:pt>
                <c:pt idx="5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86</c:v>
                </c:pt>
                <c:pt idx="43">
                  <c:v>102</c:v>
                </c:pt>
                <c:pt idx="44">
                  <c:v>97</c:v>
                </c:pt>
                <c:pt idx="45">
                  <c:v>115</c:v>
                </c:pt>
                <c:pt idx="46">
                  <c:v>96</c:v>
                </c:pt>
                <c:pt idx="47">
                  <c:v>103</c:v>
                </c:pt>
                <c:pt idx="48">
                  <c:v>121</c:v>
                </c:pt>
                <c:pt idx="49">
                  <c:v>69</c:v>
                </c:pt>
                <c:pt idx="50">
                  <c:v>119</c:v>
                </c:pt>
                <c:pt idx="51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0_);[Red]\(0\)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9</c:v>
                </c:pt>
                <c:pt idx="26">
                  <c:v>15</c:v>
                </c:pt>
                <c:pt idx="27">
                  <c:v>18</c:v>
                </c:pt>
                <c:pt idx="28">
                  <c:v>23</c:v>
                </c:pt>
                <c:pt idx="29">
                  <c:v>17</c:v>
                </c:pt>
                <c:pt idx="30">
                  <c:v>13</c:v>
                </c:pt>
                <c:pt idx="31">
                  <c:v>10</c:v>
                </c:pt>
                <c:pt idx="32">
                  <c:v>16</c:v>
                </c:pt>
                <c:pt idx="33">
                  <c:v>17</c:v>
                </c:pt>
                <c:pt idx="34">
                  <c:v>14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0_);[Red]\(0\)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37</c:v>
                </c:pt>
                <c:pt idx="26">
                  <c:v>38</c:v>
                </c:pt>
                <c:pt idx="27">
                  <c:v>49</c:v>
                </c:pt>
                <c:pt idx="28">
                  <c:v>33</c:v>
                </c:pt>
                <c:pt idx="29">
                  <c:v>36</c:v>
                </c:pt>
                <c:pt idx="30">
                  <c:v>53</c:v>
                </c:pt>
                <c:pt idx="31">
                  <c:v>20</c:v>
                </c:pt>
                <c:pt idx="32">
                  <c:v>27</c:v>
                </c:pt>
                <c:pt idx="33">
                  <c:v>21</c:v>
                </c:pt>
                <c:pt idx="34">
                  <c:v>31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0_);[Red]\(0\)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13</c:v>
                </c:pt>
                <c:pt idx="26">
                  <c:v>11</c:v>
                </c:pt>
                <c:pt idx="27">
                  <c:v>6</c:v>
                </c:pt>
                <c:pt idx="28">
                  <c:v>5</c:v>
                </c:pt>
                <c:pt idx="29">
                  <c:v>10</c:v>
                </c:pt>
                <c:pt idx="30">
                  <c:v>6</c:v>
                </c:pt>
                <c:pt idx="31">
                  <c:v>3</c:v>
                </c:pt>
                <c:pt idx="32">
                  <c:v>3</c:v>
                </c:pt>
                <c:pt idx="33">
                  <c:v>11</c:v>
                </c:pt>
                <c:pt idx="34">
                  <c:v>3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17</c:v>
                </c:pt>
                <c:pt idx="29">
                  <c:v>22</c:v>
                </c:pt>
                <c:pt idx="30">
                  <c:v>15</c:v>
                </c:pt>
                <c:pt idx="31">
                  <c:v>23</c:v>
                </c:pt>
                <c:pt idx="32">
                  <c:v>13</c:v>
                </c:pt>
                <c:pt idx="33">
                  <c:v>17</c:v>
                </c:pt>
                <c:pt idx="34">
                  <c:v>25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0_);[Red]\(0\)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13</c:v>
                </c:pt>
                <c:pt idx="26">
                  <c:v>20</c:v>
                </c:pt>
                <c:pt idx="27">
                  <c:v>22</c:v>
                </c:pt>
                <c:pt idx="28">
                  <c:v>30</c:v>
                </c:pt>
                <c:pt idx="29">
                  <c:v>52</c:v>
                </c:pt>
                <c:pt idx="30">
                  <c:v>46</c:v>
                </c:pt>
                <c:pt idx="31">
                  <c:v>50</c:v>
                </c:pt>
                <c:pt idx="32">
                  <c:v>29</c:v>
                </c:pt>
                <c:pt idx="33">
                  <c:v>39</c:v>
                </c:pt>
                <c:pt idx="34">
                  <c:v>36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4273875099603031"/>
          <c:y val="0.2033774326517071"/>
          <c:w val="0.34508316239042031"/>
          <c:h val="0.16738792971560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0_);[Red]\(0\)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9</c:v>
                </c:pt>
                <c:pt idx="28">
                  <c:v>11</c:v>
                </c:pt>
                <c:pt idx="29">
                  <c:v>5</c:v>
                </c:pt>
                <c:pt idx="30">
                  <c:v>9</c:v>
                </c:pt>
                <c:pt idx="31">
                  <c:v>11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0_);[Red]\(0\)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4</c:v>
                </c:pt>
                <c:pt idx="26">
                  <c:v>5</c:v>
                </c:pt>
                <c:pt idx="27">
                  <c:v>13</c:v>
                </c:pt>
                <c:pt idx="28">
                  <c:v>11</c:v>
                </c:pt>
                <c:pt idx="29">
                  <c:v>6</c:v>
                </c:pt>
                <c:pt idx="30">
                  <c:v>7</c:v>
                </c:pt>
                <c:pt idx="31">
                  <c:v>5</c:v>
                </c:pt>
                <c:pt idx="32">
                  <c:v>7</c:v>
                </c:pt>
                <c:pt idx="33">
                  <c:v>5</c:v>
                </c:pt>
                <c:pt idx="34">
                  <c:v>7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0_);[Red]\(0\)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36</c:v>
                </c:pt>
                <c:pt idx="26">
                  <c:v>29</c:v>
                </c:pt>
                <c:pt idx="27">
                  <c:v>24</c:v>
                </c:pt>
                <c:pt idx="28">
                  <c:v>39</c:v>
                </c:pt>
                <c:pt idx="29">
                  <c:v>23</c:v>
                </c:pt>
                <c:pt idx="30">
                  <c:v>33</c:v>
                </c:pt>
                <c:pt idx="31">
                  <c:v>19</c:v>
                </c:pt>
                <c:pt idx="32">
                  <c:v>25</c:v>
                </c:pt>
                <c:pt idx="33">
                  <c:v>33</c:v>
                </c:pt>
                <c:pt idx="34">
                  <c:v>44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9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7</c:v>
                </c:pt>
                <c:pt idx="34">
                  <c:v>3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38</c:v>
                </c:pt>
                <c:pt idx="26">
                  <c:v>45</c:v>
                </c:pt>
                <c:pt idx="27">
                  <c:v>31</c:v>
                </c:pt>
                <c:pt idx="28">
                  <c:v>14</c:v>
                </c:pt>
                <c:pt idx="29">
                  <c:v>17</c:v>
                </c:pt>
                <c:pt idx="30">
                  <c:v>44</c:v>
                </c:pt>
                <c:pt idx="31">
                  <c:v>49</c:v>
                </c:pt>
                <c:pt idx="32">
                  <c:v>38</c:v>
                </c:pt>
                <c:pt idx="33">
                  <c:v>41</c:v>
                </c:pt>
                <c:pt idx="34">
                  <c:v>26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63</c:v>
                </c:pt>
                <c:pt idx="26">
                  <c:v>57</c:v>
                </c:pt>
                <c:pt idx="27">
                  <c:v>39</c:v>
                </c:pt>
                <c:pt idx="28">
                  <c:v>28</c:v>
                </c:pt>
                <c:pt idx="29">
                  <c:v>46</c:v>
                </c:pt>
                <c:pt idx="30">
                  <c:v>38</c:v>
                </c:pt>
                <c:pt idx="31">
                  <c:v>38</c:v>
                </c:pt>
                <c:pt idx="32">
                  <c:v>27</c:v>
                </c:pt>
                <c:pt idx="33">
                  <c:v>22</c:v>
                </c:pt>
                <c:pt idx="34">
                  <c:v>25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26</c:v>
                </c:pt>
                <c:pt idx="26">
                  <c:v>30</c:v>
                </c:pt>
                <c:pt idx="27">
                  <c:v>38</c:v>
                </c:pt>
                <c:pt idx="28">
                  <c:v>18</c:v>
                </c:pt>
                <c:pt idx="29">
                  <c:v>14</c:v>
                </c:pt>
                <c:pt idx="30">
                  <c:v>20</c:v>
                </c:pt>
                <c:pt idx="31">
                  <c:v>11</c:v>
                </c:pt>
                <c:pt idx="32">
                  <c:v>12</c:v>
                </c:pt>
                <c:pt idx="33">
                  <c:v>8</c:v>
                </c:pt>
                <c:pt idx="34">
                  <c:v>11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13</c:v>
                </c:pt>
                <c:pt idx="26">
                  <c:v>15</c:v>
                </c:pt>
                <c:pt idx="27">
                  <c:v>18</c:v>
                </c:pt>
                <c:pt idx="28">
                  <c:v>26</c:v>
                </c:pt>
                <c:pt idx="29">
                  <c:v>16</c:v>
                </c:pt>
                <c:pt idx="30">
                  <c:v>7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6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8</c:v>
                </c:pt>
                <c:pt idx="27">
                  <c:v>5</c:v>
                </c:pt>
                <c:pt idx="28">
                  <c:v>8</c:v>
                </c:pt>
                <c:pt idx="29">
                  <c:v>11</c:v>
                </c:pt>
                <c:pt idx="30">
                  <c:v>6</c:v>
                </c:pt>
                <c:pt idx="31">
                  <c:v>10</c:v>
                </c:pt>
                <c:pt idx="32">
                  <c:v>16</c:v>
                </c:pt>
                <c:pt idx="33">
                  <c:v>8</c:v>
                </c:pt>
                <c:pt idx="34">
                  <c:v>7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16</c:v>
                </c:pt>
                <c:pt idx="28">
                  <c:v>13</c:v>
                </c:pt>
                <c:pt idx="29">
                  <c:v>18</c:v>
                </c:pt>
                <c:pt idx="30">
                  <c:v>13</c:v>
                </c:pt>
                <c:pt idx="31">
                  <c:v>12</c:v>
                </c:pt>
                <c:pt idx="32">
                  <c:v>17</c:v>
                </c:pt>
                <c:pt idx="33">
                  <c:v>6</c:v>
                </c:pt>
                <c:pt idx="34">
                  <c:v>6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20</c:v>
                </c:pt>
                <c:pt idx="27">
                  <c:v>16</c:v>
                </c:pt>
                <c:pt idx="28">
                  <c:v>14</c:v>
                </c:pt>
                <c:pt idx="29">
                  <c:v>10</c:v>
                </c:pt>
                <c:pt idx="30">
                  <c:v>9</c:v>
                </c:pt>
                <c:pt idx="31">
                  <c:v>22</c:v>
                </c:pt>
                <c:pt idx="32">
                  <c:v>19</c:v>
                </c:pt>
                <c:pt idx="33">
                  <c:v>6</c:v>
                </c:pt>
                <c:pt idx="34">
                  <c:v>5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14</c:v>
                </c:pt>
                <c:pt idx="26">
                  <c:v>10</c:v>
                </c:pt>
                <c:pt idx="27">
                  <c:v>8</c:v>
                </c:pt>
                <c:pt idx="28">
                  <c:v>11</c:v>
                </c:pt>
                <c:pt idx="29">
                  <c:v>10</c:v>
                </c:pt>
                <c:pt idx="30">
                  <c:v>11</c:v>
                </c:pt>
                <c:pt idx="31">
                  <c:v>10</c:v>
                </c:pt>
                <c:pt idx="32">
                  <c:v>13</c:v>
                </c:pt>
                <c:pt idx="33">
                  <c:v>6</c:v>
                </c:pt>
                <c:pt idx="34">
                  <c:v>7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33</c:v>
                </c:pt>
                <c:pt idx="26">
                  <c:v>19</c:v>
                </c:pt>
                <c:pt idx="27">
                  <c:v>25</c:v>
                </c:pt>
                <c:pt idx="28">
                  <c:v>31</c:v>
                </c:pt>
                <c:pt idx="29">
                  <c:v>25</c:v>
                </c:pt>
                <c:pt idx="30">
                  <c:v>25</c:v>
                </c:pt>
                <c:pt idx="31">
                  <c:v>18</c:v>
                </c:pt>
                <c:pt idx="32">
                  <c:v>13</c:v>
                </c:pt>
                <c:pt idx="33">
                  <c:v>18</c:v>
                </c:pt>
                <c:pt idx="34">
                  <c:v>7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  <c:pt idx="25">
                  <c:v>11.22</c:v>
                </c:pt>
                <c:pt idx="26">
                  <c:v>16.36</c:v>
                </c:pt>
                <c:pt idx="27">
                  <c:v>18.04</c:v>
                </c:pt>
                <c:pt idx="28">
                  <c:v>17.600000000000001</c:v>
                </c:pt>
                <c:pt idx="29" formatCode="#,##0.00_ ">
                  <c:v>14.13</c:v>
                </c:pt>
                <c:pt idx="30">
                  <c:v>12.73</c:v>
                </c:pt>
                <c:pt idx="31">
                  <c:v>10.42</c:v>
                </c:pt>
                <c:pt idx="32">
                  <c:v>8.42</c:v>
                </c:pt>
                <c:pt idx="33">
                  <c:v>8.1999999999999993</c:v>
                </c:pt>
                <c:pt idx="34">
                  <c:v>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 formatCode="#,##0.00_ ">
                  <c:v>4.12</c:v>
                </c:pt>
                <c:pt idx="30">
                  <c:v>5.53</c:v>
                </c:pt>
                <c:pt idx="31">
                  <c:v>6.13</c:v>
                </c:pt>
                <c:pt idx="32">
                  <c:v>6.3</c:v>
                </c:pt>
                <c:pt idx="33">
                  <c:v>8.73</c:v>
                </c:pt>
                <c:pt idx="34">
                  <c:v>8.3699999999999992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  <c:pt idx="25">
                  <c:v>7.8</c:v>
                </c:pt>
                <c:pt idx="26">
                  <c:v>13.8</c:v>
                </c:pt>
                <c:pt idx="27">
                  <c:v>10.8</c:v>
                </c:pt>
                <c:pt idx="28">
                  <c:v>10.199999999999999</c:v>
                </c:pt>
                <c:pt idx="29" formatCode="#,##0.00_ ">
                  <c:v>9</c:v>
                </c:pt>
                <c:pt idx="30">
                  <c:v>7.4</c:v>
                </c:pt>
                <c:pt idx="31">
                  <c:v>6.6</c:v>
                </c:pt>
                <c:pt idx="32">
                  <c:v>6.2</c:v>
                </c:pt>
                <c:pt idx="33">
                  <c:v>4.5999999999999996</c:v>
                </c:pt>
                <c:pt idx="3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  <c:pt idx="25">
                  <c:v>14</c:v>
                </c:pt>
                <c:pt idx="26">
                  <c:v>19.77</c:v>
                </c:pt>
                <c:pt idx="27">
                  <c:v>21.23</c:v>
                </c:pt>
                <c:pt idx="28">
                  <c:v>22.23</c:v>
                </c:pt>
                <c:pt idx="29" formatCode="#,##0.00_ ">
                  <c:v>16.920000000000002</c:v>
                </c:pt>
                <c:pt idx="30">
                  <c:v>16.23</c:v>
                </c:pt>
                <c:pt idx="31">
                  <c:v>13.46</c:v>
                </c:pt>
                <c:pt idx="32">
                  <c:v>8.5399999999999991</c:v>
                </c:pt>
                <c:pt idx="33">
                  <c:v>7.38</c:v>
                </c:pt>
                <c:pt idx="34">
                  <c:v>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  <c:pt idx="25">
                  <c:v>8.3000000000000007</c:v>
                </c:pt>
                <c:pt idx="26">
                  <c:v>11.6</c:v>
                </c:pt>
                <c:pt idx="27">
                  <c:v>15.3</c:v>
                </c:pt>
                <c:pt idx="28">
                  <c:v>14</c:v>
                </c:pt>
                <c:pt idx="29" formatCode="#,##0.00_ ">
                  <c:v>9.3000000000000007</c:v>
                </c:pt>
                <c:pt idx="30">
                  <c:v>8.9</c:v>
                </c:pt>
                <c:pt idx="31">
                  <c:v>7.8</c:v>
                </c:pt>
                <c:pt idx="32">
                  <c:v>8.3000000000000007</c:v>
                </c:pt>
                <c:pt idx="33">
                  <c:v>7</c:v>
                </c:pt>
                <c:pt idx="3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  <c:pt idx="25">
                  <c:v>14.5</c:v>
                </c:pt>
                <c:pt idx="26">
                  <c:v>20.420000000000002</c:v>
                </c:pt>
                <c:pt idx="27">
                  <c:v>24.17</c:v>
                </c:pt>
                <c:pt idx="28">
                  <c:v>22.08</c:v>
                </c:pt>
                <c:pt idx="29" formatCode="#,##0.00_ ">
                  <c:v>19.920000000000002</c:v>
                </c:pt>
                <c:pt idx="30">
                  <c:v>16.920000000000002</c:v>
                </c:pt>
                <c:pt idx="31">
                  <c:v>13</c:v>
                </c:pt>
                <c:pt idx="32">
                  <c:v>10.75</c:v>
                </c:pt>
                <c:pt idx="33">
                  <c:v>11.5</c:v>
                </c:pt>
                <c:pt idx="34">
                  <c:v>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  <c:pt idx="25">
                  <c:v>6.5</c:v>
                </c:pt>
                <c:pt idx="26">
                  <c:v>12</c:v>
                </c:pt>
                <c:pt idx="27">
                  <c:v>12.5</c:v>
                </c:pt>
                <c:pt idx="28">
                  <c:v>19</c:v>
                </c:pt>
                <c:pt idx="29" formatCode="#,##0.00_ ">
                  <c:v>15.5</c:v>
                </c:pt>
                <c:pt idx="30">
                  <c:v>13</c:v>
                </c:pt>
                <c:pt idx="31">
                  <c:v>9.5</c:v>
                </c:pt>
                <c:pt idx="32">
                  <c:v>10.5</c:v>
                </c:pt>
                <c:pt idx="33">
                  <c:v>14</c:v>
                </c:pt>
                <c:pt idx="34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  <c:pt idx="25">
                  <c:v>4.67</c:v>
                </c:pt>
                <c:pt idx="26">
                  <c:v>8.33</c:v>
                </c:pt>
                <c:pt idx="27">
                  <c:v>4.67</c:v>
                </c:pt>
                <c:pt idx="28">
                  <c:v>3</c:v>
                </c:pt>
                <c:pt idx="29" formatCode="#,##0.00_ ">
                  <c:v>2.67</c:v>
                </c:pt>
                <c:pt idx="30">
                  <c:v>2.33</c:v>
                </c:pt>
                <c:pt idx="31">
                  <c:v>2.67</c:v>
                </c:pt>
                <c:pt idx="32">
                  <c:v>1.33</c:v>
                </c:pt>
                <c:pt idx="33">
                  <c:v>4.67</c:v>
                </c:pt>
                <c:pt idx="34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22</c:v>
                </c:pt>
                <c:pt idx="27">
                  <c:v>34</c:v>
                </c:pt>
                <c:pt idx="28">
                  <c:v>30</c:v>
                </c:pt>
                <c:pt idx="29">
                  <c:v>30</c:v>
                </c:pt>
                <c:pt idx="30">
                  <c:v>29</c:v>
                </c:pt>
                <c:pt idx="31">
                  <c:v>17</c:v>
                </c:pt>
                <c:pt idx="32">
                  <c:v>19</c:v>
                </c:pt>
                <c:pt idx="33">
                  <c:v>16</c:v>
                </c:pt>
                <c:pt idx="34">
                  <c:v>11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  <c:pt idx="26">
                  <c:v>38</c:v>
                </c:pt>
                <c:pt idx="27">
                  <c:v>43</c:v>
                </c:pt>
                <c:pt idx="28">
                  <c:v>50</c:v>
                </c:pt>
                <c:pt idx="29">
                  <c:v>26</c:v>
                </c:pt>
                <c:pt idx="30">
                  <c:v>34</c:v>
                </c:pt>
                <c:pt idx="31">
                  <c:v>27</c:v>
                </c:pt>
                <c:pt idx="32">
                  <c:v>9</c:v>
                </c:pt>
                <c:pt idx="33">
                  <c:v>20</c:v>
                </c:pt>
                <c:pt idx="34">
                  <c:v>17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  <c:pt idx="26">
                  <c:v>24</c:v>
                </c:pt>
                <c:pt idx="27">
                  <c:v>29</c:v>
                </c:pt>
                <c:pt idx="28">
                  <c:v>38</c:v>
                </c:pt>
                <c:pt idx="29">
                  <c:v>18</c:v>
                </c:pt>
                <c:pt idx="30">
                  <c:v>14</c:v>
                </c:pt>
                <c:pt idx="31">
                  <c:v>20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36</c:v>
                </c:pt>
                <c:pt idx="27">
                  <c:v>51</c:v>
                </c:pt>
                <c:pt idx="28">
                  <c:v>46</c:v>
                </c:pt>
                <c:pt idx="29">
                  <c:v>16</c:v>
                </c:pt>
                <c:pt idx="30">
                  <c:v>16</c:v>
                </c:pt>
                <c:pt idx="31">
                  <c:v>10</c:v>
                </c:pt>
                <c:pt idx="32">
                  <c:v>12</c:v>
                </c:pt>
                <c:pt idx="33">
                  <c:v>4</c:v>
                </c:pt>
                <c:pt idx="34">
                  <c:v>13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34</c:v>
                </c:pt>
                <c:pt idx="27">
                  <c:v>27</c:v>
                </c:pt>
                <c:pt idx="28">
                  <c:v>34</c:v>
                </c:pt>
                <c:pt idx="29">
                  <c:v>30</c:v>
                </c:pt>
                <c:pt idx="30">
                  <c:v>16</c:v>
                </c:pt>
                <c:pt idx="31">
                  <c:v>12</c:v>
                </c:pt>
                <c:pt idx="32">
                  <c:v>19</c:v>
                </c:pt>
                <c:pt idx="33">
                  <c:v>5</c:v>
                </c:pt>
                <c:pt idx="34">
                  <c:v>7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44</c:v>
                </c:pt>
                <c:pt idx="26">
                  <c:v>51</c:v>
                </c:pt>
                <c:pt idx="27">
                  <c:v>64</c:v>
                </c:pt>
                <c:pt idx="28">
                  <c:v>61</c:v>
                </c:pt>
                <c:pt idx="29">
                  <c:v>79</c:v>
                </c:pt>
                <c:pt idx="30">
                  <c:v>50</c:v>
                </c:pt>
                <c:pt idx="31">
                  <c:v>30</c:v>
                </c:pt>
                <c:pt idx="32">
                  <c:v>23</c:v>
                </c:pt>
                <c:pt idx="33">
                  <c:v>31</c:v>
                </c:pt>
                <c:pt idx="34">
                  <c:v>25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46</c:v>
                </c:pt>
                <c:pt idx="26">
                  <c:v>65</c:v>
                </c:pt>
                <c:pt idx="27">
                  <c:v>69</c:v>
                </c:pt>
                <c:pt idx="28">
                  <c:v>90</c:v>
                </c:pt>
                <c:pt idx="29">
                  <c:v>63</c:v>
                </c:pt>
                <c:pt idx="30">
                  <c:v>50</c:v>
                </c:pt>
                <c:pt idx="31">
                  <c:v>41</c:v>
                </c:pt>
                <c:pt idx="32">
                  <c:v>36</c:v>
                </c:pt>
                <c:pt idx="33">
                  <c:v>27</c:v>
                </c:pt>
                <c:pt idx="34">
                  <c:v>29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50</c:v>
                </c:pt>
                <c:pt idx="26">
                  <c:v>80</c:v>
                </c:pt>
                <c:pt idx="27">
                  <c:v>69</c:v>
                </c:pt>
                <c:pt idx="28">
                  <c:v>70</c:v>
                </c:pt>
                <c:pt idx="29">
                  <c:v>75</c:v>
                </c:pt>
                <c:pt idx="30">
                  <c:v>51</c:v>
                </c:pt>
                <c:pt idx="31">
                  <c:v>36</c:v>
                </c:pt>
                <c:pt idx="32">
                  <c:v>47</c:v>
                </c:pt>
                <c:pt idx="33">
                  <c:v>38</c:v>
                </c:pt>
                <c:pt idx="34">
                  <c:v>30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57</c:v>
                </c:pt>
                <c:pt idx="26">
                  <c:v>91</c:v>
                </c:pt>
                <c:pt idx="27">
                  <c:v>108</c:v>
                </c:pt>
                <c:pt idx="28">
                  <c:v>89</c:v>
                </c:pt>
                <c:pt idx="29">
                  <c:v>69</c:v>
                </c:pt>
                <c:pt idx="30">
                  <c:v>69</c:v>
                </c:pt>
                <c:pt idx="31">
                  <c:v>52</c:v>
                </c:pt>
                <c:pt idx="32">
                  <c:v>46</c:v>
                </c:pt>
                <c:pt idx="33">
                  <c:v>37</c:v>
                </c:pt>
                <c:pt idx="34">
                  <c:v>28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230</c:v>
                </c:pt>
                <c:pt idx="26">
                  <c:v>295</c:v>
                </c:pt>
                <c:pt idx="27">
                  <c:v>318</c:v>
                </c:pt>
                <c:pt idx="28">
                  <c:v>284</c:v>
                </c:pt>
                <c:pt idx="29">
                  <c:v>230</c:v>
                </c:pt>
                <c:pt idx="30">
                  <c:v>244</c:v>
                </c:pt>
                <c:pt idx="31">
                  <c:v>224</c:v>
                </c:pt>
                <c:pt idx="32">
                  <c:v>156</c:v>
                </c:pt>
                <c:pt idx="33">
                  <c:v>181</c:v>
                </c:pt>
                <c:pt idx="34">
                  <c:v>123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8.25</c:v>
                </c:pt>
                <c:pt idx="114" formatCode="0.00">
                  <c:v>15.625</c:v>
                </c:pt>
                <c:pt idx="115" formatCode="0.00">
                  <c:v>8.3874999999999993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1.238</c:v>
                </c:pt>
                <c:pt idx="114" formatCode="0.00">
                  <c:v>3.7949999999999999</c:v>
                </c:pt>
                <c:pt idx="115" formatCode="0.00">
                  <c:v>7.3825000000000003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0_);[Red]\(0\)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505</c:v>
                </c:pt>
                <c:pt idx="26">
                  <c:v>736</c:v>
                </c:pt>
                <c:pt idx="27">
                  <c:v>812</c:v>
                </c:pt>
                <c:pt idx="28">
                  <c:v>792</c:v>
                </c:pt>
                <c:pt idx="29">
                  <c:v>636</c:v>
                </c:pt>
                <c:pt idx="30">
                  <c:v>573</c:v>
                </c:pt>
                <c:pt idx="31">
                  <c:v>469</c:v>
                </c:pt>
                <c:pt idx="32">
                  <c:v>379</c:v>
                </c:pt>
                <c:pt idx="33">
                  <c:v>369</c:v>
                </c:pt>
                <c:pt idx="34">
                  <c:v>293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102" Type="http://schemas.openxmlformats.org/officeDocument/2006/relationships/chart" Target="../charts/chart84.xml"/><Relationship Id="rId5" Type="http://schemas.openxmlformats.org/officeDocument/2006/relationships/chart" Target="../charts/chart4.xml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113" Type="http://schemas.openxmlformats.org/officeDocument/2006/relationships/chart" Target="../charts/chart94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59" Type="http://schemas.openxmlformats.org/officeDocument/2006/relationships/chart" Target="../charts/chart53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54" Type="http://schemas.openxmlformats.org/officeDocument/2006/relationships/chart" Target="../charts/chart48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Relationship Id="rId24" Type="http://schemas.openxmlformats.org/officeDocument/2006/relationships/chart" Target="../charts/chart19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66" Type="http://schemas.openxmlformats.org/officeDocument/2006/relationships/chart" Target="../charts/chart60.xml"/><Relationship Id="rId87" Type="http://schemas.openxmlformats.org/officeDocument/2006/relationships/image" Target="../media/image17.emf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56" Type="http://schemas.openxmlformats.org/officeDocument/2006/relationships/chart" Target="../charts/chart50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25" Type="http://schemas.openxmlformats.org/officeDocument/2006/relationships/image" Target="../media/image6.emf"/><Relationship Id="rId46" Type="http://schemas.openxmlformats.org/officeDocument/2006/relationships/chart" Target="../charts/chart40.xml"/><Relationship Id="rId67" Type="http://schemas.openxmlformats.org/officeDocument/2006/relationships/chart" Target="../charts/chart61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62" Type="http://schemas.openxmlformats.org/officeDocument/2006/relationships/chart" Target="../charts/chart56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111" Type="http://schemas.openxmlformats.org/officeDocument/2006/relationships/chart" Target="../charts/chart9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7802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7802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78023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78024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78025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78026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1010</xdr:row>
      <xdr:rowOff>57150</xdr:rowOff>
    </xdr:from>
    <xdr:to>
      <xdr:col>8</xdr:col>
      <xdr:colOff>657225</xdr:colOff>
      <xdr:row>1022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1022</xdr:row>
      <xdr:rowOff>85725</xdr:rowOff>
    </xdr:from>
    <xdr:to>
      <xdr:col>8</xdr:col>
      <xdr:colOff>657225</xdr:colOff>
      <xdr:row>1034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1034</xdr:row>
      <xdr:rowOff>114300</xdr:rowOff>
    </xdr:from>
    <xdr:to>
      <xdr:col>8</xdr:col>
      <xdr:colOff>666750</xdr:colOff>
      <xdr:row>1048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78027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78028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78029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78030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78031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78032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78033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78034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78035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78036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78037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78038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3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4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4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4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4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4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4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4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4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4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4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5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5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5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5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5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5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5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5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5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5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6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6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6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6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6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6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6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6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6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6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7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7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7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7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7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1020</xdr:row>
          <xdr:rowOff>199473</xdr:rowOff>
        </xdr:from>
        <xdr:to>
          <xdr:col>1</xdr:col>
          <xdr:colOff>490823</xdr:colOff>
          <xdr:row>1022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7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1032</xdr:row>
          <xdr:rowOff>194991</xdr:rowOff>
        </xdr:from>
        <xdr:to>
          <xdr:col>1</xdr:col>
          <xdr:colOff>531164</xdr:colOff>
          <xdr:row>1034</xdr:row>
          <xdr:rowOff>38108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7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1034</xdr:row>
          <xdr:rowOff>212920</xdr:rowOff>
        </xdr:from>
        <xdr:to>
          <xdr:col>9</xdr:col>
          <xdr:colOff>78447</xdr:colOff>
          <xdr:row>1036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7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7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7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8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8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8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8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8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8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8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8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8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8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9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9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9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9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9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7809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78096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25389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>
            <v>230</v>
          </cell>
          <cell r="FB25">
            <v>223</v>
          </cell>
          <cell r="FC25">
            <v>205</v>
          </cell>
          <cell r="FD25">
            <v>165</v>
          </cell>
          <cell r="FE25">
            <v>168</v>
          </cell>
          <cell r="FF25">
            <v>177</v>
          </cell>
          <cell r="FG25">
            <v>177</v>
          </cell>
          <cell r="FH25">
            <v>164</v>
          </cell>
          <cell r="FI25">
            <v>124</v>
          </cell>
          <cell r="FJ25">
            <v>103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1418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>
            <v>114</v>
          </cell>
          <cell r="FB82">
            <v>93</v>
          </cell>
          <cell r="FC82">
            <v>79</v>
          </cell>
          <cell r="FD82">
            <v>75</v>
          </cell>
          <cell r="FE82">
            <v>43</v>
          </cell>
          <cell r="FF82">
            <v>39</v>
          </cell>
          <cell r="FG82">
            <v>42</v>
          </cell>
          <cell r="FH82">
            <v>25</v>
          </cell>
          <cell r="FI82">
            <v>20</v>
          </cell>
          <cell r="FJ82">
            <v>28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>
            <v>9</v>
          </cell>
          <cell r="AB140">
            <v>15</v>
          </cell>
          <cell r="AC140">
            <v>18</v>
          </cell>
          <cell r="AD140">
            <v>23</v>
          </cell>
          <cell r="AE140">
            <v>17</v>
          </cell>
          <cell r="AF140">
            <v>13</v>
          </cell>
          <cell r="AG140">
            <v>10</v>
          </cell>
          <cell r="AH140">
            <v>16</v>
          </cell>
          <cell r="AI140">
            <v>17</v>
          </cell>
          <cell r="AJ140">
            <v>14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358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>
            <v>37</v>
          </cell>
          <cell r="AB197">
            <v>38</v>
          </cell>
          <cell r="AC197">
            <v>49</v>
          </cell>
          <cell r="AD197">
            <v>33</v>
          </cell>
          <cell r="AE197">
            <v>36</v>
          </cell>
          <cell r="AF197">
            <v>53</v>
          </cell>
          <cell r="AG197">
            <v>20</v>
          </cell>
          <cell r="AH197">
            <v>27</v>
          </cell>
          <cell r="AI197">
            <v>21</v>
          </cell>
          <cell r="AJ197">
            <v>31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1662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4408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>
            <v>86</v>
          </cell>
          <cell r="FB253">
            <v>102</v>
          </cell>
          <cell r="FC253">
            <v>97</v>
          </cell>
          <cell r="FD253">
            <v>115</v>
          </cell>
          <cell r="FE253">
            <v>96</v>
          </cell>
          <cell r="FF253">
            <v>103</v>
          </cell>
          <cell r="FG253">
            <v>121</v>
          </cell>
          <cell r="FH253">
            <v>69</v>
          </cell>
          <cell r="FI253">
            <v>119</v>
          </cell>
          <cell r="FJ253">
            <v>94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>
            <v>13</v>
          </cell>
          <cell r="AB311">
            <v>11</v>
          </cell>
          <cell r="AC311">
            <v>6</v>
          </cell>
          <cell r="AD311">
            <v>5</v>
          </cell>
          <cell r="AE311">
            <v>10</v>
          </cell>
          <cell r="AF311">
            <v>6</v>
          </cell>
          <cell r="AG311">
            <v>3</v>
          </cell>
          <cell r="AH311">
            <v>3</v>
          </cell>
          <cell r="AI311">
            <v>11</v>
          </cell>
          <cell r="AJ311">
            <v>3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625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>
            <v>10</v>
          </cell>
          <cell r="AB368">
            <v>10</v>
          </cell>
          <cell r="AC368">
            <v>11</v>
          </cell>
          <cell r="AD368">
            <v>17</v>
          </cell>
          <cell r="AE368">
            <v>22</v>
          </cell>
          <cell r="AF368">
            <v>15</v>
          </cell>
          <cell r="AG368">
            <v>23</v>
          </cell>
          <cell r="AH368">
            <v>13</v>
          </cell>
          <cell r="AI368">
            <v>17</v>
          </cell>
          <cell r="AJ368">
            <v>25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324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>
            <v>13</v>
          </cell>
          <cell r="AB425">
            <v>20</v>
          </cell>
          <cell r="AC425">
            <v>22</v>
          </cell>
          <cell r="AD425">
            <v>30</v>
          </cell>
          <cell r="AE425">
            <v>52</v>
          </cell>
          <cell r="AF425">
            <v>46</v>
          </cell>
          <cell r="AG425">
            <v>50</v>
          </cell>
          <cell r="AH425">
            <v>29</v>
          </cell>
          <cell r="AI425">
            <v>39</v>
          </cell>
          <cell r="AJ425">
            <v>36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675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>
            <v>11</v>
          </cell>
          <cell r="AB482">
            <v>6</v>
          </cell>
          <cell r="AC482">
            <v>9</v>
          </cell>
          <cell r="AD482">
            <v>11</v>
          </cell>
          <cell r="AE482">
            <v>5</v>
          </cell>
          <cell r="AF482">
            <v>9</v>
          </cell>
          <cell r="AG482">
            <v>11</v>
          </cell>
          <cell r="AH482">
            <v>9</v>
          </cell>
          <cell r="AI482">
            <v>10</v>
          </cell>
          <cell r="AJ482">
            <v>10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244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>
            <v>4</v>
          </cell>
          <cell r="AB539">
            <v>5</v>
          </cell>
          <cell r="AC539">
            <v>13</v>
          </cell>
          <cell r="AD539">
            <v>11</v>
          </cell>
          <cell r="AE539">
            <v>6</v>
          </cell>
          <cell r="AF539">
            <v>7</v>
          </cell>
          <cell r="AG539">
            <v>5</v>
          </cell>
          <cell r="AH539">
            <v>7</v>
          </cell>
          <cell r="AI539">
            <v>5</v>
          </cell>
          <cell r="AJ539">
            <v>7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206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>
            <v>0</v>
          </cell>
          <cell r="AB596">
            <v>1</v>
          </cell>
          <cell r="AC596">
            <v>0</v>
          </cell>
          <cell r="AD596">
            <v>1</v>
          </cell>
          <cell r="AE596">
            <v>1</v>
          </cell>
          <cell r="AF596">
            <v>2</v>
          </cell>
          <cell r="AG596">
            <v>2</v>
          </cell>
          <cell r="AH596">
            <v>0</v>
          </cell>
          <cell r="AI596">
            <v>3</v>
          </cell>
          <cell r="AJ596">
            <v>1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50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2</v>
          </cell>
          <cell r="AH653">
            <v>0</v>
          </cell>
          <cell r="AI653">
            <v>0</v>
          </cell>
          <cell r="AJ653">
            <v>0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10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>
            <v>36</v>
          </cell>
          <cell r="AB710">
            <v>29</v>
          </cell>
          <cell r="AC710">
            <v>24</v>
          </cell>
          <cell r="AD710">
            <v>39</v>
          </cell>
          <cell r="AE710">
            <v>23</v>
          </cell>
          <cell r="AF710">
            <v>33</v>
          </cell>
          <cell r="AG710">
            <v>19</v>
          </cell>
          <cell r="AH710">
            <v>25</v>
          </cell>
          <cell r="AI710">
            <v>33</v>
          </cell>
          <cell r="AJ710">
            <v>44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1379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>
            <v>0</v>
          </cell>
          <cell r="AB824">
            <v>1</v>
          </cell>
          <cell r="AC824">
            <v>0</v>
          </cell>
          <cell r="AD824">
            <v>1</v>
          </cell>
          <cell r="AE824">
            <v>0</v>
          </cell>
          <cell r="AF824">
            <v>1</v>
          </cell>
          <cell r="AG824">
            <v>1</v>
          </cell>
          <cell r="AH824">
            <v>1</v>
          </cell>
          <cell r="AI824">
            <v>0</v>
          </cell>
          <cell r="AJ824">
            <v>1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18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B881">
            <v>0</v>
          </cell>
          <cell r="AC881">
            <v>0</v>
          </cell>
          <cell r="AD881">
            <v>0</v>
          </cell>
          <cell r="AE881">
            <v>1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23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12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>
            <v>505</v>
          </cell>
          <cell r="AB1052">
            <v>736</v>
          </cell>
          <cell r="AC1052">
            <v>812</v>
          </cell>
          <cell r="AD1052">
            <v>792</v>
          </cell>
          <cell r="AE1052">
            <v>636</v>
          </cell>
          <cell r="AF1052">
            <v>573</v>
          </cell>
          <cell r="AG1052">
            <v>469</v>
          </cell>
          <cell r="AH1052">
            <v>379</v>
          </cell>
          <cell r="AI1052">
            <v>369</v>
          </cell>
          <cell r="AJ1052">
            <v>293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7867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>
            <v>230</v>
          </cell>
          <cell r="D27">
            <v>2</v>
          </cell>
          <cell r="E27">
            <v>3</v>
          </cell>
          <cell r="F27">
            <v>7</v>
          </cell>
          <cell r="G27">
            <v>11</v>
          </cell>
          <cell r="H27">
            <v>14</v>
          </cell>
          <cell r="I27">
            <v>6</v>
          </cell>
          <cell r="J27">
            <v>16</v>
          </cell>
          <cell r="K27">
            <v>18</v>
          </cell>
          <cell r="L27">
            <v>12</v>
          </cell>
          <cell r="M27">
            <v>6</v>
          </cell>
          <cell r="N27">
            <v>11</v>
          </cell>
          <cell r="O27">
            <v>26</v>
          </cell>
          <cell r="P27">
            <v>13</v>
          </cell>
          <cell r="Q27">
            <v>12</v>
          </cell>
          <cell r="R27">
            <v>12</v>
          </cell>
          <cell r="S27">
            <v>14</v>
          </cell>
          <cell r="T27">
            <v>14</v>
          </cell>
          <cell r="U27">
            <v>9</v>
          </cell>
          <cell r="V27">
            <v>13</v>
          </cell>
          <cell r="W27">
            <v>11</v>
          </cell>
        </row>
        <row r="28">
          <cell r="C28">
            <v>223</v>
          </cell>
          <cell r="D28">
            <v>2</v>
          </cell>
          <cell r="E28">
            <v>4</v>
          </cell>
          <cell r="F28">
            <v>13</v>
          </cell>
          <cell r="G28">
            <v>7</v>
          </cell>
          <cell r="H28">
            <v>14</v>
          </cell>
          <cell r="I28">
            <v>11</v>
          </cell>
          <cell r="J28">
            <v>10</v>
          </cell>
          <cell r="K28">
            <v>13</v>
          </cell>
          <cell r="L28">
            <v>14</v>
          </cell>
          <cell r="M28">
            <v>11</v>
          </cell>
          <cell r="N28">
            <v>9</v>
          </cell>
          <cell r="O28">
            <v>30</v>
          </cell>
          <cell r="P28">
            <v>15</v>
          </cell>
          <cell r="Q28">
            <v>8</v>
          </cell>
          <cell r="R28">
            <v>13</v>
          </cell>
          <cell r="S28">
            <v>20</v>
          </cell>
          <cell r="T28">
            <v>10</v>
          </cell>
          <cell r="U28">
            <v>3</v>
          </cell>
          <cell r="V28">
            <v>7</v>
          </cell>
          <cell r="W28">
            <v>9</v>
          </cell>
        </row>
        <row r="29">
          <cell r="C29">
            <v>205</v>
          </cell>
          <cell r="D29">
            <v>1</v>
          </cell>
          <cell r="E29">
            <v>8</v>
          </cell>
          <cell r="F29">
            <v>8</v>
          </cell>
          <cell r="G29">
            <v>9</v>
          </cell>
          <cell r="H29">
            <v>9</v>
          </cell>
          <cell r="I29">
            <v>5</v>
          </cell>
          <cell r="J29">
            <v>3</v>
          </cell>
          <cell r="K29">
            <v>13</v>
          </cell>
          <cell r="L29">
            <v>8</v>
          </cell>
          <cell r="M29">
            <v>8</v>
          </cell>
          <cell r="N29">
            <v>7</v>
          </cell>
          <cell r="O29">
            <v>38</v>
          </cell>
          <cell r="P29">
            <v>18</v>
          </cell>
          <cell r="Q29">
            <v>5</v>
          </cell>
          <cell r="R29">
            <v>16</v>
          </cell>
          <cell r="S29">
            <v>16</v>
          </cell>
          <cell r="T29">
            <v>8</v>
          </cell>
          <cell r="U29">
            <v>4</v>
          </cell>
          <cell r="V29">
            <v>9</v>
          </cell>
          <cell r="W29">
            <v>12</v>
          </cell>
        </row>
        <row r="30">
          <cell r="C30">
            <v>165</v>
          </cell>
          <cell r="D30">
            <v>2</v>
          </cell>
          <cell r="E30">
            <v>0</v>
          </cell>
          <cell r="F30">
            <v>3</v>
          </cell>
          <cell r="G30">
            <v>2</v>
          </cell>
          <cell r="H30">
            <v>4</v>
          </cell>
          <cell r="I30">
            <v>5</v>
          </cell>
          <cell r="J30">
            <v>3</v>
          </cell>
          <cell r="K30">
            <v>6</v>
          </cell>
          <cell r="L30">
            <v>3</v>
          </cell>
          <cell r="M30">
            <v>11</v>
          </cell>
          <cell r="N30">
            <v>5</v>
          </cell>
          <cell r="O30">
            <v>18</v>
          </cell>
          <cell r="P30">
            <v>26</v>
          </cell>
          <cell r="Q30">
            <v>8</v>
          </cell>
          <cell r="R30">
            <v>13</v>
          </cell>
          <cell r="S30">
            <v>14</v>
          </cell>
          <cell r="T30">
            <v>11</v>
          </cell>
          <cell r="U30">
            <v>6</v>
          </cell>
          <cell r="V30">
            <v>9</v>
          </cell>
          <cell r="W30">
            <v>16</v>
          </cell>
        </row>
        <row r="31">
          <cell r="C31">
            <v>168</v>
          </cell>
          <cell r="D31">
            <v>0</v>
          </cell>
          <cell r="E31">
            <v>1</v>
          </cell>
          <cell r="F31">
            <v>6</v>
          </cell>
          <cell r="G31">
            <v>2</v>
          </cell>
          <cell r="H31">
            <v>3</v>
          </cell>
          <cell r="I31">
            <v>6</v>
          </cell>
          <cell r="J31">
            <v>7</v>
          </cell>
          <cell r="K31">
            <v>11</v>
          </cell>
          <cell r="L31">
            <v>9</v>
          </cell>
          <cell r="M31">
            <v>9</v>
          </cell>
          <cell r="N31">
            <v>10</v>
          </cell>
          <cell r="O31">
            <v>14</v>
          </cell>
          <cell r="P31">
            <v>16</v>
          </cell>
          <cell r="Q31">
            <v>11</v>
          </cell>
          <cell r="R31">
            <v>18</v>
          </cell>
          <cell r="S31">
            <v>10</v>
          </cell>
          <cell r="T31">
            <v>10</v>
          </cell>
          <cell r="U31">
            <v>12</v>
          </cell>
          <cell r="V31">
            <v>6</v>
          </cell>
          <cell r="W31">
            <v>7</v>
          </cell>
        </row>
        <row r="32">
          <cell r="C32">
            <v>177</v>
          </cell>
          <cell r="D32">
            <v>1</v>
          </cell>
          <cell r="E32">
            <v>3</v>
          </cell>
          <cell r="F32">
            <v>6</v>
          </cell>
          <cell r="G32">
            <v>4</v>
          </cell>
          <cell r="H32">
            <v>13</v>
          </cell>
          <cell r="I32">
            <v>21</v>
          </cell>
          <cell r="J32">
            <v>12</v>
          </cell>
          <cell r="K32">
            <v>10</v>
          </cell>
          <cell r="L32">
            <v>6</v>
          </cell>
          <cell r="M32">
            <v>5</v>
          </cell>
          <cell r="N32">
            <v>5</v>
          </cell>
          <cell r="O32">
            <v>20</v>
          </cell>
          <cell r="P32">
            <v>7</v>
          </cell>
          <cell r="Q32">
            <v>6</v>
          </cell>
          <cell r="R32">
            <v>13</v>
          </cell>
          <cell r="S32">
            <v>9</v>
          </cell>
          <cell r="T32">
            <v>11</v>
          </cell>
          <cell r="U32">
            <v>12</v>
          </cell>
          <cell r="V32">
            <v>4</v>
          </cell>
          <cell r="W32">
            <v>9</v>
          </cell>
        </row>
        <row r="33">
          <cell r="C33">
            <v>177</v>
          </cell>
          <cell r="D33">
            <v>1</v>
          </cell>
          <cell r="E33">
            <v>3</v>
          </cell>
          <cell r="F33">
            <v>12</v>
          </cell>
          <cell r="G33">
            <v>14</v>
          </cell>
          <cell r="H33">
            <v>7</v>
          </cell>
          <cell r="I33">
            <v>16</v>
          </cell>
          <cell r="J33">
            <v>14</v>
          </cell>
          <cell r="K33">
            <v>8</v>
          </cell>
          <cell r="L33">
            <v>5</v>
          </cell>
          <cell r="M33">
            <v>7</v>
          </cell>
          <cell r="N33">
            <v>4</v>
          </cell>
          <cell r="O33">
            <v>11</v>
          </cell>
          <cell r="P33">
            <v>3</v>
          </cell>
          <cell r="Q33">
            <v>10</v>
          </cell>
          <cell r="R33">
            <v>12</v>
          </cell>
          <cell r="S33">
            <v>22</v>
          </cell>
          <cell r="T33">
            <v>10</v>
          </cell>
          <cell r="U33">
            <v>8</v>
          </cell>
          <cell r="V33">
            <v>5</v>
          </cell>
          <cell r="W33">
            <v>5</v>
          </cell>
        </row>
        <row r="34">
          <cell r="C34">
            <v>164</v>
          </cell>
          <cell r="D34">
            <v>1</v>
          </cell>
          <cell r="E34">
            <v>3</v>
          </cell>
          <cell r="F34">
            <v>5</v>
          </cell>
          <cell r="G34">
            <v>15</v>
          </cell>
          <cell r="H34">
            <v>7</v>
          </cell>
          <cell r="I34">
            <v>11</v>
          </cell>
          <cell r="J34">
            <v>12</v>
          </cell>
          <cell r="K34">
            <v>3</v>
          </cell>
          <cell r="L34">
            <v>7</v>
          </cell>
          <cell r="M34">
            <v>5</v>
          </cell>
          <cell r="N34">
            <v>0</v>
          </cell>
          <cell r="O34">
            <v>12</v>
          </cell>
          <cell r="P34">
            <v>5</v>
          </cell>
          <cell r="Q34">
            <v>16</v>
          </cell>
          <cell r="R34">
            <v>17</v>
          </cell>
          <cell r="S34">
            <v>19</v>
          </cell>
          <cell r="T34">
            <v>13</v>
          </cell>
          <cell r="U34">
            <v>3</v>
          </cell>
          <cell r="V34">
            <v>6</v>
          </cell>
          <cell r="W34">
            <v>4</v>
          </cell>
        </row>
        <row r="35">
          <cell r="C35">
            <v>124</v>
          </cell>
          <cell r="D35">
            <v>2</v>
          </cell>
          <cell r="E35">
            <v>5</v>
          </cell>
          <cell r="F35">
            <v>16</v>
          </cell>
          <cell r="G35">
            <v>10</v>
          </cell>
          <cell r="H35">
            <v>8</v>
          </cell>
          <cell r="I35">
            <v>7</v>
          </cell>
          <cell r="J35">
            <v>5</v>
          </cell>
          <cell r="K35">
            <v>9</v>
          </cell>
          <cell r="L35">
            <v>3</v>
          </cell>
          <cell r="M35">
            <v>3</v>
          </cell>
          <cell r="N35">
            <v>2</v>
          </cell>
          <cell r="O35">
            <v>8</v>
          </cell>
          <cell r="P35">
            <v>2</v>
          </cell>
          <cell r="Q35">
            <v>8</v>
          </cell>
          <cell r="R35">
            <v>6</v>
          </cell>
          <cell r="S35">
            <v>6</v>
          </cell>
          <cell r="T35">
            <v>6</v>
          </cell>
          <cell r="U35">
            <v>7</v>
          </cell>
          <cell r="V35">
            <v>6</v>
          </cell>
          <cell r="W35">
            <v>5</v>
          </cell>
        </row>
        <row r="36">
          <cell r="C36">
            <v>103</v>
          </cell>
          <cell r="D36">
            <v>2</v>
          </cell>
          <cell r="E36">
            <v>1</v>
          </cell>
          <cell r="F36">
            <v>9</v>
          </cell>
          <cell r="G36">
            <v>4</v>
          </cell>
          <cell r="H36">
            <v>4</v>
          </cell>
          <cell r="I36">
            <v>9</v>
          </cell>
          <cell r="J36">
            <v>8</v>
          </cell>
          <cell r="K36">
            <v>9</v>
          </cell>
          <cell r="L36">
            <v>5</v>
          </cell>
          <cell r="M36">
            <v>2</v>
          </cell>
          <cell r="N36">
            <v>1</v>
          </cell>
          <cell r="O36">
            <v>11</v>
          </cell>
          <cell r="P36">
            <v>6</v>
          </cell>
          <cell r="Q36">
            <v>7</v>
          </cell>
          <cell r="R36">
            <v>6</v>
          </cell>
          <cell r="S36">
            <v>5</v>
          </cell>
          <cell r="T36">
            <v>7</v>
          </cell>
          <cell r="U36">
            <v>3</v>
          </cell>
          <cell r="V36">
            <v>2</v>
          </cell>
          <cell r="W36">
            <v>2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>
            <v>505</v>
          </cell>
          <cell r="D27">
            <v>11</v>
          </cell>
          <cell r="E27">
            <v>4</v>
          </cell>
          <cell r="F27">
            <v>7</v>
          </cell>
          <cell r="G27">
            <v>0</v>
          </cell>
          <cell r="H27">
            <v>5</v>
          </cell>
          <cell r="I27">
            <v>3</v>
          </cell>
          <cell r="J27">
            <v>4</v>
          </cell>
          <cell r="K27">
            <v>3</v>
          </cell>
          <cell r="L27">
            <v>2</v>
          </cell>
          <cell r="M27">
            <v>2</v>
          </cell>
          <cell r="N27">
            <v>3</v>
          </cell>
          <cell r="O27">
            <v>16</v>
          </cell>
          <cell r="P27">
            <v>18</v>
          </cell>
          <cell r="Q27">
            <v>44</v>
          </cell>
          <cell r="R27">
            <v>46</v>
          </cell>
          <cell r="S27">
            <v>50</v>
          </cell>
          <cell r="T27">
            <v>57</v>
          </cell>
          <cell r="U27">
            <v>52</v>
          </cell>
          <cell r="V27">
            <v>83</v>
          </cell>
          <cell r="W27">
            <v>95</v>
          </cell>
        </row>
        <row r="28">
          <cell r="C28">
            <v>736</v>
          </cell>
          <cell r="D28">
            <v>11</v>
          </cell>
          <cell r="E28">
            <v>11</v>
          </cell>
          <cell r="F28">
            <v>21</v>
          </cell>
          <cell r="G28">
            <v>9</v>
          </cell>
          <cell r="H28">
            <v>5</v>
          </cell>
          <cell r="I28">
            <v>3</v>
          </cell>
          <cell r="J28">
            <v>3</v>
          </cell>
          <cell r="K28">
            <v>5</v>
          </cell>
          <cell r="L28">
            <v>4</v>
          </cell>
          <cell r="M28">
            <v>11</v>
          </cell>
          <cell r="N28">
            <v>1</v>
          </cell>
          <cell r="O28">
            <v>36</v>
          </cell>
          <cell r="P28">
            <v>34</v>
          </cell>
          <cell r="Q28">
            <v>51</v>
          </cell>
          <cell r="R28">
            <v>65</v>
          </cell>
          <cell r="S28">
            <v>80</v>
          </cell>
          <cell r="T28">
            <v>91</v>
          </cell>
          <cell r="U28">
            <v>76</v>
          </cell>
          <cell r="V28">
            <v>95</v>
          </cell>
          <cell r="W28">
            <v>124</v>
          </cell>
        </row>
        <row r="29">
          <cell r="C29">
            <v>812</v>
          </cell>
          <cell r="D29">
            <v>18</v>
          </cell>
          <cell r="E29">
            <v>16</v>
          </cell>
          <cell r="F29">
            <v>17</v>
          </cell>
          <cell r="G29">
            <v>10</v>
          </cell>
          <cell r="H29">
            <v>7</v>
          </cell>
          <cell r="I29">
            <v>9</v>
          </cell>
          <cell r="J29">
            <v>5</v>
          </cell>
          <cell r="K29">
            <v>8</v>
          </cell>
          <cell r="L29">
            <v>2</v>
          </cell>
          <cell r="M29">
            <v>4</v>
          </cell>
          <cell r="N29">
            <v>10</v>
          </cell>
          <cell r="O29">
            <v>51</v>
          </cell>
          <cell r="P29">
            <v>27</v>
          </cell>
          <cell r="Q29">
            <v>64</v>
          </cell>
          <cell r="R29">
            <v>69</v>
          </cell>
          <cell r="S29">
            <v>69</v>
          </cell>
          <cell r="T29">
            <v>108</v>
          </cell>
          <cell r="U29">
            <v>75</v>
          </cell>
          <cell r="V29">
            <v>120</v>
          </cell>
          <cell r="W29">
            <v>123</v>
          </cell>
        </row>
        <row r="30">
          <cell r="C30">
            <v>792</v>
          </cell>
          <cell r="D30">
            <v>12</v>
          </cell>
          <cell r="E30">
            <v>18</v>
          </cell>
          <cell r="F30">
            <v>16</v>
          </cell>
          <cell r="G30">
            <v>10</v>
          </cell>
          <cell r="H30">
            <v>18</v>
          </cell>
          <cell r="I30">
            <v>6</v>
          </cell>
          <cell r="J30">
            <v>6</v>
          </cell>
          <cell r="K30">
            <v>6</v>
          </cell>
          <cell r="L30">
            <v>10</v>
          </cell>
          <cell r="M30">
            <v>7</v>
          </cell>
          <cell r="N30">
            <v>9</v>
          </cell>
          <cell r="O30">
            <v>46</v>
          </cell>
          <cell r="P30">
            <v>34</v>
          </cell>
          <cell r="Q30">
            <v>61</v>
          </cell>
          <cell r="R30">
            <v>90</v>
          </cell>
          <cell r="S30">
            <v>70</v>
          </cell>
          <cell r="T30">
            <v>89</v>
          </cell>
          <cell r="U30">
            <v>79</v>
          </cell>
          <cell r="V30">
            <v>93</v>
          </cell>
          <cell r="W30">
            <v>112</v>
          </cell>
        </row>
        <row r="31">
          <cell r="C31">
            <v>636</v>
          </cell>
          <cell r="D31">
            <v>22</v>
          </cell>
          <cell r="E31">
            <v>8</v>
          </cell>
          <cell r="F31">
            <v>12</v>
          </cell>
          <cell r="G31">
            <v>7</v>
          </cell>
          <cell r="H31">
            <v>4</v>
          </cell>
          <cell r="I31">
            <v>3</v>
          </cell>
          <cell r="J31">
            <v>2</v>
          </cell>
          <cell r="K31">
            <v>4</v>
          </cell>
          <cell r="L31">
            <v>6</v>
          </cell>
          <cell r="M31">
            <v>6</v>
          </cell>
          <cell r="N31">
            <v>0</v>
          </cell>
          <cell r="O31">
            <v>16</v>
          </cell>
          <cell r="P31">
            <v>30</v>
          </cell>
          <cell r="Q31">
            <v>79</v>
          </cell>
          <cell r="R31">
            <v>63</v>
          </cell>
          <cell r="S31">
            <v>75</v>
          </cell>
          <cell r="T31">
            <v>69</v>
          </cell>
          <cell r="U31">
            <v>53</v>
          </cell>
          <cell r="V31">
            <v>86</v>
          </cell>
          <cell r="W31">
            <v>91</v>
          </cell>
        </row>
        <row r="32">
          <cell r="C32">
            <v>573</v>
          </cell>
          <cell r="D32">
            <v>10</v>
          </cell>
          <cell r="E32">
            <v>19</v>
          </cell>
          <cell r="F32">
            <v>18</v>
          </cell>
          <cell r="G32">
            <v>5</v>
          </cell>
          <cell r="H32">
            <v>7</v>
          </cell>
          <cell r="I32">
            <v>4</v>
          </cell>
          <cell r="J32">
            <v>0</v>
          </cell>
          <cell r="K32">
            <v>1</v>
          </cell>
          <cell r="L32">
            <v>4</v>
          </cell>
          <cell r="M32">
            <v>5</v>
          </cell>
          <cell r="N32">
            <v>4</v>
          </cell>
          <cell r="O32">
            <v>16</v>
          </cell>
          <cell r="P32">
            <v>16</v>
          </cell>
          <cell r="Q32">
            <v>50</v>
          </cell>
          <cell r="R32">
            <v>50</v>
          </cell>
          <cell r="S32">
            <v>51</v>
          </cell>
          <cell r="T32">
            <v>69</v>
          </cell>
          <cell r="U32">
            <v>69</v>
          </cell>
          <cell r="V32">
            <v>78</v>
          </cell>
          <cell r="W32">
            <v>97</v>
          </cell>
        </row>
        <row r="33">
          <cell r="C33">
            <v>469</v>
          </cell>
          <cell r="D33">
            <v>7</v>
          </cell>
          <cell r="E33">
            <v>10</v>
          </cell>
          <cell r="F33">
            <v>18</v>
          </cell>
          <cell r="G33">
            <v>5</v>
          </cell>
          <cell r="H33">
            <v>2</v>
          </cell>
          <cell r="I33">
            <v>2</v>
          </cell>
          <cell r="J33">
            <v>4</v>
          </cell>
          <cell r="K33">
            <v>3</v>
          </cell>
          <cell r="L33">
            <v>3</v>
          </cell>
          <cell r="M33">
            <v>7</v>
          </cell>
          <cell r="N33">
            <v>3</v>
          </cell>
          <cell r="O33">
            <v>10</v>
          </cell>
          <cell r="P33">
            <v>12</v>
          </cell>
          <cell r="Q33">
            <v>30</v>
          </cell>
          <cell r="R33">
            <v>41</v>
          </cell>
          <cell r="S33">
            <v>36</v>
          </cell>
          <cell r="T33">
            <v>52</v>
          </cell>
          <cell r="U33">
            <v>60</v>
          </cell>
          <cell r="V33">
            <v>71</v>
          </cell>
          <cell r="W33">
            <v>93</v>
          </cell>
        </row>
        <row r="34">
          <cell r="C34">
            <v>379</v>
          </cell>
          <cell r="D34">
            <v>12</v>
          </cell>
          <cell r="E34">
            <v>7</v>
          </cell>
          <cell r="F34">
            <v>5</v>
          </cell>
          <cell r="G34">
            <v>1</v>
          </cell>
          <cell r="H34">
            <v>2</v>
          </cell>
          <cell r="I34">
            <v>1</v>
          </cell>
          <cell r="J34">
            <v>4</v>
          </cell>
          <cell r="K34">
            <v>5</v>
          </cell>
          <cell r="L34">
            <v>0</v>
          </cell>
          <cell r="M34">
            <v>1</v>
          </cell>
          <cell r="N34">
            <v>2</v>
          </cell>
          <cell r="O34">
            <v>12</v>
          </cell>
          <cell r="P34">
            <v>19</v>
          </cell>
          <cell r="Q34">
            <v>23</v>
          </cell>
          <cell r="R34">
            <v>36</v>
          </cell>
          <cell r="S34">
            <v>47</v>
          </cell>
          <cell r="T34">
            <v>46</v>
          </cell>
          <cell r="U34">
            <v>40</v>
          </cell>
          <cell r="V34">
            <v>47</v>
          </cell>
          <cell r="W34">
            <v>69</v>
          </cell>
        </row>
        <row r="35">
          <cell r="C35">
            <v>369</v>
          </cell>
          <cell r="D35">
            <v>11</v>
          </cell>
          <cell r="E35">
            <v>5</v>
          </cell>
          <cell r="F35">
            <v>10</v>
          </cell>
          <cell r="G35">
            <v>4</v>
          </cell>
          <cell r="H35">
            <v>3</v>
          </cell>
          <cell r="I35">
            <v>3</v>
          </cell>
          <cell r="J35">
            <v>2</v>
          </cell>
          <cell r="K35">
            <v>2</v>
          </cell>
          <cell r="L35">
            <v>2</v>
          </cell>
          <cell r="M35">
            <v>0</v>
          </cell>
          <cell r="N35">
            <v>4</v>
          </cell>
          <cell r="O35">
            <v>4</v>
          </cell>
          <cell r="P35">
            <v>5</v>
          </cell>
          <cell r="Q35">
            <v>31</v>
          </cell>
          <cell r="R35">
            <v>27</v>
          </cell>
          <cell r="S35">
            <v>38</v>
          </cell>
          <cell r="T35">
            <v>37</v>
          </cell>
          <cell r="U35">
            <v>45</v>
          </cell>
          <cell r="V35">
            <v>62</v>
          </cell>
          <cell r="W35">
            <v>74</v>
          </cell>
        </row>
        <row r="36">
          <cell r="C36">
            <v>293</v>
          </cell>
          <cell r="D36">
            <v>7</v>
          </cell>
          <cell r="E36">
            <v>4</v>
          </cell>
          <cell r="F36">
            <v>10</v>
          </cell>
          <cell r="G36">
            <v>5</v>
          </cell>
          <cell r="H36">
            <v>1</v>
          </cell>
          <cell r="I36">
            <v>1</v>
          </cell>
          <cell r="J36">
            <v>1</v>
          </cell>
          <cell r="K36">
            <v>3</v>
          </cell>
          <cell r="L36">
            <v>0</v>
          </cell>
          <cell r="M36">
            <v>4</v>
          </cell>
          <cell r="N36">
            <v>2</v>
          </cell>
          <cell r="O36">
            <v>13</v>
          </cell>
          <cell r="P36">
            <v>7</v>
          </cell>
          <cell r="Q36">
            <v>25</v>
          </cell>
          <cell r="R36">
            <v>29</v>
          </cell>
          <cell r="S36">
            <v>30</v>
          </cell>
          <cell r="T36">
            <v>28</v>
          </cell>
          <cell r="U36">
            <v>38</v>
          </cell>
          <cell r="V36">
            <v>39</v>
          </cell>
          <cell r="W36">
            <v>46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114</v>
          </cell>
          <cell r="D27">
            <v>32</v>
          </cell>
          <cell r="E27">
            <v>30</v>
          </cell>
          <cell r="F27">
            <v>29</v>
          </cell>
          <cell r="G27">
            <v>14</v>
          </cell>
          <cell r="H27">
            <v>3</v>
          </cell>
          <cell r="I27">
            <v>3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>
            <v>93</v>
          </cell>
          <cell r="D28">
            <v>33</v>
          </cell>
          <cell r="E28">
            <v>26</v>
          </cell>
          <cell r="F28">
            <v>22</v>
          </cell>
          <cell r="G28">
            <v>8</v>
          </cell>
          <cell r="H28">
            <v>3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79</v>
          </cell>
          <cell r="D29">
            <v>19</v>
          </cell>
          <cell r="E29">
            <v>27</v>
          </cell>
          <cell r="F29">
            <v>20</v>
          </cell>
          <cell r="G29">
            <v>8</v>
          </cell>
          <cell r="H29">
            <v>2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75</v>
          </cell>
          <cell r="D30">
            <v>24</v>
          </cell>
          <cell r="E30">
            <v>25</v>
          </cell>
          <cell r="F30">
            <v>15</v>
          </cell>
          <cell r="G30">
            <v>7</v>
          </cell>
          <cell r="H30">
            <v>1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C31">
            <v>43</v>
          </cell>
          <cell r="D31">
            <v>10</v>
          </cell>
          <cell r="E31">
            <v>20</v>
          </cell>
          <cell r="F31">
            <v>9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39</v>
          </cell>
          <cell r="D32">
            <v>21</v>
          </cell>
          <cell r="E32">
            <v>10</v>
          </cell>
          <cell r="F32">
            <v>4</v>
          </cell>
          <cell r="G32">
            <v>2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42</v>
          </cell>
          <cell r="D33">
            <v>13</v>
          </cell>
          <cell r="E33">
            <v>12</v>
          </cell>
          <cell r="F33">
            <v>13</v>
          </cell>
          <cell r="G33">
            <v>1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25</v>
          </cell>
          <cell r="D34">
            <v>7</v>
          </cell>
          <cell r="E34">
            <v>7</v>
          </cell>
          <cell r="F34">
            <v>4</v>
          </cell>
          <cell r="G34">
            <v>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20</v>
          </cell>
          <cell r="D35">
            <v>7</v>
          </cell>
          <cell r="E35">
            <v>5</v>
          </cell>
          <cell r="F35">
            <v>5</v>
          </cell>
          <cell r="G35">
            <v>2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28</v>
          </cell>
          <cell r="D36">
            <v>5</v>
          </cell>
          <cell r="E36">
            <v>11</v>
          </cell>
          <cell r="F36">
            <v>9</v>
          </cell>
          <cell r="G36">
            <v>1</v>
          </cell>
          <cell r="H36">
            <v>1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0</v>
          </cell>
          <cell r="E27">
            <v>1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15</v>
          </cell>
          <cell r="D28">
            <v>0</v>
          </cell>
          <cell r="E28">
            <v>4</v>
          </cell>
          <cell r="F28">
            <v>9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18</v>
          </cell>
          <cell r="D29">
            <v>0</v>
          </cell>
          <cell r="E29">
            <v>8</v>
          </cell>
          <cell r="F29">
            <v>7</v>
          </cell>
          <cell r="G29">
            <v>1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23</v>
          </cell>
          <cell r="D30">
            <v>0</v>
          </cell>
          <cell r="E30">
            <v>5</v>
          </cell>
          <cell r="F30">
            <v>13</v>
          </cell>
          <cell r="G30">
            <v>4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17</v>
          </cell>
          <cell r="D31">
            <v>0</v>
          </cell>
          <cell r="E31">
            <v>3</v>
          </cell>
          <cell r="F31">
            <v>12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13</v>
          </cell>
          <cell r="D32">
            <v>0</v>
          </cell>
          <cell r="E32">
            <v>3</v>
          </cell>
          <cell r="F32">
            <v>7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10</v>
          </cell>
          <cell r="D33">
            <v>0</v>
          </cell>
          <cell r="E33">
            <v>3</v>
          </cell>
          <cell r="F33">
            <v>6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16</v>
          </cell>
          <cell r="D34">
            <v>0</v>
          </cell>
          <cell r="E34">
            <v>1</v>
          </cell>
          <cell r="F34">
            <v>10</v>
          </cell>
          <cell r="G34">
            <v>2</v>
          </cell>
          <cell r="H34">
            <v>0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17</v>
          </cell>
          <cell r="D35">
            <v>1</v>
          </cell>
          <cell r="E35">
            <v>2</v>
          </cell>
          <cell r="F35">
            <v>11</v>
          </cell>
          <cell r="G35">
            <v>0</v>
          </cell>
          <cell r="H35">
            <v>1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14</v>
          </cell>
          <cell r="D36">
            <v>0</v>
          </cell>
          <cell r="E36">
            <v>2</v>
          </cell>
          <cell r="F36">
            <v>6</v>
          </cell>
          <cell r="G36">
            <v>3</v>
          </cell>
          <cell r="H36">
            <v>1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>
            <v>37</v>
          </cell>
          <cell r="D27">
            <v>1</v>
          </cell>
          <cell r="E27">
            <v>1</v>
          </cell>
          <cell r="F27">
            <v>3</v>
          </cell>
          <cell r="G27">
            <v>3</v>
          </cell>
          <cell r="H27">
            <v>7</v>
          </cell>
          <cell r="I27">
            <v>6</v>
          </cell>
          <cell r="J27">
            <v>2</v>
          </cell>
          <cell r="K27">
            <v>2</v>
          </cell>
          <cell r="L27">
            <v>2</v>
          </cell>
          <cell r="M27">
            <v>3</v>
          </cell>
          <cell r="N27">
            <v>2</v>
          </cell>
          <cell r="O27">
            <v>4</v>
          </cell>
          <cell r="P27">
            <v>0</v>
          </cell>
          <cell r="Q27">
            <v>1</v>
          </cell>
        </row>
        <row r="28">
          <cell r="C28">
            <v>38</v>
          </cell>
          <cell r="D28">
            <v>0</v>
          </cell>
          <cell r="E28">
            <v>1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J28">
            <v>4</v>
          </cell>
          <cell r="K28">
            <v>7</v>
          </cell>
          <cell r="L28">
            <v>1</v>
          </cell>
          <cell r="M28">
            <v>1</v>
          </cell>
          <cell r="N28">
            <v>1</v>
          </cell>
          <cell r="O28">
            <v>3</v>
          </cell>
          <cell r="P28">
            <v>0</v>
          </cell>
          <cell r="Q28">
            <v>2</v>
          </cell>
        </row>
        <row r="29">
          <cell r="C29">
            <v>49</v>
          </cell>
          <cell r="D29">
            <v>0</v>
          </cell>
          <cell r="E29">
            <v>0</v>
          </cell>
          <cell r="F29">
            <v>1</v>
          </cell>
          <cell r="G29">
            <v>4</v>
          </cell>
          <cell r="H29">
            <v>7</v>
          </cell>
          <cell r="I29">
            <v>2</v>
          </cell>
          <cell r="J29">
            <v>6</v>
          </cell>
          <cell r="K29">
            <v>3</v>
          </cell>
          <cell r="L29">
            <v>16</v>
          </cell>
          <cell r="M29">
            <v>2</v>
          </cell>
          <cell r="N29">
            <v>2</v>
          </cell>
          <cell r="O29">
            <v>4</v>
          </cell>
          <cell r="P29">
            <v>0</v>
          </cell>
          <cell r="Q29">
            <v>2</v>
          </cell>
        </row>
        <row r="30">
          <cell r="C30">
            <v>33</v>
          </cell>
          <cell r="D30">
            <v>0</v>
          </cell>
          <cell r="E30">
            <v>0</v>
          </cell>
          <cell r="F30">
            <v>1</v>
          </cell>
          <cell r="G30">
            <v>5</v>
          </cell>
          <cell r="H30">
            <v>5</v>
          </cell>
          <cell r="I30">
            <v>9</v>
          </cell>
          <cell r="J30">
            <v>3</v>
          </cell>
          <cell r="K30">
            <v>6</v>
          </cell>
          <cell r="L30">
            <v>0</v>
          </cell>
          <cell r="M30">
            <v>1</v>
          </cell>
          <cell r="N30">
            <v>1</v>
          </cell>
          <cell r="O30">
            <v>2</v>
          </cell>
          <cell r="P30">
            <v>0</v>
          </cell>
          <cell r="Q30">
            <v>0</v>
          </cell>
        </row>
        <row r="31">
          <cell r="C31">
            <v>36</v>
          </cell>
          <cell r="D31">
            <v>0</v>
          </cell>
          <cell r="E31">
            <v>1</v>
          </cell>
          <cell r="F31">
            <v>2</v>
          </cell>
          <cell r="G31">
            <v>5</v>
          </cell>
          <cell r="H31">
            <v>2</v>
          </cell>
          <cell r="I31">
            <v>7</v>
          </cell>
          <cell r="J31">
            <v>4</v>
          </cell>
          <cell r="K31">
            <v>5</v>
          </cell>
          <cell r="L31">
            <v>3</v>
          </cell>
          <cell r="M31">
            <v>0</v>
          </cell>
          <cell r="N31">
            <v>1</v>
          </cell>
          <cell r="O31">
            <v>4</v>
          </cell>
          <cell r="P31">
            <v>0</v>
          </cell>
          <cell r="Q31">
            <v>2</v>
          </cell>
        </row>
        <row r="32">
          <cell r="C32">
            <v>53</v>
          </cell>
          <cell r="D32">
            <v>0</v>
          </cell>
          <cell r="E32">
            <v>1</v>
          </cell>
          <cell r="F32">
            <v>4</v>
          </cell>
          <cell r="G32">
            <v>5</v>
          </cell>
          <cell r="H32">
            <v>6</v>
          </cell>
          <cell r="I32">
            <v>5</v>
          </cell>
          <cell r="J32">
            <v>6</v>
          </cell>
          <cell r="K32">
            <v>8</v>
          </cell>
          <cell r="L32">
            <v>3</v>
          </cell>
          <cell r="M32">
            <v>3</v>
          </cell>
          <cell r="N32">
            <v>1</v>
          </cell>
          <cell r="O32">
            <v>8</v>
          </cell>
          <cell r="P32">
            <v>0</v>
          </cell>
          <cell r="Q32">
            <v>3</v>
          </cell>
        </row>
        <row r="33">
          <cell r="C33">
            <v>20</v>
          </cell>
          <cell r="D33">
            <v>0</v>
          </cell>
          <cell r="E33">
            <v>0</v>
          </cell>
          <cell r="F33">
            <v>1</v>
          </cell>
          <cell r="G33">
            <v>0</v>
          </cell>
          <cell r="H33">
            <v>4</v>
          </cell>
          <cell r="I33">
            <v>2</v>
          </cell>
          <cell r="J33">
            <v>6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2</v>
          </cell>
          <cell r="P33">
            <v>1</v>
          </cell>
          <cell r="Q33">
            <v>3</v>
          </cell>
        </row>
        <row r="34">
          <cell r="C34">
            <v>27</v>
          </cell>
          <cell r="D34">
            <v>0</v>
          </cell>
          <cell r="E34">
            <v>0</v>
          </cell>
          <cell r="F34">
            <v>1</v>
          </cell>
          <cell r="G34">
            <v>4</v>
          </cell>
          <cell r="H34">
            <v>4</v>
          </cell>
          <cell r="I34">
            <v>2</v>
          </cell>
          <cell r="J34">
            <v>3</v>
          </cell>
          <cell r="K34">
            <v>1</v>
          </cell>
          <cell r="L34">
            <v>1</v>
          </cell>
          <cell r="M34">
            <v>3</v>
          </cell>
          <cell r="N34">
            <v>3</v>
          </cell>
          <cell r="O34">
            <v>2</v>
          </cell>
          <cell r="P34">
            <v>0</v>
          </cell>
          <cell r="Q34">
            <v>3</v>
          </cell>
        </row>
        <row r="35">
          <cell r="C35">
            <v>21</v>
          </cell>
          <cell r="D35">
            <v>0</v>
          </cell>
          <cell r="E35">
            <v>0</v>
          </cell>
          <cell r="F35">
            <v>2</v>
          </cell>
          <cell r="G35">
            <v>2</v>
          </cell>
          <cell r="H35">
            <v>2</v>
          </cell>
          <cell r="I35">
            <v>4</v>
          </cell>
          <cell r="J35">
            <v>3</v>
          </cell>
          <cell r="K35">
            <v>1</v>
          </cell>
          <cell r="L35">
            <v>1</v>
          </cell>
          <cell r="M35">
            <v>0</v>
          </cell>
          <cell r="N35">
            <v>1</v>
          </cell>
          <cell r="O35">
            <v>0</v>
          </cell>
          <cell r="P35">
            <v>0</v>
          </cell>
          <cell r="Q35">
            <v>5</v>
          </cell>
        </row>
        <row r="36">
          <cell r="C36">
            <v>31</v>
          </cell>
          <cell r="D36">
            <v>0</v>
          </cell>
          <cell r="E36">
            <v>1</v>
          </cell>
          <cell r="F36">
            <v>3</v>
          </cell>
          <cell r="G36">
            <v>3</v>
          </cell>
          <cell r="H36">
            <v>1</v>
          </cell>
          <cell r="I36">
            <v>5</v>
          </cell>
          <cell r="J36">
            <v>2</v>
          </cell>
          <cell r="K36">
            <v>7</v>
          </cell>
          <cell r="L36">
            <v>5</v>
          </cell>
          <cell r="M36">
            <v>0</v>
          </cell>
          <cell r="N36">
            <v>0</v>
          </cell>
          <cell r="O36">
            <v>3</v>
          </cell>
          <cell r="P36">
            <v>0</v>
          </cell>
          <cell r="Q36">
            <v>1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>
            <v>86</v>
          </cell>
          <cell r="D27">
            <v>1</v>
          </cell>
          <cell r="E27">
            <v>10</v>
          </cell>
          <cell r="F27">
            <v>14</v>
          </cell>
          <cell r="G27">
            <v>10</v>
          </cell>
          <cell r="H27">
            <v>4</v>
          </cell>
          <cell r="I27">
            <v>2</v>
          </cell>
          <cell r="J27">
            <v>2</v>
          </cell>
          <cell r="K27">
            <v>5</v>
          </cell>
          <cell r="L27">
            <v>5</v>
          </cell>
          <cell r="M27">
            <v>3</v>
          </cell>
          <cell r="N27">
            <v>4</v>
          </cell>
          <cell r="O27">
            <v>9</v>
          </cell>
          <cell r="P27">
            <v>1</v>
          </cell>
          <cell r="Q27">
            <v>16</v>
          </cell>
        </row>
        <row r="28">
          <cell r="C28">
            <v>102</v>
          </cell>
          <cell r="D28">
            <v>3</v>
          </cell>
          <cell r="E28">
            <v>16</v>
          </cell>
          <cell r="F28">
            <v>17</v>
          </cell>
          <cell r="G28">
            <v>15</v>
          </cell>
          <cell r="H28">
            <v>7</v>
          </cell>
          <cell r="I28">
            <v>5</v>
          </cell>
          <cell r="J28">
            <v>6</v>
          </cell>
          <cell r="K28">
            <v>5</v>
          </cell>
          <cell r="L28">
            <v>3</v>
          </cell>
          <cell r="M28">
            <v>2</v>
          </cell>
          <cell r="N28">
            <v>5</v>
          </cell>
          <cell r="O28">
            <v>2</v>
          </cell>
          <cell r="P28">
            <v>1</v>
          </cell>
          <cell r="Q28">
            <v>15</v>
          </cell>
        </row>
        <row r="29">
          <cell r="C29">
            <v>97</v>
          </cell>
          <cell r="D29">
            <v>3</v>
          </cell>
          <cell r="E29">
            <v>16</v>
          </cell>
          <cell r="F29">
            <v>15</v>
          </cell>
          <cell r="G29">
            <v>13</v>
          </cell>
          <cell r="H29">
            <v>4</v>
          </cell>
          <cell r="I29">
            <v>5</v>
          </cell>
          <cell r="J29">
            <v>5</v>
          </cell>
          <cell r="K29">
            <v>6</v>
          </cell>
          <cell r="L29">
            <v>3</v>
          </cell>
          <cell r="M29">
            <v>2</v>
          </cell>
          <cell r="N29">
            <v>4</v>
          </cell>
          <cell r="O29">
            <v>8</v>
          </cell>
          <cell r="P29">
            <v>0</v>
          </cell>
          <cell r="Q29">
            <v>13</v>
          </cell>
        </row>
        <row r="30">
          <cell r="C30">
            <v>115</v>
          </cell>
          <cell r="D30">
            <v>2</v>
          </cell>
          <cell r="E30">
            <v>16</v>
          </cell>
          <cell r="F30">
            <v>33</v>
          </cell>
          <cell r="G30">
            <v>6</v>
          </cell>
          <cell r="H30">
            <v>7</v>
          </cell>
          <cell r="I30">
            <v>7</v>
          </cell>
          <cell r="J30">
            <v>7</v>
          </cell>
          <cell r="K30">
            <v>4</v>
          </cell>
          <cell r="L30">
            <v>4</v>
          </cell>
          <cell r="M30">
            <v>2</v>
          </cell>
          <cell r="N30">
            <v>1</v>
          </cell>
          <cell r="O30">
            <v>6</v>
          </cell>
          <cell r="P30">
            <v>1</v>
          </cell>
          <cell r="Q30">
            <v>19</v>
          </cell>
        </row>
        <row r="31">
          <cell r="C31">
            <v>96</v>
          </cell>
          <cell r="D31">
            <v>2</v>
          </cell>
          <cell r="E31">
            <v>14</v>
          </cell>
          <cell r="F31">
            <v>21</v>
          </cell>
          <cell r="G31">
            <v>12</v>
          </cell>
          <cell r="H31">
            <v>4</v>
          </cell>
          <cell r="I31">
            <v>6</v>
          </cell>
          <cell r="J31">
            <v>1</v>
          </cell>
          <cell r="K31">
            <v>4</v>
          </cell>
          <cell r="L31">
            <v>1</v>
          </cell>
          <cell r="M31">
            <v>2</v>
          </cell>
          <cell r="N31">
            <v>4</v>
          </cell>
          <cell r="O31">
            <v>3</v>
          </cell>
          <cell r="P31">
            <v>2</v>
          </cell>
          <cell r="Q31">
            <v>20</v>
          </cell>
        </row>
        <row r="32">
          <cell r="C32">
            <v>103</v>
          </cell>
          <cell r="D32">
            <v>1</v>
          </cell>
          <cell r="E32">
            <v>11</v>
          </cell>
          <cell r="F32">
            <v>26</v>
          </cell>
          <cell r="G32">
            <v>5</v>
          </cell>
          <cell r="H32">
            <v>15</v>
          </cell>
          <cell r="I32">
            <v>5</v>
          </cell>
          <cell r="J32">
            <v>4</v>
          </cell>
          <cell r="K32">
            <v>6</v>
          </cell>
          <cell r="L32">
            <v>1</v>
          </cell>
          <cell r="M32">
            <v>2</v>
          </cell>
          <cell r="N32">
            <v>3</v>
          </cell>
          <cell r="O32">
            <v>6</v>
          </cell>
          <cell r="P32">
            <v>0</v>
          </cell>
          <cell r="Q32">
            <v>18</v>
          </cell>
        </row>
        <row r="33">
          <cell r="C33">
            <v>121</v>
          </cell>
          <cell r="D33">
            <v>6</v>
          </cell>
          <cell r="E33">
            <v>21</v>
          </cell>
          <cell r="F33">
            <v>26</v>
          </cell>
          <cell r="G33">
            <v>15</v>
          </cell>
          <cell r="H33">
            <v>9</v>
          </cell>
          <cell r="I33">
            <v>3</v>
          </cell>
          <cell r="J33">
            <v>5</v>
          </cell>
          <cell r="K33">
            <v>5</v>
          </cell>
          <cell r="L33">
            <v>3</v>
          </cell>
          <cell r="M33">
            <v>6</v>
          </cell>
          <cell r="N33">
            <v>1</v>
          </cell>
          <cell r="O33">
            <v>6</v>
          </cell>
          <cell r="P33">
            <v>0</v>
          </cell>
          <cell r="Q33">
            <v>15</v>
          </cell>
        </row>
        <row r="34">
          <cell r="C34">
            <v>69</v>
          </cell>
          <cell r="D34">
            <v>1</v>
          </cell>
          <cell r="E34">
            <v>9</v>
          </cell>
          <cell r="F34">
            <v>14</v>
          </cell>
          <cell r="G34">
            <v>8</v>
          </cell>
          <cell r="H34">
            <v>0</v>
          </cell>
          <cell r="I34">
            <v>2</v>
          </cell>
          <cell r="J34">
            <v>3</v>
          </cell>
          <cell r="K34">
            <v>3</v>
          </cell>
          <cell r="L34">
            <v>3</v>
          </cell>
          <cell r="M34">
            <v>2</v>
          </cell>
          <cell r="N34">
            <v>1</v>
          </cell>
          <cell r="O34">
            <v>3</v>
          </cell>
          <cell r="P34">
            <v>3</v>
          </cell>
          <cell r="Q34">
            <v>17</v>
          </cell>
        </row>
        <row r="35">
          <cell r="C35">
            <v>119</v>
          </cell>
          <cell r="D35">
            <v>2</v>
          </cell>
          <cell r="E35">
            <v>16</v>
          </cell>
          <cell r="F35">
            <v>34</v>
          </cell>
          <cell r="G35">
            <v>17</v>
          </cell>
          <cell r="H35">
            <v>9</v>
          </cell>
          <cell r="I35">
            <v>9</v>
          </cell>
          <cell r="J35">
            <v>4</v>
          </cell>
          <cell r="K35">
            <v>3</v>
          </cell>
          <cell r="L35">
            <v>3</v>
          </cell>
          <cell r="M35">
            <v>1</v>
          </cell>
          <cell r="N35">
            <v>2</v>
          </cell>
          <cell r="O35">
            <v>7</v>
          </cell>
          <cell r="P35">
            <v>0</v>
          </cell>
          <cell r="Q35">
            <v>12</v>
          </cell>
        </row>
        <row r="36">
          <cell r="C36">
            <v>94</v>
          </cell>
          <cell r="D36">
            <v>1</v>
          </cell>
          <cell r="E36">
            <v>13</v>
          </cell>
          <cell r="F36">
            <v>23</v>
          </cell>
          <cell r="G36">
            <v>17</v>
          </cell>
          <cell r="H36">
            <v>4</v>
          </cell>
          <cell r="I36">
            <v>5</v>
          </cell>
          <cell r="J36">
            <v>1</v>
          </cell>
          <cell r="K36">
            <v>1</v>
          </cell>
          <cell r="L36">
            <v>4</v>
          </cell>
          <cell r="M36">
            <v>1</v>
          </cell>
          <cell r="N36">
            <v>0</v>
          </cell>
          <cell r="O36">
            <v>5</v>
          </cell>
          <cell r="P36">
            <v>0</v>
          </cell>
          <cell r="Q36">
            <v>19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2</v>
          </cell>
          <cell r="K28">
            <v>1</v>
          </cell>
          <cell r="L28">
            <v>1</v>
          </cell>
          <cell r="M28">
            <v>2</v>
          </cell>
          <cell r="N28">
            <v>2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6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5</v>
          </cell>
          <cell r="D30">
            <v>0</v>
          </cell>
          <cell r="E30">
            <v>0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10</v>
          </cell>
          <cell r="D31">
            <v>0</v>
          </cell>
          <cell r="E31">
            <v>0</v>
          </cell>
          <cell r="F31">
            <v>3</v>
          </cell>
          <cell r="G31">
            <v>0</v>
          </cell>
          <cell r="H31">
            <v>1</v>
          </cell>
          <cell r="I31">
            <v>2</v>
          </cell>
          <cell r="J31">
            <v>0</v>
          </cell>
          <cell r="K31">
            <v>1</v>
          </cell>
          <cell r="L31">
            <v>0</v>
          </cell>
          <cell r="M31">
            <v>2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>
            <v>6</v>
          </cell>
          <cell r="D32">
            <v>0</v>
          </cell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1</v>
          </cell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3</v>
          </cell>
          <cell r="D33">
            <v>1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</row>
        <row r="35">
          <cell r="C35">
            <v>11</v>
          </cell>
          <cell r="D35">
            <v>1</v>
          </cell>
          <cell r="E35">
            <v>1</v>
          </cell>
          <cell r="F35">
            <v>4</v>
          </cell>
          <cell r="G35">
            <v>1</v>
          </cell>
          <cell r="H35">
            <v>1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</row>
        <row r="36"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1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0</v>
          </cell>
          <cell r="E27">
            <v>2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4</v>
          </cell>
          <cell r="G28">
            <v>2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11</v>
          </cell>
          <cell r="D29">
            <v>0</v>
          </cell>
          <cell r="E29">
            <v>3</v>
          </cell>
          <cell r="F29">
            <v>5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17</v>
          </cell>
          <cell r="D30">
            <v>0</v>
          </cell>
          <cell r="E30">
            <v>4</v>
          </cell>
          <cell r="F30">
            <v>5</v>
          </cell>
          <cell r="G30">
            <v>6</v>
          </cell>
          <cell r="H30">
            <v>0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22</v>
          </cell>
          <cell r="D31">
            <v>0</v>
          </cell>
          <cell r="E31">
            <v>6</v>
          </cell>
          <cell r="F31">
            <v>12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15</v>
          </cell>
          <cell r="D32">
            <v>1</v>
          </cell>
          <cell r="E32">
            <v>3</v>
          </cell>
          <cell r="F32">
            <v>8</v>
          </cell>
          <cell r="G32">
            <v>3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23</v>
          </cell>
          <cell r="D33">
            <v>0</v>
          </cell>
          <cell r="E33">
            <v>4</v>
          </cell>
          <cell r="F33">
            <v>10</v>
          </cell>
          <cell r="G33">
            <v>2</v>
          </cell>
          <cell r="H33">
            <v>1</v>
          </cell>
          <cell r="I33">
            <v>3</v>
          </cell>
          <cell r="J33">
            <v>2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13</v>
          </cell>
          <cell r="D34">
            <v>0</v>
          </cell>
          <cell r="E34">
            <v>4</v>
          </cell>
          <cell r="F34">
            <v>4</v>
          </cell>
          <cell r="G34">
            <v>1</v>
          </cell>
          <cell r="H34">
            <v>0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</row>
        <row r="35">
          <cell r="C35">
            <v>17</v>
          </cell>
          <cell r="D35">
            <v>0</v>
          </cell>
          <cell r="E35">
            <v>2</v>
          </cell>
          <cell r="F35">
            <v>11</v>
          </cell>
          <cell r="G35">
            <v>0</v>
          </cell>
          <cell r="H35">
            <v>3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25</v>
          </cell>
          <cell r="D36">
            <v>1</v>
          </cell>
          <cell r="E36">
            <v>4</v>
          </cell>
          <cell r="F36">
            <v>15</v>
          </cell>
          <cell r="G36">
            <v>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4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20</v>
          </cell>
          <cell r="D28">
            <v>0</v>
          </cell>
          <cell r="E28">
            <v>0</v>
          </cell>
          <cell r="F28">
            <v>3</v>
          </cell>
          <cell r="G28">
            <v>0</v>
          </cell>
          <cell r="H28">
            <v>4</v>
          </cell>
          <cell r="I28">
            <v>5</v>
          </cell>
          <cell r="J28">
            <v>1</v>
          </cell>
          <cell r="K28">
            <v>2</v>
          </cell>
          <cell r="L28">
            <v>3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22</v>
          </cell>
          <cell r="D29">
            <v>0</v>
          </cell>
          <cell r="E29">
            <v>1</v>
          </cell>
          <cell r="F29">
            <v>0</v>
          </cell>
          <cell r="G29">
            <v>1</v>
          </cell>
          <cell r="H29">
            <v>2</v>
          </cell>
          <cell r="I29">
            <v>3</v>
          </cell>
          <cell r="J29">
            <v>5</v>
          </cell>
          <cell r="K29">
            <v>2</v>
          </cell>
          <cell r="L29">
            <v>4</v>
          </cell>
          <cell r="M29">
            <v>2</v>
          </cell>
          <cell r="N29">
            <v>1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30</v>
          </cell>
          <cell r="D30">
            <v>0</v>
          </cell>
          <cell r="E30">
            <v>2</v>
          </cell>
          <cell r="F30">
            <v>3</v>
          </cell>
          <cell r="G30">
            <v>5</v>
          </cell>
          <cell r="H30">
            <v>7</v>
          </cell>
          <cell r="I30">
            <v>4</v>
          </cell>
          <cell r="J30">
            <v>4</v>
          </cell>
          <cell r="K30">
            <v>3</v>
          </cell>
          <cell r="L30">
            <v>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52</v>
          </cell>
          <cell r="D31">
            <v>0</v>
          </cell>
          <cell r="E31">
            <v>4</v>
          </cell>
          <cell r="F31">
            <v>4</v>
          </cell>
          <cell r="G31">
            <v>3</v>
          </cell>
          <cell r="H31">
            <v>4</v>
          </cell>
          <cell r="I31">
            <v>24</v>
          </cell>
          <cell r="J31">
            <v>5</v>
          </cell>
          <cell r="K31">
            <v>1</v>
          </cell>
          <cell r="L31">
            <v>2</v>
          </cell>
          <cell r="M31">
            <v>1</v>
          </cell>
          <cell r="N31">
            <v>4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46</v>
          </cell>
          <cell r="D32">
            <v>0</v>
          </cell>
          <cell r="E32">
            <v>1</v>
          </cell>
          <cell r="F32">
            <v>3</v>
          </cell>
          <cell r="G32">
            <v>8</v>
          </cell>
          <cell r="H32">
            <v>3</v>
          </cell>
          <cell r="I32">
            <v>8</v>
          </cell>
          <cell r="J32">
            <v>12</v>
          </cell>
          <cell r="K32">
            <v>5</v>
          </cell>
          <cell r="L32">
            <v>3</v>
          </cell>
          <cell r="M32">
            <v>2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50</v>
          </cell>
          <cell r="D33">
            <v>0</v>
          </cell>
          <cell r="E33">
            <v>0</v>
          </cell>
          <cell r="F33">
            <v>7</v>
          </cell>
          <cell r="G33">
            <v>11</v>
          </cell>
          <cell r="H33">
            <v>5</v>
          </cell>
          <cell r="I33">
            <v>7</v>
          </cell>
          <cell r="J33">
            <v>6</v>
          </cell>
          <cell r="K33">
            <v>4</v>
          </cell>
          <cell r="L33">
            <v>3</v>
          </cell>
          <cell r="M33">
            <v>0</v>
          </cell>
          <cell r="N33">
            <v>2</v>
          </cell>
          <cell r="O33">
            <v>5</v>
          </cell>
          <cell r="P33">
            <v>0</v>
          </cell>
          <cell r="Q33">
            <v>0</v>
          </cell>
        </row>
        <row r="34">
          <cell r="C34">
            <v>29</v>
          </cell>
          <cell r="D34">
            <v>0</v>
          </cell>
          <cell r="E34">
            <v>1</v>
          </cell>
          <cell r="F34">
            <v>3</v>
          </cell>
          <cell r="G34">
            <v>3</v>
          </cell>
          <cell r="H34">
            <v>6</v>
          </cell>
          <cell r="I34">
            <v>6</v>
          </cell>
          <cell r="J34">
            <v>4</v>
          </cell>
          <cell r="K34">
            <v>1</v>
          </cell>
          <cell r="L34">
            <v>2</v>
          </cell>
          <cell r="M34">
            <v>0</v>
          </cell>
          <cell r="N34">
            <v>0</v>
          </cell>
          <cell r="O34">
            <v>2</v>
          </cell>
          <cell r="P34">
            <v>0</v>
          </cell>
          <cell r="Q34">
            <v>1</v>
          </cell>
        </row>
        <row r="35">
          <cell r="C35">
            <v>39</v>
          </cell>
          <cell r="D35">
            <v>0</v>
          </cell>
          <cell r="E35">
            <v>1</v>
          </cell>
          <cell r="F35">
            <v>6</v>
          </cell>
          <cell r="G35">
            <v>4</v>
          </cell>
          <cell r="H35">
            <v>5</v>
          </cell>
          <cell r="I35">
            <v>8</v>
          </cell>
          <cell r="J35">
            <v>5</v>
          </cell>
          <cell r="K35">
            <v>3</v>
          </cell>
          <cell r="L35">
            <v>1</v>
          </cell>
          <cell r="M35">
            <v>4</v>
          </cell>
          <cell r="N35">
            <v>2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36</v>
          </cell>
          <cell r="D36">
            <v>0</v>
          </cell>
          <cell r="E36">
            <v>0</v>
          </cell>
          <cell r="F36">
            <v>3</v>
          </cell>
          <cell r="G36">
            <v>7</v>
          </cell>
          <cell r="H36">
            <v>10</v>
          </cell>
          <cell r="I36">
            <v>3</v>
          </cell>
          <cell r="J36">
            <v>4</v>
          </cell>
          <cell r="K36">
            <v>2</v>
          </cell>
          <cell r="L36">
            <v>4</v>
          </cell>
          <cell r="M36">
            <v>2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0</v>
          </cell>
          <cell r="E27">
            <v>2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9</v>
          </cell>
          <cell r="D29">
            <v>0</v>
          </cell>
          <cell r="E29">
            <v>7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2</v>
          </cell>
          <cell r="F30">
            <v>8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</v>
          </cell>
          <cell r="D31">
            <v>0</v>
          </cell>
          <cell r="E31">
            <v>0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9</v>
          </cell>
          <cell r="D32">
            <v>0</v>
          </cell>
          <cell r="E32">
            <v>2</v>
          </cell>
          <cell r="F32">
            <v>5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11</v>
          </cell>
          <cell r="D33">
            <v>0</v>
          </cell>
          <cell r="E33">
            <v>3</v>
          </cell>
          <cell r="F33">
            <v>4</v>
          </cell>
          <cell r="G33">
            <v>3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9</v>
          </cell>
          <cell r="D34">
            <v>0</v>
          </cell>
          <cell r="E34">
            <v>1</v>
          </cell>
          <cell r="F34">
            <v>5</v>
          </cell>
          <cell r="G34">
            <v>2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10</v>
          </cell>
          <cell r="D35">
            <v>0</v>
          </cell>
          <cell r="E35">
            <v>3</v>
          </cell>
          <cell r="F35">
            <v>4</v>
          </cell>
          <cell r="G35">
            <v>2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10</v>
          </cell>
          <cell r="D36">
            <v>0</v>
          </cell>
          <cell r="E36">
            <v>5</v>
          </cell>
          <cell r="F36">
            <v>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5</v>
          </cell>
          <cell r="D28">
            <v>0</v>
          </cell>
          <cell r="E28">
            <v>1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13</v>
          </cell>
          <cell r="D29">
            <v>0</v>
          </cell>
          <cell r="E29">
            <v>8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3</v>
          </cell>
          <cell r="F30">
            <v>3</v>
          </cell>
          <cell r="G30">
            <v>2</v>
          </cell>
          <cell r="H30">
            <v>1</v>
          </cell>
          <cell r="I30">
            <v>1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6</v>
          </cell>
          <cell r="D31">
            <v>0</v>
          </cell>
          <cell r="E31">
            <v>1</v>
          </cell>
          <cell r="F31">
            <v>3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7</v>
          </cell>
          <cell r="D32">
            <v>0</v>
          </cell>
          <cell r="E32">
            <v>3</v>
          </cell>
          <cell r="F32">
            <v>2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5</v>
          </cell>
          <cell r="D33">
            <v>0</v>
          </cell>
          <cell r="E33">
            <v>0</v>
          </cell>
          <cell r="F33">
            <v>2</v>
          </cell>
          <cell r="G33">
            <v>1</v>
          </cell>
          <cell r="H33">
            <v>1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7</v>
          </cell>
          <cell r="D34">
            <v>1</v>
          </cell>
          <cell r="E34">
            <v>1</v>
          </cell>
          <cell r="F34">
            <v>4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5</v>
          </cell>
          <cell r="D35">
            <v>1</v>
          </cell>
          <cell r="E35">
            <v>1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7</v>
          </cell>
          <cell r="D36">
            <v>0</v>
          </cell>
          <cell r="E36">
            <v>1</v>
          </cell>
          <cell r="F36">
            <v>4</v>
          </cell>
          <cell r="G36">
            <v>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1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>
            <v>36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2</v>
          </cell>
          <cell r="O27">
            <v>4</v>
          </cell>
          <cell r="P27">
            <v>2</v>
          </cell>
          <cell r="Q27">
            <v>4</v>
          </cell>
          <cell r="R27">
            <v>4</v>
          </cell>
          <cell r="S27">
            <v>2</v>
          </cell>
          <cell r="T27">
            <v>4</v>
          </cell>
          <cell r="U27">
            <v>7</v>
          </cell>
          <cell r="V27">
            <v>3</v>
          </cell>
        </row>
        <row r="28">
          <cell r="C28">
            <v>29</v>
          </cell>
          <cell r="D28">
            <v>0</v>
          </cell>
          <cell r="E28">
            <v>0</v>
          </cell>
          <cell r="F28">
            <v>2</v>
          </cell>
          <cell r="G28">
            <v>2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0</v>
          </cell>
          <cell r="Q28">
            <v>1</v>
          </cell>
          <cell r="R28">
            <v>4</v>
          </cell>
          <cell r="S28">
            <v>3</v>
          </cell>
          <cell r="T28">
            <v>9</v>
          </cell>
          <cell r="U28">
            <v>2</v>
          </cell>
          <cell r="V28">
            <v>0</v>
          </cell>
        </row>
        <row r="29">
          <cell r="C29">
            <v>24</v>
          </cell>
          <cell r="D29">
            <v>0</v>
          </cell>
          <cell r="E29">
            <v>2</v>
          </cell>
          <cell r="F29">
            <v>1</v>
          </cell>
          <cell r="G29">
            <v>1</v>
          </cell>
          <cell r="H29">
            <v>2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3</v>
          </cell>
          <cell r="S29">
            <v>3</v>
          </cell>
          <cell r="T29">
            <v>4</v>
          </cell>
          <cell r="U29">
            <v>1</v>
          </cell>
          <cell r="V29">
            <v>3</v>
          </cell>
        </row>
        <row r="30">
          <cell r="C30">
            <v>39</v>
          </cell>
          <cell r="D30">
            <v>0</v>
          </cell>
          <cell r="E30">
            <v>0</v>
          </cell>
          <cell r="F30">
            <v>2</v>
          </cell>
          <cell r="G30">
            <v>3</v>
          </cell>
          <cell r="H30">
            <v>2</v>
          </cell>
          <cell r="I30">
            <v>2</v>
          </cell>
          <cell r="J30">
            <v>0</v>
          </cell>
          <cell r="K30">
            <v>1</v>
          </cell>
          <cell r="L30">
            <v>2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3</v>
          </cell>
          <cell r="R30">
            <v>4</v>
          </cell>
          <cell r="S30">
            <v>4</v>
          </cell>
          <cell r="T30">
            <v>3</v>
          </cell>
          <cell r="U30">
            <v>6</v>
          </cell>
          <cell r="V30">
            <v>5</v>
          </cell>
        </row>
        <row r="31">
          <cell r="C31">
            <v>23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2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4</v>
          </cell>
          <cell r="S31">
            <v>4</v>
          </cell>
          <cell r="T31">
            <v>0</v>
          </cell>
          <cell r="U31">
            <v>3</v>
          </cell>
          <cell r="V31">
            <v>2</v>
          </cell>
        </row>
        <row r="32">
          <cell r="C32">
            <v>33</v>
          </cell>
          <cell r="D32">
            <v>0</v>
          </cell>
          <cell r="E32">
            <v>1</v>
          </cell>
          <cell r="F32">
            <v>2</v>
          </cell>
          <cell r="G32">
            <v>1</v>
          </cell>
          <cell r="H32">
            <v>1</v>
          </cell>
          <cell r="I32">
            <v>2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1</v>
          </cell>
          <cell r="P32">
            <v>1</v>
          </cell>
          <cell r="Q32">
            <v>3</v>
          </cell>
          <cell r="R32">
            <v>5</v>
          </cell>
          <cell r="S32">
            <v>3</v>
          </cell>
          <cell r="T32">
            <v>3</v>
          </cell>
          <cell r="U32">
            <v>5</v>
          </cell>
          <cell r="V32">
            <v>3</v>
          </cell>
        </row>
        <row r="33">
          <cell r="C33">
            <v>19</v>
          </cell>
          <cell r="D33">
            <v>1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2</v>
          </cell>
          <cell r="J33">
            <v>1</v>
          </cell>
          <cell r="K33">
            <v>1</v>
          </cell>
          <cell r="L33">
            <v>2</v>
          </cell>
          <cell r="M33">
            <v>1</v>
          </cell>
          <cell r="N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4</v>
          </cell>
          <cell r="U33">
            <v>1</v>
          </cell>
          <cell r="V33">
            <v>2</v>
          </cell>
        </row>
        <row r="34">
          <cell r="C34">
            <v>25</v>
          </cell>
          <cell r="D34">
            <v>0</v>
          </cell>
          <cell r="E34">
            <v>0</v>
          </cell>
          <cell r="F34">
            <v>2</v>
          </cell>
          <cell r="G34">
            <v>3</v>
          </cell>
          <cell r="H34">
            <v>1</v>
          </cell>
          <cell r="I34">
            <v>0</v>
          </cell>
          <cell r="J34">
            <v>1</v>
          </cell>
          <cell r="K34">
            <v>1</v>
          </cell>
          <cell r="L34">
            <v>0</v>
          </cell>
          <cell r="M34">
            <v>1</v>
          </cell>
          <cell r="N34">
            <v>0</v>
          </cell>
          <cell r="O34">
            <v>2</v>
          </cell>
          <cell r="P34">
            <v>1</v>
          </cell>
          <cell r="Q34">
            <v>2</v>
          </cell>
          <cell r="R34">
            <v>2</v>
          </cell>
          <cell r="S34">
            <v>3</v>
          </cell>
          <cell r="T34">
            <v>2</v>
          </cell>
          <cell r="U34">
            <v>4</v>
          </cell>
          <cell r="V34">
            <v>0</v>
          </cell>
        </row>
        <row r="35">
          <cell r="C35">
            <v>33</v>
          </cell>
          <cell r="D35">
            <v>1</v>
          </cell>
          <cell r="E35">
            <v>0</v>
          </cell>
          <cell r="F35">
            <v>0</v>
          </cell>
          <cell r="G35">
            <v>3</v>
          </cell>
          <cell r="H35">
            <v>2</v>
          </cell>
          <cell r="I35">
            <v>1</v>
          </cell>
          <cell r="J35">
            <v>2</v>
          </cell>
          <cell r="K35">
            <v>4</v>
          </cell>
          <cell r="L35">
            <v>2</v>
          </cell>
          <cell r="M35">
            <v>0</v>
          </cell>
          <cell r="N35">
            <v>2</v>
          </cell>
          <cell r="O35">
            <v>0</v>
          </cell>
          <cell r="P35">
            <v>0</v>
          </cell>
          <cell r="Q35">
            <v>3</v>
          </cell>
          <cell r="R35">
            <v>3</v>
          </cell>
          <cell r="S35">
            <v>4</v>
          </cell>
          <cell r="T35">
            <v>4</v>
          </cell>
          <cell r="U35">
            <v>0</v>
          </cell>
          <cell r="V35">
            <v>2</v>
          </cell>
        </row>
        <row r="36">
          <cell r="C36">
            <v>44</v>
          </cell>
          <cell r="D36">
            <v>0</v>
          </cell>
          <cell r="E36">
            <v>0</v>
          </cell>
          <cell r="F36">
            <v>3</v>
          </cell>
          <cell r="G36">
            <v>1</v>
          </cell>
          <cell r="H36">
            <v>2</v>
          </cell>
          <cell r="I36">
            <v>1</v>
          </cell>
          <cell r="J36">
            <v>4</v>
          </cell>
          <cell r="K36">
            <v>1</v>
          </cell>
          <cell r="L36">
            <v>0</v>
          </cell>
          <cell r="M36">
            <v>1</v>
          </cell>
          <cell r="N36">
            <v>2</v>
          </cell>
          <cell r="O36">
            <v>3</v>
          </cell>
          <cell r="P36">
            <v>2</v>
          </cell>
          <cell r="Q36">
            <v>5</v>
          </cell>
          <cell r="R36">
            <v>6</v>
          </cell>
          <cell r="S36">
            <v>6</v>
          </cell>
          <cell r="T36">
            <v>5</v>
          </cell>
          <cell r="U36">
            <v>1</v>
          </cell>
          <cell r="V36">
            <v>1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</v>
          </cell>
        </row>
        <row r="33"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1</v>
          </cell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topLeftCell="A1516" zoomScale="115" zoomScaleNormal="100" zoomScaleSheetLayoutView="115" workbookViewId="0">
      <selection activeCell="L456" sqref="L456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2025年第35週 (8/25～8/31) </v>
      </c>
      <c r="H1" s="98" t="str">
        <f>TEXT(R2,"yyyy年mm月dd日現在")</f>
        <v>2025年09月03日現在</v>
      </c>
      <c r="T1" s="100" t="s">
        <v>261</v>
      </c>
    </row>
    <row r="2" spans="1:20" ht="25.5" thickTop="1" thickBot="1">
      <c r="A2" s="11" t="s">
        <v>78</v>
      </c>
      <c r="K2" s="31" t="s">
        <v>252</v>
      </c>
      <c r="L2" s="32">
        <v>35</v>
      </c>
      <c r="M2" s="30" t="s">
        <v>193</v>
      </c>
      <c r="N2" t="str">
        <f>TEXT(INDEX(カレンダー!$C:$C,MATCH(疾病別報告状況!$L$2,カレンダー!$B:$B,0)),"m/d")</f>
        <v>8/25</v>
      </c>
      <c r="O2" s="30" t="s">
        <v>191</v>
      </c>
      <c r="P2" t="str">
        <f>TEXT(INDEX(カレンダー!$D:$D,MATCH(疾病別報告状況!$L$2,カレンダー!$B:$B,0)),"m/d")</f>
        <v>8/31</v>
      </c>
      <c r="Q2" s="30" t="s">
        <v>192</v>
      </c>
      <c r="R2" s="96">
        <v>45903</v>
      </c>
      <c r="S2" s="95"/>
    </row>
    <row r="3" spans="1:20" ht="18.75">
      <c r="A3" s="15"/>
      <c r="L3" s="34" t="s">
        <v>194</v>
      </c>
      <c r="R3" s="97" t="s">
        <v>251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2025年第35週 (8/25～8/31)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2025年第35週 (8/25～8/31)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2025年第35週 (8/25～8/31)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2025年第35週 (8/25～8/31)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2025年第35週 (8/25～8/31)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2025年第35週 (8/25～8/31)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2025年第35週 (8/25～8/31)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2025年第35週 (8/25～8/31)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2025年第35週 (8/25～8/31)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2025年第35週 (8/25～8/31)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2025年第35週 (8/25～8/31)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2025年第35週 (8/25～8/31)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2025年第35週 (8/25～8/31)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2025年第35週 (8/25～8/31)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2025年第35週 (8/25～8/31)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2025年第35週 (8/25～8/31)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2025年第35週 (8/25～8/31) </v>
      </c>
    </row>
    <row r="1379" spans="1:1" ht="24">
      <c r="A1379" s="11" t="s">
        <v>175</v>
      </c>
    </row>
    <row r="1469" spans="1:1" ht="24">
      <c r="A1469" s="11" t="str">
        <f>+$A$1</f>
        <v xml:space="preserve">2025年第35週 (8/25～8/31) </v>
      </c>
    </row>
    <row r="1470" spans="1:1" ht="24">
      <c r="A1470" s="11" t="s">
        <v>250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9"/>
  <sheetViews>
    <sheetView showGridLines="0" zoomScale="70" zoomScaleNormal="70" workbookViewId="0">
      <pane xSplit="3" ySplit="4" topLeftCell="AL281" activePane="bottomRight" state="frozen"/>
      <selection pane="topRight" activeCell="D1" sqref="D1"/>
      <selection pane="bottomLeft" activeCell="A5" sqref="A5"/>
      <selection pane="bottomRight" activeCell="AX124" sqref="AX124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17" width="8" style="38" customWidth="1"/>
    <col min="18" max="18" width="8.75" style="38" customWidth="1"/>
    <col min="19" max="19" width="8.25" style="38" customWidth="1"/>
    <col min="20" max="20" width="7.75" style="38" customWidth="1"/>
    <col min="21" max="21" width="8" style="38" customWidth="1"/>
    <col min="22" max="22" width="10.5" style="38" customWidth="1"/>
    <col min="23" max="23" width="8.375" style="38" customWidth="1"/>
    <col min="24" max="24" width="8.125" style="38" customWidth="1"/>
    <col min="25" max="25" width="8.375" style="38" customWidth="1"/>
    <col min="26" max="33" width="8.75" style="38" customWidth="1"/>
    <col min="34" max="34" width="7.625" style="38" customWidth="1"/>
    <col min="35" max="38" width="8.75" style="38" customWidth="1"/>
    <col min="39" max="42" width="8.75" style="38" bestFit="1" customWidth="1"/>
    <col min="43" max="43" width="8.5" style="38" bestFit="1" customWidth="1"/>
    <col min="44" max="44" width="8.125" style="137" bestFit="1" customWidth="1"/>
    <col min="45" max="46" width="8.75" style="38" bestFit="1" customWidth="1"/>
    <col min="47" max="48" width="7.625" style="38" bestFit="1" customWidth="1"/>
    <col min="49" max="65" width="6.625" style="38" customWidth="1"/>
    <col min="66" max="66" width="12.375" style="38" customWidth="1"/>
    <col min="67" max="16384" width="7.875" style="38"/>
  </cols>
  <sheetData>
    <row r="1" spans="2:67">
      <c r="N1" s="38" t="s">
        <v>262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246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>
        <v>45748</v>
      </c>
      <c r="AC3" s="114"/>
      <c r="AD3" s="114"/>
      <c r="AE3" s="40"/>
      <c r="AF3" s="140">
        <v>45778</v>
      </c>
      <c r="AG3" s="140"/>
      <c r="AH3" s="140"/>
      <c r="AI3" s="140"/>
      <c r="AJ3" s="141">
        <v>45809</v>
      </c>
      <c r="AK3" s="140">
        <v>45809</v>
      </c>
      <c r="AL3" s="114"/>
      <c r="AM3" s="114"/>
      <c r="AN3" s="115"/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199</v>
      </c>
      <c r="C4" s="42" t="s">
        <v>200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0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201</v>
      </c>
      <c r="BO4" s="122" t="s">
        <v>200</v>
      </c>
    </row>
    <row r="5" spans="2:67">
      <c r="B5" s="47" t="s">
        <v>202</v>
      </c>
      <c r="C5" s="48" t="s">
        <v>203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>
        <v>4</v>
      </c>
      <c r="AN5" s="52">
        <v>2</v>
      </c>
      <c r="AO5" s="123">
        <v>0</v>
      </c>
      <c r="AP5" s="50">
        <v>4</v>
      </c>
      <c r="AQ5" s="148">
        <v>7</v>
      </c>
      <c r="AR5" s="124">
        <v>16</v>
      </c>
      <c r="AS5" s="50">
        <v>4</v>
      </c>
      <c r="AT5" s="50">
        <v>8</v>
      </c>
      <c r="AU5" s="50">
        <v>6</v>
      </c>
      <c r="AV5" s="50">
        <v>5</v>
      </c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754</v>
      </c>
      <c r="BO5" s="48" t="s">
        <v>203</v>
      </c>
    </row>
    <row r="6" spans="2:67">
      <c r="B6" s="47" t="s">
        <v>204</v>
      </c>
      <c r="C6" s="48" t="s">
        <v>205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>
        <v>69</v>
      </c>
      <c r="AN6" s="52">
        <v>72</v>
      </c>
      <c r="AO6" s="50">
        <v>48</v>
      </c>
      <c r="AP6" s="50">
        <v>32</v>
      </c>
      <c r="AQ6" s="148">
        <v>20</v>
      </c>
      <c r="AR6" s="124">
        <v>34</v>
      </c>
      <c r="AS6" s="50">
        <v>41</v>
      </c>
      <c r="AT6" s="50">
        <v>39</v>
      </c>
      <c r="AU6" s="50">
        <v>58</v>
      </c>
      <c r="AV6" s="50">
        <v>35</v>
      </c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4367</v>
      </c>
      <c r="BO6" s="48" t="s">
        <v>205</v>
      </c>
    </row>
    <row r="7" spans="2:67">
      <c r="B7" s="47"/>
      <c r="C7" s="48" t="s">
        <v>206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>
        <v>56</v>
      </c>
      <c r="AN7" s="52">
        <v>64</v>
      </c>
      <c r="AO7" s="50">
        <v>75</v>
      </c>
      <c r="AP7" s="50">
        <v>33</v>
      </c>
      <c r="AQ7" s="148">
        <v>53</v>
      </c>
      <c r="AR7" s="124">
        <v>54</v>
      </c>
      <c r="AS7" s="50">
        <v>46</v>
      </c>
      <c r="AT7" s="50">
        <v>41</v>
      </c>
      <c r="AU7" s="50">
        <v>22</v>
      </c>
      <c r="AV7" s="50">
        <v>19</v>
      </c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3388</v>
      </c>
      <c r="BO7" s="48" t="s">
        <v>206</v>
      </c>
    </row>
    <row r="8" spans="2:67">
      <c r="B8" s="47"/>
      <c r="C8" s="48" t="s">
        <v>207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>
        <v>43</v>
      </c>
      <c r="AN8" s="52">
        <v>36</v>
      </c>
      <c r="AO8" s="50">
        <v>53</v>
      </c>
      <c r="AP8" s="50">
        <v>75</v>
      </c>
      <c r="AQ8" s="148">
        <v>82</v>
      </c>
      <c r="AR8" s="124">
        <v>71</v>
      </c>
      <c r="AS8" s="50">
        <v>84</v>
      </c>
      <c r="AT8" s="50">
        <v>72</v>
      </c>
      <c r="AU8" s="50">
        <v>37</v>
      </c>
      <c r="AV8" s="50">
        <v>37</v>
      </c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4545</v>
      </c>
      <c r="BO8" s="48" t="s">
        <v>207</v>
      </c>
    </row>
    <row r="9" spans="2:67">
      <c r="B9" s="47"/>
      <c r="C9" s="48" t="s">
        <v>208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>
        <v>13</v>
      </c>
      <c r="AN9" s="52">
        <v>8</v>
      </c>
      <c r="AO9" s="50">
        <v>6</v>
      </c>
      <c r="AP9" s="50">
        <v>2</v>
      </c>
      <c r="AQ9" s="148">
        <v>1</v>
      </c>
      <c r="AR9" s="124">
        <v>0</v>
      </c>
      <c r="AS9" s="50">
        <v>1</v>
      </c>
      <c r="AT9" s="50">
        <v>0</v>
      </c>
      <c r="AU9" s="50">
        <v>0</v>
      </c>
      <c r="AV9" s="50">
        <v>1</v>
      </c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487</v>
      </c>
      <c r="BO9" s="48" t="s">
        <v>208</v>
      </c>
    </row>
    <row r="10" spans="2:67">
      <c r="B10" s="47"/>
      <c r="C10" s="48" t="s">
        <v>209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>
        <v>45</v>
      </c>
      <c r="AN10" s="52">
        <v>41</v>
      </c>
      <c r="AO10" s="50">
        <v>23</v>
      </c>
      <c r="AP10" s="50">
        <v>19</v>
      </c>
      <c r="AQ10" s="149">
        <v>5</v>
      </c>
      <c r="AR10" s="124">
        <v>2</v>
      </c>
      <c r="AS10" s="50">
        <v>1</v>
      </c>
      <c r="AT10" s="50">
        <v>4</v>
      </c>
      <c r="AU10" s="50">
        <v>1</v>
      </c>
      <c r="AV10" s="50">
        <v>6</v>
      </c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745</v>
      </c>
      <c r="BO10" s="48" t="s">
        <v>209</v>
      </c>
    </row>
    <row r="11" spans="2:67">
      <c r="B11" s="47"/>
      <c r="C11" s="76" t="s">
        <v>210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>
        <v>230</v>
      </c>
      <c r="AN11" s="78">
        <v>223</v>
      </c>
      <c r="AO11" s="77">
        <v>205</v>
      </c>
      <c r="AP11" s="77">
        <v>165</v>
      </c>
      <c r="AQ11" s="149">
        <v>168</v>
      </c>
      <c r="AR11" s="127">
        <v>177</v>
      </c>
      <c r="AS11" s="77">
        <v>177</v>
      </c>
      <c r="AT11" s="77">
        <v>164</v>
      </c>
      <c r="AU11" s="77">
        <v>124</v>
      </c>
      <c r="AV11" s="77">
        <v>103</v>
      </c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14286</v>
      </c>
      <c r="BO11" s="76" t="s">
        <v>210</v>
      </c>
    </row>
    <row r="12" spans="2:67">
      <c r="B12" s="54"/>
      <c r="C12" s="55" t="s">
        <v>211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>
        <v>1023</v>
      </c>
      <c r="AN12" s="58">
        <v>1095</v>
      </c>
      <c r="AO12" s="56">
        <v>956</v>
      </c>
      <c r="AP12" s="56">
        <v>1146</v>
      </c>
      <c r="AQ12" s="150">
        <v>1223</v>
      </c>
      <c r="AR12" s="46">
        <v>1153</v>
      </c>
      <c r="AS12" s="56">
        <v>1131</v>
      </c>
      <c r="AT12" s="56">
        <v>980</v>
      </c>
      <c r="AU12" s="56">
        <v>1183</v>
      </c>
      <c r="AV12" s="56">
        <v>1347</v>
      </c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626302</v>
      </c>
      <c r="BO12" s="55" t="s">
        <v>211</v>
      </c>
    </row>
    <row r="13" spans="2:67">
      <c r="B13" s="59" t="s">
        <v>202</v>
      </c>
      <c r="C13" s="60" t="s">
        <v>203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>
        <v>0.8</v>
      </c>
      <c r="AN13" s="62">
        <v>0.4</v>
      </c>
      <c r="AO13" s="61">
        <v>0</v>
      </c>
      <c r="AP13" s="61">
        <v>0.8</v>
      </c>
      <c r="AQ13" s="151">
        <v>1.4</v>
      </c>
      <c r="AR13" s="62">
        <v>3.2</v>
      </c>
      <c r="AS13" s="61">
        <v>0.8</v>
      </c>
      <c r="AT13" s="61">
        <v>1.6</v>
      </c>
      <c r="AU13" s="61">
        <v>1.2</v>
      </c>
      <c r="AV13" s="61">
        <v>1</v>
      </c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150.80000000000004</v>
      </c>
      <c r="BO13" s="60" t="s">
        <v>203</v>
      </c>
    </row>
    <row r="14" spans="2:67">
      <c r="B14" s="59" t="s">
        <v>212</v>
      </c>
      <c r="C14" s="60" t="s">
        <v>205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>
        <v>5.31</v>
      </c>
      <c r="AN14" s="62">
        <v>5.54</v>
      </c>
      <c r="AO14" s="61">
        <v>3.69</v>
      </c>
      <c r="AP14" s="61">
        <v>2.46</v>
      </c>
      <c r="AQ14" s="151">
        <v>1.54</v>
      </c>
      <c r="AR14" s="62">
        <v>2.62</v>
      </c>
      <c r="AS14" s="61">
        <v>3.15</v>
      </c>
      <c r="AT14" s="61">
        <v>3</v>
      </c>
      <c r="AU14" s="61">
        <v>4.46</v>
      </c>
      <c r="AV14" s="61">
        <v>2.69</v>
      </c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261.38</v>
      </c>
      <c r="BO14" s="60" t="s">
        <v>205</v>
      </c>
    </row>
    <row r="15" spans="2:67">
      <c r="B15" s="63" t="s">
        <v>213</v>
      </c>
      <c r="C15" s="60" t="s">
        <v>206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>
        <v>5.6</v>
      </c>
      <c r="AN15" s="62">
        <v>6.4</v>
      </c>
      <c r="AO15" s="61">
        <v>7.5</v>
      </c>
      <c r="AP15" s="61">
        <v>3.3</v>
      </c>
      <c r="AQ15" s="151">
        <v>5.3</v>
      </c>
      <c r="AR15" s="62">
        <v>5.4</v>
      </c>
      <c r="AS15" s="61">
        <v>4.5999999999999996</v>
      </c>
      <c r="AT15" s="61">
        <v>4.0999999999999996</v>
      </c>
      <c r="AU15" s="61">
        <v>2.2000000000000002</v>
      </c>
      <c r="AV15" s="61">
        <v>1.9</v>
      </c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295.33000000000004</v>
      </c>
      <c r="BO15" s="60" t="s">
        <v>206</v>
      </c>
    </row>
    <row r="16" spans="2:67">
      <c r="B16" s="64" t="s">
        <v>214</v>
      </c>
      <c r="C16" s="60" t="s">
        <v>207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>
        <v>3.58</v>
      </c>
      <c r="AN16" s="62">
        <v>3</v>
      </c>
      <c r="AO16" s="61">
        <v>4.42</v>
      </c>
      <c r="AP16" s="61">
        <v>6.25</v>
      </c>
      <c r="AQ16" s="151">
        <v>6.83</v>
      </c>
      <c r="AR16" s="62">
        <v>5.92</v>
      </c>
      <c r="AS16" s="61">
        <v>7</v>
      </c>
      <c r="AT16" s="61">
        <v>6</v>
      </c>
      <c r="AU16" s="61">
        <v>3.08</v>
      </c>
      <c r="AV16" s="61">
        <v>3.08</v>
      </c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336.43999999999994</v>
      </c>
      <c r="BO16" s="60" t="s">
        <v>207</v>
      </c>
    </row>
    <row r="17" spans="2:67">
      <c r="B17" s="59"/>
      <c r="C17" s="60" t="s">
        <v>208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>
        <v>6.5</v>
      </c>
      <c r="AN17" s="62">
        <v>4</v>
      </c>
      <c r="AO17" s="61">
        <v>3</v>
      </c>
      <c r="AP17" s="61">
        <v>1</v>
      </c>
      <c r="AQ17" s="151">
        <v>0.5</v>
      </c>
      <c r="AR17" s="62">
        <v>0</v>
      </c>
      <c r="AS17" s="61">
        <v>0.5</v>
      </c>
      <c r="AT17" s="61">
        <v>0</v>
      </c>
      <c r="AU17" s="61">
        <v>0</v>
      </c>
      <c r="AV17" s="61">
        <v>0.5</v>
      </c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133.5</v>
      </c>
      <c r="BO17" s="60" t="s">
        <v>208</v>
      </c>
    </row>
    <row r="18" spans="2:67">
      <c r="B18" s="59"/>
      <c r="C18" s="60" t="s">
        <v>209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71">
        <v>15</v>
      </c>
      <c r="AN18" s="74">
        <v>13.67</v>
      </c>
      <c r="AO18" s="61">
        <v>7.67</v>
      </c>
      <c r="AP18" s="61">
        <v>6.33</v>
      </c>
      <c r="AQ18" s="152">
        <v>1.67</v>
      </c>
      <c r="AR18" s="62">
        <v>0.67</v>
      </c>
      <c r="AS18" s="61">
        <v>0.33</v>
      </c>
      <c r="AT18" s="61">
        <v>1.33</v>
      </c>
      <c r="AU18" s="61">
        <v>0.33</v>
      </c>
      <c r="AV18" s="61">
        <v>2</v>
      </c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248.30000000000004</v>
      </c>
      <c r="BO18" s="60" t="s">
        <v>209</v>
      </c>
    </row>
    <row r="19" spans="2:67">
      <c r="B19" s="59"/>
      <c r="C19" s="80" t="s">
        <v>210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>
        <v>5.1100000000000003</v>
      </c>
      <c r="AN19" s="82">
        <v>4.96</v>
      </c>
      <c r="AO19" s="81">
        <v>4.5599999999999996</v>
      </c>
      <c r="AP19" s="81">
        <v>3.67</v>
      </c>
      <c r="AQ19" s="152">
        <v>3.73</v>
      </c>
      <c r="AR19" s="82">
        <v>3.93</v>
      </c>
      <c r="AS19" s="81">
        <v>3.93</v>
      </c>
      <c r="AT19" s="81">
        <v>3.64</v>
      </c>
      <c r="AU19" s="81">
        <v>2.76</v>
      </c>
      <c r="AV19" s="81">
        <v>2.29</v>
      </c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269.23999999999995</v>
      </c>
      <c r="BO19" s="80" t="s">
        <v>210</v>
      </c>
    </row>
    <row r="20" spans="2:67">
      <c r="B20" s="65"/>
      <c r="C20" s="66" t="s">
        <v>211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>
        <v>0.27</v>
      </c>
      <c r="AN20" s="68">
        <v>0.28000000000000003</v>
      </c>
      <c r="AO20" s="67">
        <v>0.25</v>
      </c>
      <c r="AP20" s="67">
        <v>0.3</v>
      </c>
      <c r="AQ20" s="153">
        <v>0.32</v>
      </c>
      <c r="AR20" s="68">
        <v>0.3</v>
      </c>
      <c r="AS20" s="67">
        <v>0.3</v>
      </c>
      <c r="AT20" s="67">
        <v>0.28000000000000003</v>
      </c>
      <c r="AU20" s="67">
        <v>0.31</v>
      </c>
      <c r="AV20" s="67">
        <v>0.35</v>
      </c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134.50000000000006</v>
      </c>
      <c r="BO20" s="66" t="s">
        <v>211</v>
      </c>
    </row>
    <row r="21" spans="2:67">
      <c r="B21" s="47" t="s">
        <v>215</v>
      </c>
      <c r="C21" s="48" t="s">
        <v>203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>
        <v>28</v>
      </c>
      <c r="AN21" s="52">
        <v>19</v>
      </c>
      <c r="AO21" s="50">
        <v>19</v>
      </c>
      <c r="AP21" s="50">
        <v>8</v>
      </c>
      <c r="AQ21" s="148">
        <v>6</v>
      </c>
      <c r="AR21" s="124">
        <v>7</v>
      </c>
      <c r="AS21" s="50">
        <v>12</v>
      </c>
      <c r="AT21" s="50">
        <v>3</v>
      </c>
      <c r="AU21" s="50">
        <v>3</v>
      </c>
      <c r="AV21" s="50">
        <v>4</v>
      </c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231</v>
      </c>
      <c r="BO21" s="48" t="s">
        <v>203</v>
      </c>
    </row>
    <row r="22" spans="2:67">
      <c r="B22" s="47" t="s">
        <v>204</v>
      </c>
      <c r="C22" s="48" t="s">
        <v>205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>
        <v>27</v>
      </c>
      <c r="AN22" s="52">
        <v>31</v>
      </c>
      <c r="AO22" s="50">
        <v>22</v>
      </c>
      <c r="AP22" s="50">
        <v>25</v>
      </c>
      <c r="AQ22" s="148">
        <v>11</v>
      </c>
      <c r="AR22" s="124">
        <v>10</v>
      </c>
      <c r="AS22" s="50">
        <v>14</v>
      </c>
      <c r="AT22" s="50">
        <v>7</v>
      </c>
      <c r="AU22" s="50">
        <v>2</v>
      </c>
      <c r="AV22" s="50">
        <v>17</v>
      </c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455</v>
      </c>
      <c r="BO22" s="48" t="s">
        <v>205</v>
      </c>
    </row>
    <row r="23" spans="2:67">
      <c r="B23" s="47"/>
      <c r="C23" s="48" t="s">
        <v>206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>
        <v>15</v>
      </c>
      <c r="AN23" s="52">
        <v>10</v>
      </c>
      <c r="AO23" s="50">
        <v>6</v>
      </c>
      <c r="AP23" s="50">
        <v>17</v>
      </c>
      <c r="AQ23" s="148">
        <v>4</v>
      </c>
      <c r="AR23" s="124">
        <v>3</v>
      </c>
      <c r="AS23" s="50">
        <v>9</v>
      </c>
      <c r="AT23" s="50">
        <v>4</v>
      </c>
      <c r="AU23" s="50">
        <v>5</v>
      </c>
      <c r="AV23" s="50">
        <v>2</v>
      </c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203</v>
      </c>
      <c r="BO23" s="48" t="s">
        <v>206</v>
      </c>
    </row>
    <row r="24" spans="2:67">
      <c r="B24" s="47"/>
      <c r="C24" s="48" t="s">
        <v>207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>
        <v>34</v>
      </c>
      <c r="AN24" s="52">
        <v>17</v>
      </c>
      <c r="AO24" s="50">
        <v>22</v>
      </c>
      <c r="AP24" s="50">
        <v>14</v>
      </c>
      <c r="AQ24" s="148">
        <v>16</v>
      </c>
      <c r="AR24" s="124">
        <v>5</v>
      </c>
      <c r="AS24" s="50">
        <v>1</v>
      </c>
      <c r="AT24" s="50">
        <v>3</v>
      </c>
      <c r="AU24" s="50">
        <v>4</v>
      </c>
      <c r="AV24" s="50">
        <v>2</v>
      </c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319</v>
      </c>
      <c r="BO24" s="48" t="s">
        <v>207</v>
      </c>
    </row>
    <row r="25" spans="2:67">
      <c r="B25" s="47"/>
      <c r="C25" s="48" t="s">
        <v>208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>
        <v>5</v>
      </c>
      <c r="AN25" s="52">
        <v>2</v>
      </c>
      <c r="AO25" s="50">
        <v>1</v>
      </c>
      <c r="AP25" s="50">
        <v>0</v>
      </c>
      <c r="AQ25" s="148">
        <v>0</v>
      </c>
      <c r="AR25" s="124">
        <v>1</v>
      </c>
      <c r="AS25" s="50">
        <v>0</v>
      </c>
      <c r="AT25" s="50">
        <v>0</v>
      </c>
      <c r="AU25" s="50">
        <v>0</v>
      </c>
      <c r="AV25" s="50">
        <v>1</v>
      </c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23</v>
      </c>
      <c r="BO25" s="48" t="s">
        <v>208</v>
      </c>
    </row>
    <row r="26" spans="2:67">
      <c r="B26" s="47"/>
      <c r="C26" s="48" t="s">
        <v>209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>
        <v>5</v>
      </c>
      <c r="AN26" s="52">
        <v>14</v>
      </c>
      <c r="AO26" s="50">
        <v>9</v>
      </c>
      <c r="AP26" s="50">
        <v>11</v>
      </c>
      <c r="AQ26" s="149">
        <v>6</v>
      </c>
      <c r="AR26" s="124">
        <v>13</v>
      </c>
      <c r="AS26" s="50">
        <v>6</v>
      </c>
      <c r="AT26" s="50">
        <v>8</v>
      </c>
      <c r="AU26" s="50">
        <v>6</v>
      </c>
      <c r="AV26" s="50">
        <v>2</v>
      </c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108</v>
      </c>
      <c r="BO26" s="48" t="s">
        <v>209</v>
      </c>
    </row>
    <row r="27" spans="2:67">
      <c r="B27" s="47"/>
      <c r="C27" s="76" t="s">
        <v>210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>
        <v>114</v>
      </c>
      <c r="AN27" s="78">
        <v>93</v>
      </c>
      <c r="AO27" s="77">
        <v>79</v>
      </c>
      <c r="AP27" s="77">
        <v>75</v>
      </c>
      <c r="AQ27" s="149">
        <v>43</v>
      </c>
      <c r="AR27" s="127">
        <v>39</v>
      </c>
      <c r="AS27" s="77">
        <v>42</v>
      </c>
      <c r="AT27" s="77">
        <v>25</v>
      </c>
      <c r="AU27" s="77">
        <v>20</v>
      </c>
      <c r="AV27" s="77">
        <v>28</v>
      </c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1339</v>
      </c>
      <c r="BO27" s="76" t="s">
        <v>210</v>
      </c>
    </row>
    <row r="28" spans="2:67">
      <c r="B28" s="54"/>
      <c r="C28" s="55" t="s">
        <v>211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>
        <v>661</v>
      </c>
      <c r="AN28" s="58">
        <v>821</v>
      </c>
      <c r="AO28" s="56">
        <v>905</v>
      </c>
      <c r="AP28" s="56">
        <v>1180</v>
      </c>
      <c r="AQ28" s="150">
        <v>1239</v>
      </c>
      <c r="AR28" s="46">
        <v>1629</v>
      </c>
      <c r="AS28" s="56">
        <v>1976</v>
      </c>
      <c r="AT28" s="56">
        <v>1358</v>
      </c>
      <c r="AU28" s="56">
        <v>1790</v>
      </c>
      <c r="AV28" s="56">
        <v>3013</v>
      </c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66160</v>
      </c>
      <c r="BO28" s="55" t="s">
        <v>211</v>
      </c>
    </row>
    <row r="29" spans="2:67">
      <c r="B29" s="59" t="s">
        <v>215</v>
      </c>
      <c r="C29" s="60" t="s">
        <v>203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>
        <v>9.33</v>
      </c>
      <c r="AN29" s="62">
        <v>6.33</v>
      </c>
      <c r="AO29" s="61">
        <v>6.33</v>
      </c>
      <c r="AP29" s="61">
        <v>2.67</v>
      </c>
      <c r="AQ29" s="151">
        <v>2</v>
      </c>
      <c r="AR29" s="62">
        <v>2.33</v>
      </c>
      <c r="AS29" s="61">
        <v>4</v>
      </c>
      <c r="AT29" s="61">
        <v>1</v>
      </c>
      <c r="AU29" s="61">
        <v>1</v>
      </c>
      <c r="AV29" s="61">
        <v>1.33</v>
      </c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76.989999999999995</v>
      </c>
      <c r="BO29" s="60" t="s">
        <v>203</v>
      </c>
    </row>
    <row r="30" spans="2:67">
      <c r="B30" s="59" t="s">
        <v>212</v>
      </c>
      <c r="C30" s="60" t="s">
        <v>205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>
        <v>3.86</v>
      </c>
      <c r="AN30" s="62">
        <v>4.43</v>
      </c>
      <c r="AO30" s="61">
        <v>3.14</v>
      </c>
      <c r="AP30" s="61">
        <v>3.57</v>
      </c>
      <c r="AQ30" s="151">
        <v>1.57</v>
      </c>
      <c r="AR30" s="62">
        <v>1.43</v>
      </c>
      <c r="AS30" s="61">
        <v>2</v>
      </c>
      <c r="AT30" s="61">
        <v>1</v>
      </c>
      <c r="AU30" s="61">
        <v>0.28999999999999998</v>
      </c>
      <c r="AV30" s="61">
        <v>2.4300000000000002</v>
      </c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62.61</v>
      </c>
      <c r="BO30" s="60" t="s">
        <v>205</v>
      </c>
    </row>
    <row r="31" spans="2:67">
      <c r="B31" s="59"/>
      <c r="C31" s="60" t="s">
        <v>206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>
        <v>2.5</v>
      </c>
      <c r="AN31" s="62">
        <v>1.67</v>
      </c>
      <c r="AO31" s="61">
        <v>1</v>
      </c>
      <c r="AP31" s="61">
        <v>2.83</v>
      </c>
      <c r="AQ31" s="151">
        <v>0.67</v>
      </c>
      <c r="AR31" s="62">
        <v>0.5</v>
      </c>
      <c r="AS31" s="61">
        <v>1.5</v>
      </c>
      <c r="AT31" s="61">
        <v>0.67</v>
      </c>
      <c r="AU31" s="61">
        <v>0.83</v>
      </c>
      <c r="AV31" s="61">
        <v>0.33</v>
      </c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33.32</v>
      </c>
      <c r="BO31" s="60" t="s">
        <v>206</v>
      </c>
    </row>
    <row r="32" spans="2:67">
      <c r="B32" s="59"/>
      <c r="C32" s="60" t="s">
        <v>207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>
        <v>5.67</v>
      </c>
      <c r="AN32" s="62">
        <v>2.83</v>
      </c>
      <c r="AO32" s="61">
        <v>3.67</v>
      </c>
      <c r="AP32" s="61">
        <v>2.33</v>
      </c>
      <c r="AQ32" s="151">
        <v>2.67</v>
      </c>
      <c r="AR32" s="62">
        <v>0.83</v>
      </c>
      <c r="AS32" s="61">
        <v>0.17</v>
      </c>
      <c r="AT32" s="61">
        <v>0.5</v>
      </c>
      <c r="AU32" s="61">
        <v>0.67</v>
      </c>
      <c r="AV32" s="61">
        <v>0.33</v>
      </c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52.269999999999996</v>
      </c>
      <c r="BO32" s="60" t="s">
        <v>207</v>
      </c>
    </row>
    <row r="33" spans="2:67">
      <c r="B33" s="59"/>
      <c r="C33" s="60" t="s">
        <v>208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>
        <v>5</v>
      </c>
      <c r="AN33" s="62">
        <v>2</v>
      </c>
      <c r="AO33" s="61">
        <v>1</v>
      </c>
      <c r="AP33" s="61">
        <v>0</v>
      </c>
      <c r="AQ33" s="151">
        <v>0</v>
      </c>
      <c r="AR33" s="62">
        <v>1</v>
      </c>
      <c r="AS33" s="61">
        <v>0</v>
      </c>
      <c r="AT33" s="61">
        <v>0</v>
      </c>
      <c r="AU33" s="61">
        <v>0</v>
      </c>
      <c r="AV33" s="61">
        <v>1</v>
      </c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22.5</v>
      </c>
      <c r="BO33" s="60" t="s">
        <v>208</v>
      </c>
    </row>
    <row r="34" spans="2:67">
      <c r="B34" s="59"/>
      <c r="C34" s="60" t="s">
        <v>209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>
        <v>2.5</v>
      </c>
      <c r="AN34" s="62">
        <v>7</v>
      </c>
      <c r="AO34" s="61">
        <v>4.5</v>
      </c>
      <c r="AP34" s="61">
        <v>5.5</v>
      </c>
      <c r="AQ34" s="152">
        <v>3</v>
      </c>
      <c r="AR34" s="62">
        <v>6.5</v>
      </c>
      <c r="AS34" s="61">
        <v>3</v>
      </c>
      <c r="AT34" s="61">
        <v>4</v>
      </c>
      <c r="AU34" s="61">
        <v>3</v>
      </c>
      <c r="AV34" s="61">
        <v>1</v>
      </c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54</v>
      </c>
      <c r="BO34" s="60" t="s">
        <v>209</v>
      </c>
    </row>
    <row r="35" spans="2:67">
      <c r="B35" s="59"/>
      <c r="C35" s="80" t="s">
        <v>210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>
        <v>4.5599999999999996</v>
      </c>
      <c r="AN35" s="82">
        <v>3.72</v>
      </c>
      <c r="AO35" s="81">
        <v>3.16</v>
      </c>
      <c r="AP35" s="81">
        <v>3</v>
      </c>
      <c r="AQ35" s="152">
        <v>1.72</v>
      </c>
      <c r="AR35" s="82">
        <v>1.56</v>
      </c>
      <c r="AS35" s="81">
        <v>1.68</v>
      </c>
      <c r="AT35" s="81">
        <v>1</v>
      </c>
      <c r="AU35" s="81">
        <v>0.8</v>
      </c>
      <c r="AV35" s="81">
        <v>1.1200000000000001</v>
      </c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52.599999999999994</v>
      </c>
      <c r="BO35" s="80" t="s">
        <v>210</v>
      </c>
    </row>
    <row r="36" spans="2:67">
      <c r="B36" s="65"/>
      <c r="C36" s="66" t="s">
        <v>211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>
        <v>0.28000000000000003</v>
      </c>
      <c r="AN36" s="68">
        <v>0.35</v>
      </c>
      <c r="AO36" s="67">
        <v>0.38</v>
      </c>
      <c r="AP36" s="67">
        <v>0.5</v>
      </c>
      <c r="AQ36" s="153">
        <v>0.53</v>
      </c>
      <c r="AR36" s="68">
        <v>0.69</v>
      </c>
      <c r="AS36" s="67">
        <v>0.86</v>
      </c>
      <c r="AT36" s="67">
        <v>0.63</v>
      </c>
      <c r="AU36" s="67">
        <v>0.77</v>
      </c>
      <c r="AV36" s="67">
        <v>1.28</v>
      </c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24.07</v>
      </c>
      <c r="BO36" s="66" t="s">
        <v>211</v>
      </c>
    </row>
    <row r="37" spans="2:67">
      <c r="B37" s="47" t="s">
        <v>216</v>
      </c>
      <c r="C37" s="48" t="s">
        <v>203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>
        <v>0</v>
      </c>
      <c r="AN37" s="52">
        <v>1</v>
      </c>
      <c r="AO37" s="50">
        <v>2</v>
      </c>
      <c r="AP37" s="50">
        <v>1</v>
      </c>
      <c r="AQ37" s="148">
        <v>1</v>
      </c>
      <c r="AR37" s="124">
        <v>1</v>
      </c>
      <c r="AS37" s="50">
        <v>0</v>
      </c>
      <c r="AT37" s="50">
        <v>0</v>
      </c>
      <c r="AU37" s="50">
        <v>0</v>
      </c>
      <c r="AV37" s="50">
        <v>0</v>
      </c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15</v>
      </c>
      <c r="BO37" s="48" t="s">
        <v>203</v>
      </c>
    </row>
    <row r="38" spans="2:67">
      <c r="B38" s="47" t="s">
        <v>204</v>
      </c>
      <c r="C38" s="48" t="s">
        <v>205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>
        <v>6</v>
      </c>
      <c r="AN38" s="52">
        <v>12</v>
      </c>
      <c r="AO38" s="50">
        <v>6</v>
      </c>
      <c r="AP38" s="50">
        <v>7</v>
      </c>
      <c r="AQ38" s="148">
        <v>7</v>
      </c>
      <c r="AR38" s="124">
        <v>8</v>
      </c>
      <c r="AS38" s="50">
        <v>7</v>
      </c>
      <c r="AT38" s="50">
        <v>15</v>
      </c>
      <c r="AU38" s="50">
        <v>8</v>
      </c>
      <c r="AV38" s="50">
        <v>10</v>
      </c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180</v>
      </c>
      <c r="BO38" s="48" t="s">
        <v>205</v>
      </c>
    </row>
    <row r="39" spans="2:67">
      <c r="B39" s="47"/>
      <c r="C39" s="48" t="s">
        <v>206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>
        <v>2</v>
      </c>
      <c r="AN39" s="52">
        <v>0</v>
      </c>
      <c r="AO39" s="50">
        <v>4</v>
      </c>
      <c r="AP39" s="50">
        <v>5</v>
      </c>
      <c r="AQ39" s="148">
        <v>5</v>
      </c>
      <c r="AR39" s="124">
        <v>2</v>
      </c>
      <c r="AS39" s="50">
        <v>0</v>
      </c>
      <c r="AT39" s="50">
        <v>0</v>
      </c>
      <c r="AU39" s="50">
        <v>2</v>
      </c>
      <c r="AV39" s="50">
        <v>1</v>
      </c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59</v>
      </c>
      <c r="BO39" s="48" t="s">
        <v>206</v>
      </c>
    </row>
    <row r="40" spans="2:67">
      <c r="B40" s="47"/>
      <c r="C40" s="48" t="s">
        <v>207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>
        <v>1</v>
      </c>
      <c r="AN40" s="52">
        <v>2</v>
      </c>
      <c r="AO40" s="50">
        <v>6</v>
      </c>
      <c r="AP40" s="50">
        <v>10</v>
      </c>
      <c r="AQ40" s="148">
        <v>4</v>
      </c>
      <c r="AR40" s="124">
        <v>1</v>
      </c>
      <c r="AS40" s="50">
        <v>3</v>
      </c>
      <c r="AT40" s="50">
        <v>0</v>
      </c>
      <c r="AU40" s="50">
        <v>7</v>
      </c>
      <c r="AV40" s="50">
        <v>3</v>
      </c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94</v>
      </c>
      <c r="BO40" s="48" t="s">
        <v>207</v>
      </c>
    </row>
    <row r="41" spans="2:67">
      <c r="B41" s="47"/>
      <c r="C41" s="48" t="s">
        <v>208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>
        <v>0</v>
      </c>
      <c r="AN41" s="52">
        <v>0</v>
      </c>
      <c r="AO41" s="50">
        <v>0</v>
      </c>
      <c r="AP41" s="50">
        <v>0</v>
      </c>
      <c r="AQ41" s="148">
        <v>0</v>
      </c>
      <c r="AR41" s="124">
        <v>1</v>
      </c>
      <c r="AS41" s="50">
        <v>0</v>
      </c>
      <c r="AT41" s="50">
        <v>0</v>
      </c>
      <c r="AU41" s="50">
        <v>0</v>
      </c>
      <c r="AV41" s="50">
        <v>0</v>
      </c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7</v>
      </c>
      <c r="BO41" s="48" t="s">
        <v>208</v>
      </c>
    </row>
    <row r="42" spans="2:67">
      <c r="B42" s="47"/>
      <c r="C42" s="48" t="s">
        <v>209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>
        <v>0</v>
      </c>
      <c r="AN42" s="52">
        <v>0</v>
      </c>
      <c r="AO42" s="50">
        <v>0</v>
      </c>
      <c r="AP42" s="50">
        <v>0</v>
      </c>
      <c r="AQ42" s="149">
        <v>0</v>
      </c>
      <c r="AR42" s="124">
        <v>0</v>
      </c>
      <c r="AS42" s="50">
        <v>0</v>
      </c>
      <c r="AT42" s="50">
        <v>1</v>
      </c>
      <c r="AU42" s="50">
        <v>0</v>
      </c>
      <c r="AV42" s="50">
        <v>0</v>
      </c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3</v>
      </c>
      <c r="BO42" s="48" t="s">
        <v>209</v>
      </c>
    </row>
    <row r="43" spans="2:67">
      <c r="B43" s="47"/>
      <c r="C43" s="76" t="s">
        <v>210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>
        <v>9</v>
      </c>
      <c r="AN43" s="78">
        <v>15</v>
      </c>
      <c r="AO43" s="77">
        <v>18</v>
      </c>
      <c r="AP43" s="77">
        <v>23</v>
      </c>
      <c r="AQ43" s="149">
        <v>17</v>
      </c>
      <c r="AR43" s="127">
        <v>13</v>
      </c>
      <c r="AS43" s="77">
        <v>10</v>
      </c>
      <c r="AT43" s="77">
        <v>16</v>
      </c>
      <c r="AU43" s="77">
        <v>17</v>
      </c>
      <c r="AV43" s="77">
        <v>14</v>
      </c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358</v>
      </c>
      <c r="BO43" s="76" t="s">
        <v>210</v>
      </c>
    </row>
    <row r="44" spans="2:67">
      <c r="B44" s="54"/>
      <c r="C44" s="55" t="s">
        <v>211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>
        <v>1713</v>
      </c>
      <c r="AN44" s="58">
        <v>1580</v>
      </c>
      <c r="AO44" s="56">
        <v>1382</v>
      </c>
      <c r="AP44" s="56">
        <v>1306</v>
      </c>
      <c r="AQ44" s="150">
        <v>1061</v>
      </c>
      <c r="AR44" s="46">
        <v>1041</v>
      </c>
      <c r="AS44" s="56">
        <v>970</v>
      </c>
      <c r="AT44" s="56">
        <v>534</v>
      </c>
      <c r="AU44" s="56">
        <v>749</v>
      </c>
      <c r="AV44" s="56">
        <v>589</v>
      </c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35921</v>
      </c>
      <c r="BO44" s="55" t="s">
        <v>211</v>
      </c>
    </row>
    <row r="45" spans="2:67">
      <c r="B45" s="59" t="s">
        <v>216</v>
      </c>
      <c r="C45" s="60" t="s">
        <v>203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>
        <v>0</v>
      </c>
      <c r="AN45" s="62">
        <v>0.33</v>
      </c>
      <c r="AO45" s="61">
        <v>0.67</v>
      </c>
      <c r="AP45" s="61">
        <v>0.33</v>
      </c>
      <c r="AQ45" s="151">
        <v>0.33</v>
      </c>
      <c r="AR45" s="62">
        <v>0.33</v>
      </c>
      <c r="AS45" s="61">
        <v>0</v>
      </c>
      <c r="AT45" s="61">
        <v>0</v>
      </c>
      <c r="AU45" s="61">
        <v>0</v>
      </c>
      <c r="AV45" s="61">
        <v>0</v>
      </c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4.99</v>
      </c>
      <c r="BO45" s="60" t="s">
        <v>203</v>
      </c>
    </row>
    <row r="46" spans="2:67">
      <c r="B46" s="59" t="s">
        <v>212</v>
      </c>
      <c r="C46" s="60" t="s">
        <v>205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>
        <v>0.86</v>
      </c>
      <c r="AN46" s="62">
        <v>1.71</v>
      </c>
      <c r="AO46" s="61">
        <v>0.86</v>
      </c>
      <c r="AP46" s="61">
        <v>1</v>
      </c>
      <c r="AQ46" s="151">
        <v>1</v>
      </c>
      <c r="AR46" s="62">
        <v>1.1399999999999999</v>
      </c>
      <c r="AS46" s="61">
        <v>1</v>
      </c>
      <c r="AT46" s="61">
        <v>2.14</v>
      </c>
      <c r="AU46" s="61">
        <v>1.1399999999999999</v>
      </c>
      <c r="AV46" s="61">
        <v>1.43</v>
      </c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24.59</v>
      </c>
      <c r="BO46" s="60" t="s">
        <v>205</v>
      </c>
    </row>
    <row r="47" spans="2:67">
      <c r="B47" s="63" t="s">
        <v>217</v>
      </c>
      <c r="C47" s="60" t="s">
        <v>206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>
        <v>0.33</v>
      </c>
      <c r="AN47" s="62">
        <v>0</v>
      </c>
      <c r="AO47" s="61">
        <v>0.67</v>
      </c>
      <c r="AP47" s="61">
        <v>0.83</v>
      </c>
      <c r="AQ47" s="151">
        <v>0.83</v>
      </c>
      <c r="AR47" s="62">
        <v>0.33</v>
      </c>
      <c r="AS47" s="61">
        <v>0</v>
      </c>
      <c r="AT47" s="61">
        <v>0</v>
      </c>
      <c r="AU47" s="61">
        <v>0.33</v>
      </c>
      <c r="AV47" s="61">
        <v>0.17</v>
      </c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9.42</v>
      </c>
      <c r="BO47" s="60" t="s">
        <v>206</v>
      </c>
    </row>
    <row r="48" spans="2:67">
      <c r="B48" s="59"/>
      <c r="C48" s="60" t="s">
        <v>207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>
        <v>0.17</v>
      </c>
      <c r="AN48" s="62">
        <v>0.33</v>
      </c>
      <c r="AO48" s="61">
        <v>1</v>
      </c>
      <c r="AP48" s="61">
        <v>1.67</v>
      </c>
      <c r="AQ48" s="151">
        <v>0.67</v>
      </c>
      <c r="AR48" s="62">
        <v>0.17</v>
      </c>
      <c r="AS48" s="61">
        <v>0.5</v>
      </c>
      <c r="AT48" s="61">
        <v>0</v>
      </c>
      <c r="AU48" s="61">
        <v>1.17</v>
      </c>
      <c r="AV48" s="61">
        <v>0.5</v>
      </c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14.799999999999999</v>
      </c>
      <c r="BO48" s="60" t="s">
        <v>207</v>
      </c>
    </row>
    <row r="49" spans="2:67">
      <c r="B49" s="59"/>
      <c r="C49" s="60" t="s">
        <v>208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>
        <v>0</v>
      </c>
      <c r="AN49" s="62">
        <v>0</v>
      </c>
      <c r="AO49" s="61">
        <v>0</v>
      </c>
      <c r="AP49" s="61">
        <v>0</v>
      </c>
      <c r="AQ49" s="151">
        <v>0</v>
      </c>
      <c r="AR49" s="62">
        <v>1</v>
      </c>
      <c r="AS49" s="61">
        <v>0</v>
      </c>
      <c r="AT49" s="61">
        <v>0</v>
      </c>
      <c r="AU49" s="61">
        <v>0</v>
      </c>
      <c r="AV49" s="61">
        <v>0</v>
      </c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4</v>
      </c>
      <c r="BO49" s="60" t="s">
        <v>208</v>
      </c>
    </row>
    <row r="50" spans="2:67">
      <c r="B50" s="59"/>
      <c r="C50" s="60" t="s">
        <v>209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>
        <v>0</v>
      </c>
      <c r="AN50" s="62">
        <v>0</v>
      </c>
      <c r="AO50" s="61">
        <v>0</v>
      </c>
      <c r="AP50" s="61">
        <v>0</v>
      </c>
      <c r="AQ50" s="152">
        <v>0</v>
      </c>
      <c r="AR50" s="62">
        <v>0</v>
      </c>
      <c r="AS50" s="61">
        <v>0</v>
      </c>
      <c r="AT50" s="61">
        <v>0.5</v>
      </c>
      <c r="AU50" s="61">
        <v>0</v>
      </c>
      <c r="AV50" s="61">
        <v>0</v>
      </c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1.5</v>
      </c>
      <c r="BO50" s="60" t="s">
        <v>209</v>
      </c>
    </row>
    <row r="51" spans="2:67">
      <c r="B51" s="59"/>
      <c r="C51" s="80" t="s">
        <v>210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>
        <v>0.36</v>
      </c>
      <c r="AN51" s="82">
        <v>0.6</v>
      </c>
      <c r="AO51" s="81">
        <v>0.72</v>
      </c>
      <c r="AP51" s="81">
        <v>0.92</v>
      </c>
      <c r="AQ51" s="152">
        <v>0.68</v>
      </c>
      <c r="AR51" s="82">
        <v>0.52</v>
      </c>
      <c r="AS51" s="81">
        <v>0.4</v>
      </c>
      <c r="AT51" s="81">
        <v>0.64</v>
      </c>
      <c r="AU51" s="81">
        <v>0.68</v>
      </c>
      <c r="AV51" s="81">
        <v>0.56000000000000005</v>
      </c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13.680000000000001</v>
      </c>
      <c r="BO51" s="80" t="s">
        <v>210</v>
      </c>
    </row>
    <row r="52" spans="2:67">
      <c r="B52" s="65"/>
      <c r="C52" s="66" t="s">
        <v>211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>
        <v>0.73</v>
      </c>
      <c r="AN52" s="68">
        <v>0.67</v>
      </c>
      <c r="AO52" s="67">
        <v>0.59</v>
      </c>
      <c r="AP52" s="67">
        <v>0.56000000000000005</v>
      </c>
      <c r="AQ52" s="153">
        <v>0.45</v>
      </c>
      <c r="AR52" s="68">
        <v>0.44</v>
      </c>
      <c r="AS52" s="67">
        <v>0.42</v>
      </c>
      <c r="AT52" s="67">
        <v>0.25</v>
      </c>
      <c r="AU52" s="67">
        <v>0.32</v>
      </c>
      <c r="AV52" s="67">
        <v>0.25</v>
      </c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14.12</v>
      </c>
      <c r="BO52" s="66" t="s">
        <v>211</v>
      </c>
    </row>
    <row r="53" spans="2:67">
      <c r="B53" s="47" t="s">
        <v>218</v>
      </c>
      <c r="C53" s="48" t="s">
        <v>203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>
        <v>3</v>
      </c>
      <c r="AN53" s="52">
        <v>9</v>
      </c>
      <c r="AO53" s="50">
        <v>9</v>
      </c>
      <c r="AP53" s="50">
        <v>1</v>
      </c>
      <c r="AQ53" s="148">
        <v>9</v>
      </c>
      <c r="AR53" s="124">
        <v>8</v>
      </c>
      <c r="AS53" s="50">
        <v>2</v>
      </c>
      <c r="AT53" s="50">
        <v>7</v>
      </c>
      <c r="AU53" s="50">
        <v>2</v>
      </c>
      <c r="AV53" s="50">
        <v>5</v>
      </c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151</v>
      </c>
      <c r="BO53" s="48" t="s">
        <v>203</v>
      </c>
    </row>
    <row r="54" spans="2:67">
      <c r="B54" s="47" t="s">
        <v>204</v>
      </c>
      <c r="C54" s="48" t="s">
        <v>205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>
        <v>16</v>
      </c>
      <c r="AN54" s="52">
        <v>15</v>
      </c>
      <c r="AO54" s="50">
        <v>3</v>
      </c>
      <c r="AP54" s="50">
        <v>13</v>
      </c>
      <c r="AQ54" s="148">
        <v>10</v>
      </c>
      <c r="AR54" s="124">
        <v>23</v>
      </c>
      <c r="AS54" s="50">
        <v>6</v>
      </c>
      <c r="AT54" s="50">
        <v>9</v>
      </c>
      <c r="AU54" s="50">
        <v>7</v>
      </c>
      <c r="AV54" s="50">
        <v>10</v>
      </c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573</v>
      </c>
      <c r="BO54" s="48" t="s">
        <v>205</v>
      </c>
    </row>
    <row r="55" spans="2:67">
      <c r="B55" s="47"/>
      <c r="C55" s="48" t="s">
        <v>206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>
        <v>1</v>
      </c>
      <c r="AN55" s="52">
        <v>2</v>
      </c>
      <c r="AO55" s="50">
        <v>3</v>
      </c>
      <c r="AP55" s="50">
        <v>3</v>
      </c>
      <c r="AQ55" s="148">
        <v>8</v>
      </c>
      <c r="AR55" s="124">
        <v>7</v>
      </c>
      <c r="AS55" s="50">
        <v>6</v>
      </c>
      <c r="AT55" s="50">
        <v>5</v>
      </c>
      <c r="AU55" s="50">
        <v>6</v>
      </c>
      <c r="AV55" s="50">
        <v>9</v>
      </c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221</v>
      </c>
      <c r="BO55" s="48" t="s">
        <v>206</v>
      </c>
    </row>
    <row r="56" spans="2:67">
      <c r="B56" s="47"/>
      <c r="C56" s="48" t="s">
        <v>207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>
        <v>15</v>
      </c>
      <c r="AN56" s="52">
        <v>5</v>
      </c>
      <c r="AO56" s="50">
        <v>10</v>
      </c>
      <c r="AP56" s="50">
        <v>9</v>
      </c>
      <c r="AQ56" s="148">
        <v>4</v>
      </c>
      <c r="AR56" s="124">
        <v>7</v>
      </c>
      <c r="AS56" s="50">
        <v>6</v>
      </c>
      <c r="AT56" s="50">
        <v>4</v>
      </c>
      <c r="AU56" s="50">
        <v>3</v>
      </c>
      <c r="AV56" s="50">
        <v>3</v>
      </c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325</v>
      </c>
      <c r="BO56" s="48" t="s">
        <v>207</v>
      </c>
    </row>
    <row r="57" spans="2:67">
      <c r="B57" s="47"/>
      <c r="C57" s="48" t="s">
        <v>208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>
        <v>1</v>
      </c>
      <c r="AN57" s="52">
        <v>1</v>
      </c>
      <c r="AO57" s="50">
        <v>0</v>
      </c>
      <c r="AP57" s="50">
        <v>0</v>
      </c>
      <c r="AQ57" s="148">
        <v>0</v>
      </c>
      <c r="AR57" s="124">
        <v>0</v>
      </c>
      <c r="AS57" s="50">
        <v>0</v>
      </c>
      <c r="AT57" s="50">
        <v>0</v>
      </c>
      <c r="AU57" s="50">
        <v>0</v>
      </c>
      <c r="AV57" s="50">
        <v>0</v>
      </c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45</v>
      </c>
      <c r="BO57" s="48" t="s">
        <v>208</v>
      </c>
    </row>
    <row r="58" spans="2:67">
      <c r="B58" s="47"/>
      <c r="C58" s="48" t="s">
        <v>209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>
        <v>1</v>
      </c>
      <c r="AN58" s="52">
        <v>6</v>
      </c>
      <c r="AO58" s="50">
        <v>24</v>
      </c>
      <c r="AP58" s="50">
        <v>7</v>
      </c>
      <c r="AQ58" s="149">
        <v>5</v>
      </c>
      <c r="AR58" s="124">
        <v>8</v>
      </c>
      <c r="AS58" s="50">
        <v>0</v>
      </c>
      <c r="AT58" s="50">
        <v>2</v>
      </c>
      <c r="AU58" s="50">
        <v>3</v>
      </c>
      <c r="AV58" s="50">
        <v>4</v>
      </c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347</v>
      </c>
      <c r="BO58" s="48" t="s">
        <v>209</v>
      </c>
    </row>
    <row r="59" spans="2:67">
      <c r="B59" s="47"/>
      <c r="C59" s="76" t="s">
        <v>210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>
        <v>37</v>
      </c>
      <c r="AN59" s="78">
        <v>38</v>
      </c>
      <c r="AO59" s="77">
        <v>49</v>
      </c>
      <c r="AP59" s="77">
        <v>33</v>
      </c>
      <c r="AQ59" s="149">
        <v>36</v>
      </c>
      <c r="AR59" s="127">
        <v>53</v>
      </c>
      <c r="AS59" s="77">
        <v>20</v>
      </c>
      <c r="AT59" s="77">
        <v>27</v>
      </c>
      <c r="AU59" s="77">
        <v>21</v>
      </c>
      <c r="AV59" s="77">
        <v>31</v>
      </c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1662</v>
      </c>
      <c r="BO59" s="76" t="s">
        <v>210</v>
      </c>
    </row>
    <row r="60" spans="2:67">
      <c r="B60" s="54"/>
      <c r="C60" s="55" t="s">
        <v>211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>
        <v>5974</v>
      </c>
      <c r="AN60" s="58">
        <v>5565</v>
      </c>
      <c r="AO60" s="56">
        <v>5410</v>
      </c>
      <c r="AP60" s="56">
        <v>5179</v>
      </c>
      <c r="AQ60" s="150">
        <v>3775</v>
      </c>
      <c r="AR60" s="46">
        <v>4221</v>
      </c>
      <c r="AS60" s="56">
        <v>4009</v>
      </c>
      <c r="AT60" s="56">
        <v>2093</v>
      </c>
      <c r="AU60" s="56">
        <v>3096</v>
      </c>
      <c r="AV60" s="56">
        <v>3695</v>
      </c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200649</v>
      </c>
      <c r="BO60" s="55" t="s">
        <v>211</v>
      </c>
    </row>
    <row r="61" spans="2:67">
      <c r="B61" s="59" t="s">
        <v>218</v>
      </c>
      <c r="C61" s="60" t="s">
        <v>203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>
        <v>1</v>
      </c>
      <c r="AN61" s="62">
        <v>3</v>
      </c>
      <c r="AO61" s="61">
        <v>3</v>
      </c>
      <c r="AP61" s="61">
        <v>0.33</v>
      </c>
      <c r="AQ61" s="151">
        <v>3</v>
      </c>
      <c r="AR61" s="62">
        <v>2.67</v>
      </c>
      <c r="AS61" s="61">
        <v>0.67</v>
      </c>
      <c r="AT61" s="61">
        <v>2.33</v>
      </c>
      <c r="AU61" s="61">
        <v>0.67</v>
      </c>
      <c r="AV61" s="61">
        <v>1.67</v>
      </c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50.34</v>
      </c>
      <c r="BO61" s="60" t="s">
        <v>203</v>
      </c>
    </row>
    <row r="62" spans="2:67">
      <c r="B62" s="59" t="s">
        <v>212</v>
      </c>
      <c r="C62" s="60" t="s">
        <v>205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>
        <v>2.29</v>
      </c>
      <c r="AN62" s="62">
        <v>2.14</v>
      </c>
      <c r="AO62" s="61">
        <v>0.43</v>
      </c>
      <c r="AP62" s="61">
        <v>1.86</v>
      </c>
      <c r="AQ62" s="151">
        <v>1.43</v>
      </c>
      <c r="AR62" s="62">
        <v>3.29</v>
      </c>
      <c r="AS62" s="61">
        <v>0.86</v>
      </c>
      <c r="AT62" s="61">
        <v>1.29</v>
      </c>
      <c r="AU62" s="61">
        <v>1</v>
      </c>
      <c r="AV62" s="61">
        <v>1.43</v>
      </c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69.070000000000007</v>
      </c>
      <c r="BO62" s="60" t="s">
        <v>205</v>
      </c>
    </row>
    <row r="63" spans="2:67">
      <c r="B63" s="63" t="s">
        <v>219</v>
      </c>
      <c r="C63" s="60" t="s">
        <v>206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>
        <v>0.17</v>
      </c>
      <c r="AN63" s="62">
        <v>0.33</v>
      </c>
      <c r="AO63" s="61">
        <v>0.5</v>
      </c>
      <c r="AP63" s="61">
        <v>0.5</v>
      </c>
      <c r="AQ63" s="151">
        <v>1.33</v>
      </c>
      <c r="AR63" s="62">
        <v>1.17</v>
      </c>
      <c r="AS63" s="61">
        <v>1</v>
      </c>
      <c r="AT63" s="61">
        <v>0.83</v>
      </c>
      <c r="AU63" s="61">
        <v>1</v>
      </c>
      <c r="AV63" s="61">
        <v>1.5</v>
      </c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34.18</v>
      </c>
      <c r="BO63" s="60" t="s">
        <v>206</v>
      </c>
    </row>
    <row r="64" spans="2:67">
      <c r="B64" s="59"/>
      <c r="C64" s="60" t="s">
        <v>207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>
        <v>2.5</v>
      </c>
      <c r="AN64" s="62">
        <v>0.83</v>
      </c>
      <c r="AO64" s="61">
        <v>1.67</v>
      </c>
      <c r="AP64" s="61">
        <v>1.5</v>
      </c>
      <c r="AQ64" s="151">
        <v>0.67</v>
      </c>
      <c r="AR64" s="62">
        <v>1.17</v>
      </c>
      <c r="AS64" s="61">
        <v>1</v>
      </c>
      <c r="AT64" s="61">
        <v>0.67</v>
      </c>
      <c r="AU64" s="61">
        <v>0.5</v>
      </c>
      <c r="AV64" s="61">
        <v>0.5</v>
      </c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47.03</v>
      </c>
      <c r="BO64" s="60" t="s">
        <v>207</v>
      </c>
    </row>
    <row r="65" spans="2:67">
      <c r="B65" s="59"/>
      <c r="C65" s="60" t="s">
        <v>208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>
        <v>1</v>
      </c>
      <c r="AN65" s="62">
        <v>1</v>
      </c>
      <c r="AO65" s="61">
        <v>0</v>
      </c>
      <c r="AP65" s="61">
        <v>0</v>
      </c>
      <c r="AQ65" s="151">
        <v>0</v>
      </c>
      <c r="AR65" s="62">
        <v>0</v>
      </c>
      <c r="AS65" s="61">
        <v>0</v>
      </c>
      <c r="AT65" s="61">
        <v>0</v>
      </c>
      <c r="AU65" s="61">
        <v>0</v>
      </c>
      <c r="AV65" s="61">
        <v>0</v>
      </c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24.5</v>
      </c>
      <c r="BO65" s="60" t="s">
        <v>208</v>
      </c>
    </row>
    <row r="66" spans="2:67">
      <c r="B66" s="59"/>
      <c r="C66" s="60" t="s">
        <v>209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>
        <v>0.5</v>
      </c>
      <c r="AN66" s="62">
        <v>3</v>
      </c>
      <c r="AO66" s="69">
        <v>12</v>
      </c>
      <c r="AP66" s="61">
        <v>3.5</v>
      </c>
      <c r="AQ66" s="152">
        <v>2.5</v>
      </c>
      <c r="AR66" s="62">
        <v>4</v>
      </c>
      <c r="AS66" s="61">
        <v>0</v>
      </c>
      <c r="AT66" s="61">
        <v>1</v>
      </c>
      <c r="AU66" s="61">
        <v>1.5</v>
      </c>
      <c r="AV66" s="61">
        <v>2</v>
      </c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173.5</v>
      </c>
      <c r="BO66" s="60" t="s">
        <v>209</v>
      </c>
    </row>
    <row r="67" spans="2:67">
      <c r="B67" s="59"/>
      <c r="C67" s="80" t="s">
        <v>210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>
        <v>1.48</v>
      </c>
      <c r="AN67" s="82">
        <v>1.52</v>
      </c>
      <c r="AO67" s="81">
        <v>1.96</v>
      </c>
      <c r="AP67" s="81">
        <v>1.32</v>
      </c>
      <c r="AQ67" s="152">
        <v>1.44</v>
      </c>
      <c r="AR67" s="82">
        <v>2.12</v>
      </c>
      <c r="AS67" s="81">
        <v>0.8</v>
      </c>
      <c r="AT67" s="81">
        <v>1.08</v>
      </c>
      <c r="AU67" s="81">
        <v>0.84</v>
      </c>
      <c r="AV67" s="81">
        <v>1.24</v>
      </c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58.509999999999991</v>
      </c>
      <c r="BO67" s="80" t="s">
        <v>210</v>
      </c>
    </row>
    <row r="68" spans="2:67">
      <c r="B68" s="65"/>
      <c r="C68" s="66" t="s">
        <v>211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>
        <v>2.54</v>
      </c>
      <c r="AN68" s="68">
        <v>2.36</v>
      </c>
      <c r="AO68" s="67">
        <v>2.2999999999999998</v>
      </c>
      <c r="AP68" s="67">
        <v>2.2000000000000002</v>
      </c>
      <c r="AQ68" s="153">
        <v>1.6</v>
      </c>
      <c r="AR68" s="68">
        <v>1.79</v>
      </c>
      <c r="AS68" s="67">
        <v>1.74</v>
      </c>
      <c r="AT68" s="67">
        <v>0.97</v>
      </c>
      <c r="AU68" s="67">
        <v>1.34</v>
      </c>
      <c r="AV68" s="67">
        <v>1.58</v>
      </c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76.329999999999984</v>
      </c>
      <c r="BO68" s="66" t="s">
        <v>211</v>
      </c>
    </row>
    <row r="69" spans="2:67">
      <c r="B69" s="47" t="s">
        <v>220</v>
      </c>
      <c r="C69" s="48" t="s">
        <v>203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>
        <v>0</v>
      </c>
      <c r="AN69" s="52">
        <v>1</v>
      </c>
      <c r="AO69" s="50">
        <v>0</v>
      </c>
      <c r="AP69" s="50">
        <v>0</v>
      </c>
      <c r="AQ69" s="148">
        <v>0</v>
      </c>
      <c r="AR69" s="124">
        <v>0</v>
      </c>
      <c r="AS69" s="50">
        <v>1</v>
      </c>
      <c r="AT69" s="50">
        <v>0</v>
      </c>
      <c r="AU69" s="50">
        <v>0</v>
      </c>
      <c r="AV69" s="50">
        <v>0</v>
      </c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13</v>
      </c>
      <c r="BO69" s="48" t="s">
        <v>203</v>
      </c>
    </row>
    <row r="70" spans="2:67">
      <c r="B70" s="47" t="s">
        <v>204</v>
      </c>
      <c r="C70" s="48" t="s">
        <v>205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>
        <v>11</v>
      </c>
      <c r="AN70" s="52">
        <v>24</v>
      </c>
      <c r="AO70" s="50">
        <v>13</v>
      </c>
      <c r="AP70" s="50">
        <v>10</v>
      </c>
      <c r="AQ70" s="148">
        <v>12</v>
      </c>
      <c r="AR70" s="124">
        <v>15</v>
      </c>
      <c r="AS70" s="50">
        <v>32</v>
      </c>
      <c r="AT70" s="50">
        <v>11</v>
      </c>
      <c r="AU70" s="50">
        <v>11</v>
      </c>
      <c r="AV70" s="50">
        <v>19</v>
      </c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540</v>
      </c>
      <c r="BO70" s="48" t="s">
        <v>205</v>
      </c>
    </row>
    <row r="71" spans="2:67">
      <c r="B71" s="47"/>
      <c r="C71" s="48" t="s">
        <v>206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>
        <v>32</v>
      </c>
      <c r="AN71" s="52">
        <v>22</v>
      </c>
      <c r="AO71" s="50">
        <v>35</v>
      </c>
      <c r="AP71" s="50">
        <v>36</v>
      </c>
      <c r="AQ71" s="148">
        <v>41</v>
      </c>
      <c r="AR71" s="124">
        <v>34</v>
      </c>
      <c r="AS71" s="50">
        <v>34</v>
      </c>
      <c r="AT71" s="50">
        <v>24</v>
      </c>
      <c r="AU71" s="50">
        <v>32</v>
      </c>
      <c r="AV71" s="50">
        <v>25</v>
      </c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1377</v>
      </c>
      <c r="BO71" s="48" t="s">
        <v>206</v>
      </c>
    </row>
    <row r="72" spans="2:67">
      <c r="B72" s="47"/>
      <c r="C72" s="48" t="s">
        <v>207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>
        <v>40</v>
      </c>
      <c r="AN72" s="52">
        <v>50</v>
      </c>
      <c r="AO72" s="50">
        <v>47</v>
      </c>
      <c r="AP72" s="50">
        <v>64</v>
      </c>
      <c r="AQ72" s="148">
        <v>43</v>
      </c>
      <c r="AR72" s="124">
        <v>52</v>
      </c>
      <c r="AS72" s="50">
        <v>47</v>
      </c>
      <c r="AT72" s="50">
        <v>29</v>
      </c>
      <c r="AU72" s="50">
        <v>72</v>
      </c>
      <c r="AV72" s="50">
        <v>46</v>
      </c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1258</v>
      </c>
      <c r="BO72" s="48" t="s">
        <v>207</v>
      </c>
    </row>
    <row r="73" spans="2:67">
      <c r="B73" s="47"/>
      <c r="C73" s="48" t="s">
        <v>208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>
        <v>0</v>
      </c>
      <c r="AN73" s="52">
        <v>2</v>
      </c>
      <c r="AO73" s="50">
        <v>0</v>
      </c>
      <c r="AP73" s="50">
        <v>2</v>
      </c>
      <c r="AQ73" s="148">
        <v>0</v>
      </c>
      <c r="AR73" s="124">
        <v>1</v>
      </c>
      <c r="AS73" s="50">
        <v>3</v>
      </c>
      <c r="AT73" s="50">
        <v>1</v>
      </c>
      <c r="AU73" s="50">
        <v>1</v>
      </c>
      <c r="AV73" s="50">
        <v>2</v>
      </c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45</v>
      </c>
      <c r="BO73" s="48" t="s">
        <v>208</v>
      </c>
    </row>
    <row r="74" spans="2:67">
      <c r="B74" s="47"/>
      <c r="C74" s="48" t="s">
        <v>209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>
        <v>3</v>
      </c>
      <c r="AN74" s="52">
        <v>3</v>
      </c>
      <c r="AO74" s="50">
        <v>2</v>
      </c>
      <c r="AP74" s="50">
        <v>3</v>
      </c>
      <c r="AQ74" s="149">
        <v>0</v>
      </c>
      <c r="AR74" s="124">
        <v>1</v>
      </c>
      <c r="AS74" s="50">
        <v>4</v>
      </c>
      <c r="AT74" s="50">
        <v>4</v>
      </c>
      <c r="AU74" s="50">
        <v>3</v>
      </c>
      <c r="AV74" s="50">
        <v>2</v>
      </c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208</v>
      </c>
      <c r="BO74" s="48" t="s">
        <v>209</v>
      </c>
    </row>
    <row r="75" spans="2:67">
      <c r="B75" s="47"/>
      <c r="C75" s="76" t="s">
        <v>210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>
        <v>86</v>
      </c>
      <c r="AN75" s="78">
        <v>102</v>
      </c>
      <c r="AO75" s="77">
        <v>97</v>
      </c>
      <c r="AP75" s="77">
        <v>115</v>
      </c>
      <c r="AQ75" s="149">
        <v>96</v>
      </c>
      <c r="AR75" s="127">
        <v>103</v>
      </c>
      <c r="AS75" s="77">
        <v>121</v>
      </c>
      <c r="AT75" s="77">
        <v>69</v>
      </c>
      <c r="AU75" s="77">
        <v>119</v>
      </c>
      <c r="AV75" s="77">
        <v>94</v>
      </c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3441</v>
      </c>
      <c r="BO75" s="76" t="s">
        <v>210</v>
      </c>
    </row>
    <row r="76" spans="2:67">
      <c r="B76" s="54"/>
      <c r="C76" s="55" t="s">
        <v>211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>
        <v>13125</v>
      </c>
      <c r="AN76" s="58">
        <v>12819</v>
      </c>
      <c r="AO76" s="56">
        <v>12699</v>
      </c>
      <c r="AP76" s="56">
        <v>12454</v>
      </c>
      <c r="AQ76" s="150">
        <v>9880</v>
      </c>
      <c r="AR76" s="46">
        <v>11236</v>
      </c>
      <c r="AS76" s="56">
        <v>10572</v>
      </c>
      <c r="AT76" s="56">
        <v>5296</v>
      </c>
      <c r="AU76" s="56">
        <v>9469</v>
      </c>
      <c r="AV76" s="56">
        <v>10159</v>
      </c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612916</v>
      </c>
      <c r="BO76" s="55" t="s">
        <v>211</v>
      </c>
    </row>
    <row r="77" spans="2:67">
      <c r="B77" s="59" t="s">
        <v>220</v>
      </c>
      <c r="C77" s="60" t="s">
        <v>203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>
        <v>0</v>
      </c>
      <c r="AN77" s="62">
        <v>0.33</v>
      </c>
      <c r="AO77" s="61">
        <v>0</v>
      </c>
      <c r="AP77" s="61">
        <v>0</v>
      </c>
      <c r="AQ77" s="151">
        <v>0</v>
      </c>
      <c r="AR77" s="62">
        <v>0</v>
      </c>
      <c r="AS77" s="61">
        <v>0.33</v>
      </c>
      <c r="AT77" s="61">
        <v>0</v>
      </c>
      <c r="AU77" s="61">
        <v>0</v>
      </c>
      <c r="AV77" s="61">
        <v>0</v>
      </c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4.3000000000000007</v>
      </c>
      <c r="BO77" s="60" t="s">
        <v>203</v>
      </c>
    </row>
    <row r="78" spans="2:67">
      <c r="B78" s="59" t="s">
        <v>212</v>
      </c>
      <c r="C78" s="60" t="s">
        <v>205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>
        <v>1.57</v>
      </c>
      <c r="AN78" s="62">
        <v>3.43</v>
      </c>
      <c r="AO78" s="61">
        <v>1.86</v>
      </c>
      <c r="AP78" s="61">
        <v>1.43</v>
      </c>
      <c r="AQ78" s="151">
        <v>1.71</v>
      </c>
      <c r="AR78" s="62">
        <v>2.14</v>
      </c>
      <c r="AS78" s="61">
        <v>4.57</v>
      </c>
      <c r="AT78" s="61">
        <v>1.57</v>
      </c>
      <c r="AU78" s="61">
        <v>1.57</v>
      </c>
      <c r="AV78" s="61">
        <v>2.71</v>
      </c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65.559999999999988</v>
      </c>
      <c r="BO78" s="60" t="s">
        <v>205</v>
      </c>
    </row>
    <row r="79" spans="2:67">
      <c r="B79" s="63" t="s">
        <v>221</v>
      </c>
      <c r="C79" s="60" t="s">
        <v>206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>
        <v>5.33</v>
      </c>
      <c r="AN79" s="62">
        <v>3.67</v>
      </c>
      <c r="AO79" s="61">
        <v>5.83</v>
      </c>
      <c r="AP79" s="61">
        <v>6</v>
      </c>
      <c r="AQ79" s="151">
        <v>6.83</v>
      </c>
      <c r="AR79" s="62">
        <v>5.67</v>
      </c>
      <c r="AS79" s="61">
        <v>5.67</v>
      </c>
      <c r="AT79" s="61">
        <v>4</v>
      </c>
      <c r="AU79" s="61">
        <v>5.33</v>
      </c>
      <c r="AV79" s="61">
        <v>4.17</v>
      </c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212.82</v>
      </c>
      <c r="BO79" s="60" t="s">
        <v>206</v>
      </c>
    </row>
    <row r="80" spans="2:67">
      <c r="B80" s="59"/>
      <c r="C80" s="60" t="s">
        <v>207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>
        <v>6.67</v>
      </c>
      <c r="AN80" s="62">
        <v>8.33</v>
      </c>
      <c r="AO80" s="61">
        <v>7.83</v>
      </c>
      <c r="AP80" s="61">
        <v>10.67</v>
      </c>
      <c r="AQ80" s="151">
        <v>7.17</v>
      </c>
      <c r="AR80" s="62">
        <v>8.67</v>
      </c>
      <c r="AS80" s="61">
        <v>7.83</v>
      </c>
      <c r="AT80" s="61">
        <v>4.83</v>
      </c>
      <c r="AU80" s="61">
        <v>12</v>
      </c>
      <c r="AV80" s="61">
        <v>7.67</v>
      </c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199.26999999999998</v>
      </c>
      <c r="BO80" s="60" t="s">
        <v>207</v>
      </c>
    </row>
    <row r="81" spans="2:67">
      <c r="B81" s="59"/>
      <c r="C81" s="60" t="s">
        <v>208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>
        <v>0</v>
      </c>
      <c r="AN81" s="62">
        <v>2</v>
      </c>
      <c r="AO81" s="61">
        <v>0</v>
      </c>
      <c r="AP81" s="61">
        <v>2</v>
      </c>
      <c r="AQ81" s="151">
        <v>0</v>
      </c>
      <c r="AR81" s="62">
        <v>1</v>
      </c>
      <c r="AS81" s="61">
        <v>3</v>
      </c>
      <c r="AT81" s="61">
        <v>1</v>
      </c>
      <c r="AU81" s="61">
        <v>1</v>
      </c>
      <c r="AV81" s="61">
        <v>2</v>
      </c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33.5</v>
      </c>
      <c r="BO81" s="60" t="s">
        <v>208</v>
      </c>
    </row>
    <row r="82" spans="2:67">
      <c r="B82" s="59"/>
      <c r="C82" s="60" t="s">
        <v>209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>
        <v>1.5</v>
      </c>
      <c r="AN82" s="62">
        <v>1.5</v>
      </c>
      <c r="AO82" s="61">
        <v>1</v>
      </c>
      <c r="AP82" s="61">
        <v>1.5</v>
      </c>
      <c r="AQ82" s="152">
        <v>0</v>
      </c>
      <c r="AR82" s="62">
        <v>0.5</v>
      </c>
      <c r="AS82" s="61">
        <v>2</v>
      </c>
      <c r="AT82" s="61">
        <v>2</v>
      </c>
      <c r="AU82" s="61">
        <v>1.5</v>
      </c>
      <c r="AV82" s="61">
        <v>1</v>
      </c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104</v>
      </c>
      <c r="BO82" s="60" t="s">
        <v>209</v>
      </c>
    </row>
    <row r="83" spans="2:67">
      <c r="B83" s="59"/>
      <c r="C83" s="80" t="s">
        <v>210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>
        <v>3.44</v>
      </c>
      <c r="AN83" s="82">
        <v>4.08</v>
      </c>
      <c r="AO83" s="81">
        <v>3.88</v>
      </c>
      <c r="AP83" s="81">
        <v>4.5999999999999996</v>
      </c>
      <c r="AQ83" s="152">
        <v>3.84</v>
      </c>
      <c r="AR83" s="82">
        <v>4.12</v>
      </c>
      <c r="AS83" s="81">
        <v>4.84</v>
      </c>
      <c r="AT83" s="81">
        <v>2.76</v>
      </c>
      <c r="AU83" s="81">
        <v>4.76</v>
      </c>
      <c r="AV83" s="81">
        <v>3.76</v>
      </c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125.66000000000001</v>
      </c>
      <c r="BO83" s="80" t="s">
        <v>210</v>
      </c>
    </row>
    <row r="84" spans="2:67">
      <c r="B84" s="65"/>
      <c r="C84" s="66" t="s">
        <v>211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>
        <v>5.57</v>
      </c>
      <c r="AN84" s="68">
        <v>5.44</v>
      </c>
      <c r="AO84" s="67">
        <v>5.39</v>
      </c>
      <c r="AP84" s="67">
        <v>5.3</v>
      </c>
      <c r="AQ84" s="153">
        <v>4.1900000000000004</v>
      </c>
      <c r="AR84" s="68">
        <v>4.7699999999999996</v>
      </c>
      <c r="AS84" s="67">
        <v>4.59</v>
      </c>
      <c r="AT84" s="67">
        <v>2.46</v>
      </c>
      <c r="AU84" s="67">
        <v>4.08</v>
      </c>
      <c r="AV84" s="67">
        <v>4.33</v>
      </c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227.26000000000002</v>
      </c>
      <c r="BO84" s="66" t="s">
        <v>211</v>
      </c>
    </row>
    <row r="85" spans="2:67">
      <c r="B85" s="47" t="s">
        <v>222</v>
      </c>
      <c r="C85" s="48" t="s">
        <v>203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>
        <v>2</v>
      </c>
      <c r="AN85" s="52">
        <v>6</v>
      </c>
      <c r="AO85" s="50">
        <v>1</v>
      </c>
      <c r="AP85" s="50">
        <v>0</v>
      </c>
      <c r="AQ85" s="148">
        <v>0</v>
      </c>
      <c r="AR85" s="124">
        <v>0</v>
      </c>
      <c r="AS85" s="50">
        <v>0</v>
      </c>
      <c r="AT85" s="50">
        <v>0</v>
      </c>
      <c r="AU85" s="50">
        <v>2</v>
      </c>
      <c r="AV85" s="50">
        <v>0</v>
      </c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92</v>
      </c>
      <c r="BO85" s="48" t="s">
        <v>203</v>
      </c>
    </row>
    <row r="86" spans="2:67">
      <c r="B86" s="47" t="s">
        <v>204</v>
      </c>
      <c r="C86" s="48" t="s">
        <v>205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>
        <v>3</v>
      </c>
      <c r="AN86" s="52">
        <v>2</v>
      </c>
      <c r="AO86" s="50">
        <v>1</v>
      </c>
      <c r="AP86" s="50">
        <v>2</v>
      </c>
      <c r="AQ86" s="148">
        <v>2</v>
      </c>
      <c r="AR86" s="124">
        <v>5</v>
      </c>
      <c r="AS86" s="50">
        <v>2</v>
      </c>
      <c r="AT86" s="50">
        <v>1</v>
      </c>
      <c r="AU86" s="50">
        <v>4</v>
      </c>
      <c r="AV86" s="50">
        <v>1</v>
      </c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235</v>
      </c>
      <c r="BO86" s="48" t="s">
        <v>205</v>
      </c>
    </row>
    <row r="87" spans="2:67">
      <c r="B87" s="47"/>
      <c r="C87" s="48" t="s">
        <v>206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>
        <v>5</v>
      </c>
      <c r="AN87" s="52">
        <v>3</v>
      </c>
      <c r="AO87" s="50">
        <v>3</v>
      </c>
      <c r="AP87" s="50">
        <v>1</v>
      </c>
      <c r="AQ87" s="148">
        <v>5</v>
      </c>
      <c r="AR87" s="124">
        <v>1</v>
      </c>
      <c r="AS87" s="50">
        <v>0</v>
      </c>
      <c r="AT87" s="50">
        <v>1</v>
      </c>
      <c r="AU87" s="50">
        <v>2</v>
      </c>
      <c r="AV87" s="50">
        <v>2</v>
      </c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116</v>
      </c>
      <c r="BO87" s="48" t="s">
        <v>206</v>
      </c>
    </row>
    <row r="88" spans="2:67">
      <c r="B88" s="47"/>
      <c r="C88" s="48" t="s">
        <v>207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>
        <v>3</v>
      </c>
      <c r="AN88" s="52">
        <v>0</v>
      </c>
      <c r="AO88" s="50">
        <v>1</v>
      </c>
      <c r="AP88" s="50">
        <v>1</v>
      </c>
      <c r="AQ88" s="148">
        <v>2</v>
      </c>
      <c r="AR88" s="124">
        <v>0</v>
      </c>
      <c r="AS88" s="50">
        <v>1</v>
      </c>
      <c r="AT88" s="50">
        <v>1</v>
      </c>
      <c r="AU88" s="50">
        <v>2</v>
      </c>
      <c r="AV88" s="50">
        <v>0</v>
      </c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164</v>
      </c>
      <c r="BO88" s="48" t="s">
        <v>207</v>
      </c>
    </row>
    <row r="89" spans="2:67">
      <c r="B89" s="47"/>
      <c r="C89" s="48" t="s">
        <v>208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>
        <v>0</v>
      </c>
      <c r="AN89" s="52">
        <v>0</v>
      </c>
      <c r="AO89" s="50">
        <v>0</v>
      </c>
      <c r="AP89" s="50">
        <v>0</v>
      </c>
      <c r="AQ89" s="148">
        <v>0</v>
      </c>
      <c r="AR89" s="124">
        <v>0</v>
      </c>
      <c r="AS89" s="50">
        <v>0</v>
      </c>
      <c r="AT89" s="50">
        <v>0</v>
      </c>
      <c r="AU89" s="50">
        <v>0</v>
      </c>
      <c r="AV89" s="50">
        <v>0</v>
      </c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208</v>
      </c>
    </row>
    <row r="90" spans="2:67">
      <c r="B90" s="47"/>
      <c r="C90" s="48" t="s">
        <v>209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>
        <v>0</v>
      </c>
      <c r="AN90" s="52">
        <v>0</v>
      </c>
      <c r="AO90" s="50">
        <v>0</v>
      </c>
      <c r="AP90" s="50">
        <v>1</v>
      </c>
      <c r="AQ90" s="149">
        <v>1</v>
      </c>
      <c r="AR90" s="124">
        <v>0</v>
      </c>
      <c r="AS90" s="50">
        <v>0</v>
      </c>
      <c r="AT90" s="50">
        <v>0</v>
      </c>
      <c r="AU90" s="50">
        <v>1</v>
      </c>
      <c r="AV90" s="50">
        <v>0</v>
      </c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18</v>
      </c>
      <c r="BO90" s="48" t="s">
        <v>209</v>
      </c>
    </row>
    <row r="91" spans="2:67">
      <c r="B91" s="47"/>
      <c r="C91" s="76" t="s">
        <v>210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>
        <v>13</v>
      </c>
      <c r="AN91" s="78">
        <v>11</v>
      </c>
      <c r="AO91" s="77">
        <v>6</v>
      </c>
      <c r="AP91" s="77">
        <v>5</v>
      </c>
      <c r="AQ91" s="149">
        <v>10</v>
      </c>
      <c r="AR91" s="127">
        <v>6</v>
      </c>
      <c r="AS91" s="77">
        <v>3</v>
      </c>
      <c r="AT91" s="77">
        <v>3</v>
      </c>
      <c r="AU91" s="77">
        <v>11</v>
      </c>
      <c r="AV91" s="77">
        <v>3</v>
      </c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625</v>
      </c>
      <c r="BO91" s="76" t="s">
        <v>210</v>
      </c>
    </row>
    <row r="92" spans="2:67">
      <c r="B92" s="54"/>
      <c r="C92" s="55" t="s">
        <v>211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>
        <v>1291</v>
      </c>
      <c r="AN92" s="58">
        <v>934</v>
      </c>
      <c r="AO92" s="56">
        <v>1159</v>
      </c>
      <c r="AP92" s="56">
        <v>799</v>
      </c>
      <c r="AQ92" s="150">
        <v>799</v>
      </c>
      <c r="AR92" s="46">
        <v>722</v>
      </c>
      <c r="AS92" s="56">
        <v>593</v>
      </c>
      <c r="AT92" s="56">
        <v>430</v>
      </c>
      <c r="AU92" s="56">
        <v>604</v>
      </c>
      <c r="AV92" s="56">
        <v>457</v>
      </c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31457</v>
      </c>
      <c r="BO92" s="55" t="s">
        <v>211</v>
      </c>
    </row>
    <row r="93" spans="2:67">
      <c r="B93" s="59" t="s">
        <v>222</v>
      </c>
      <c r="C93" s="60" t="s">
        <v>203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>
        <v>0.67</v>
      </c>
      <c r="AN93" s="70">
        <v>2</v>
      </c>
      <c r="AO93" s="61">
        <v>0.33</v>
      </c>
      <c r="AP93" s="61">
        <v>0</v>
      </c>
      <c r="AQ93" s="151">
        <v>0</v>
      </c>
      <c r="AR93" s="62">
        <v>0</v>
      </c>
      <c r="AS93" s="61">
        <v>0</v>
      </c>
      <c r="AT93" s="61">
        <v>0</v>
      </c>
      <c r="AU93" s="61">
        <v>0.67</v>
      </c>
      <c r="AV93" s="61">
        <v>0</v>
      </c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30.67</v>
      </c>
      <c r="BO93" s="60" t="s">
        <v>203</v>
      </c>
    </row>
    <row r="94" spans="2:67">
      <c r="B94" s="59" t="s">
        <v>212</v>
      </c>
      <c r="C94" s="60" t="s">
        <v>205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>
        <v>0.43</v>
      </c>
      <c r="AN94" s="62">
        <v>0.28999999999999998</v>
      </c>
      <c r="AO94" s="61">
        <v>0.14000000000000001</v>
      </c>
      <c r="AP94" s="61">
        <v>0.28999999999999998</v>
      </c>
      <c r="AQ94" s="151">
        <v>0.28999999999999998</v>
      </c>
      <c r="AR94" s="62">
        <v>0.71</v>
      </c>
      <c r="AS94" s="61">
        <v>0.28999999999999998</v>
      </c>
      <c r="AT94" s="61">
        <v>0.14000000000000001</v>
      </c>
      <c r="AU94" s="61">
        <v>0.56999999999999995</v>
      </c>
      <c r="AV94" s="61">
        <v>0.14000000000000001</v>
      </c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28.099999999999998</v>
      </c>
      <c r="BO94" s="60" t="s">
        <v>205</v>
      </c>
    </row>
    <row r="95" spans="2:67">
      <c r="B95" s="63" t="s">
        <v>223</v>
      </c>
      <c r="C95" s="60" t="s">
        <v>206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>
        <v>0.83</v>
      </c>
      <c r="AN95" s="62">
        <v>0.5</v>
      </c>
      <c r="AO95" s="61">
        <v>0.5</v>
      </c>
      <c r="AP95" s="61">
        <v>0.17</v>
      </c>
      <c r="AQ95" s="151">
        <v>0.83</v>
      </c>
      <c r="AR95" s="62">
        <v>0.17</v>
      </c>
      <c r="AS95" s="61">
        <v>0</v>
      </c>
      <c r="AT95" s="61">
        <v>0.17</v>
      </c>
      <c r="AU95" s="61">
        <v>0.33</v>
      </c>
      <c r="AV95" s="61">
        <v>0.33</v>
      </c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18.18</v>
      </c>
      <c r="BO95" s="60" t="s">
        <v>206</v>
      </c>
    </row>
    <row r="96" spans="2:67">
      <c r="B96" s="64" t="s">
        <v>224</v>
      </c>
      <c r="C96" s="60" t="s">
        <v>207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>
        <v>0.5</v>
      </c>
      <c r="AN96" s="62">
        <v>0</v>
      </c>
      <c r="AO96" s="61">
        <v>0.17</v>
      </c>
      <c r="AP96" s="61">
        <v>0.17</v>
      </c>
      <c r="AQ96" s="151">
        <v>0.33</v>
      </c>
      <c r="AR96" s="62">
        <v>0</v>
      </c>
      <c r="AS96" s="61">
        <v>0.17</v>
      </c>
      <c r="AT96" s="61">
        <v>0.17</v>
      </c>
      <c r="AU96" s="61">
        <v>0.33</v>
      </c>
      <c r="AV96" s="61">
        <v>0</v>
      </c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24.090000000000003</v>
      </c>
      <c r="BO96" s="60" t="s">
        <v>207</v>
      </c>
    </row>
    <row r="97" spans="2:67">
      <c r="B97" s="59"/>
      <c r="C97" s="60" t="s">
        <v>208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>
        <v>0</v>
      </c>
      <c r="AN97" s="62">
        <v>0</v>
      </c>
      <c r="AO97" s="61">
        <v>0</v>
      </c>
      <c r="AP97" s="61">
        <v>0</v>
      </c>
      <c r="AQ97" s="151">
        <v>0</v>
      </c>
      <c r="AR97" s="62">
        <v>0</v>
      </c>
      <c r="AS97" s="61">
        <v>0</v>
      </c>
      <c r="AT97" s="61">
        <v>0</v>
      </c>
      <c r="AU97" s="61">
        <v>0</v>
      </c>
      <c r="AV97" s="61">
        <v>0</v>
      </c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208</v>
      </c>
    </row>
    <row r="98" spans="2:67">
      <c r="B98" s="59"/>
      <c r="C98" s="60" t="s">
        <v>209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>
        <v>0</v>
      </c>
      <c r="AN98" s="62">
        <v>0</v>
      </c>
      <c r="AO98" s="61">
        <v>0</v>
      </c>
      <c r="AP98" s="61">
        <v>0.5</v>
      </c>
      <c r="AQ98" s="152">
        <v>0.5</v>
      </c>
      <c r="AR98" s="62">
        <v>0</v>
      </c>
      <c r="AS98" s="61">
        <v>0</v>
      </c>
      <c r="AT98" s="61">
        <v>0</v>
      </c>
      <c r="AU98" s="61">
        <v>0.5</v>
      </c>
      <c r="AV98" s="61">
        <v>0</v>
      </c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9</v>
      </c>
      <c r="BO98" s="60" t="s">
        <v>209</v>
      </c>
    </row>
    <row r="99" spans="2:67">
      <c r="B99" s="59"/>
      <c r="C99" s="80" t="s">
        <v>210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>
        <v>0.52</v>
      </c>
      <c r="AN99" s="82">
        <v>0.44</v>
      </c>
      <c r="AO99" s="81">
        <v>0.24</v>
      </c>
      <c r="AP99" s="81">
        <v>0.2</v>
      </c>
      <c r="AQ99" s="152">
        <v>0.4</v>
      </c>
      <c r="AR99" s="82">
        <v>0.24</v>
      </c>
      <c r="AS99" s="81">
        <v>0.12</v>
      </c>
      <c r="AT99" s="81">
        <v>0.12</v>
      </c>
      <c r="AU99" s="81">
        <v>0.44</v>
      </c>
      <c r="AV99" s="81">
        <v>0.12</v>
      </c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22.26</v>
      </c>
      <c r="BO99" s="80" t="s">
        <v>210</v>
      </c>
    </row>
    <row r="100" spans="2:67">
      <c r="B100" s="65"/>
      <c r="C100" s="66" t="s">
        <v>211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>
        <v>0.55000000000000004</v>
      </c>
      <c r="AN100" s="68">
        <v>0.4</v>
      </c>
      <c r="AO100" s="67">
        <v>0.49</v>
      </c>
      <c r="AP100" s="67">
        <v>0.34</v>
      </c>
      <c r="AQ100" s="153">
        <v>0.34</v>
      </c>
      <c r="AR100" s="68">
        <v>0.31</v>
      </c>
      <c r="AS100" s="67">
        <v>0.26</v>
      </c>
      <c r="AT100" s="67">
        <v>0.2</v>
      </c>
      <c r="AU100" s="67">
        <v>0.26</v>
      </c>
      <c r="AV100" s="67">
        <v>0.19</v>
      </c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12.259999999999998</v>
      </c>
      <c r="BO100" s="66" t="s">
        <v>211</v>
      </c>
    </row>
    <row r="101" spans="2:67">
      <c r="B101" s="47" t="s">
        <v>225</v>
      </c>
      <c r="C101" s="48" t="s">
        <v>203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>
        <v>1</v>
      </c>
      <c r="AN101" s="52">
        <v>0</v>
      </c>
      <c r="AO101" s="50">
        <v>1</v>
      </c>
      <c r="AP101" s="50">
        <v>0</v>
      </c>
      <c r="AQ101" s="148">
        <v>0</v>
      </c>
      <c r="AR101" s="124">
        <v>0</v>
      </c>
      <c r="AS101" s="50">
        <v>0</v>
      </c>
      <c r="AT101" s="50">
        <v>0</v>
      </c>
      <c r="AU101" s="50">
        <v>0</v>
      </c>
      <c r="AV101" s="50">
        <v>2</v>
      </c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29</v>
      </c>
      <c r="BO101" s="48" t="s">
        <v>203</v>
      </c>
    </row>
    <row r="102" spans="2:67">
      <c r="B102" s="47" t="s">
        <v>204</v>
      </c>
      <c r="C102" s="48" t="s">
        <v>205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>
        <v>5</v>
      </c>
      <c r="AN102" s="52">
        <v>3</v>
      </c>
      <c r="AO102" s="50">
        <v>4</v>
      </c>
      <c r="AP102" s="50">
        <v>4</v>
      </c>
      <c r="AQ102" s="148">
        <v>2</v>
      </c>
      <c r="AR102" s="124">
        <v>5</v>
      </c>
      <c r="AS102" s="50">
        <v>9</v>
      </c>
      <c r="AT102" s="50">
        <v>5</v>
      </c>
      <c r="AU102" s="50">
        <v>6</v>
      </c>
      <c r="AV102" s="50">
        <v>13</v>
      </c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96</v>
      </c>
      <c r="BO102" s="48" t="s">
        <v>205</v>
      </c>
    </row>
    <row r="103" spans="2:67">
      <c r="B103" s="47"/>
      <c r="C103" s="48" t="s">
        <v>206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>
        <v>1</v>
      </c>
      <c r="AN103" s="52">
        <v>2</v>
      </c>
      <c r="AO103" s="50">
        <v>1</v>
      </c>
      <c r="AP103" s="50">
        <v>2</v>
      </c>
      <c r="AQ103" s="148">
        <v>1</v>
      </c>
      <c r="AR103" s="124">
        <v>2</v>
      </c>
      <c r="AS103" s="50">
        <v>3</v>
      </c>
      <c r="AT103" s="50">
        <v>4</v>
      </c>
      <c r="AU103" s="50">
        <v>4</v>
      </c>
      <c r="AV103" s="50">
        <v>7</v>
      </c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64</v>
      </c>
      <c r="BO103" s="48" t="s">
        <v>206</v>
      </c>
    </row>
    <row r="104" spans="2:67">
      <c r="B104" s="47"/>
      <c r="C104" s="48" t="s">
        <v>207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>
        <v>3</v>
      </c>
      <c r="AN104" s="52">
        <v>2</v>
      </c>
      <c r="AO104" s="50">
        <v>4</v>
      </c>
      <c r="AP104" s="50">
        <v>7</v>
      </c>
      <c r="AQ104" s="148">
        <v>5</v>
      </c>
      <c r="AR104" s="124">
        <v>2</v>
      </c>
      <c r="AS104" s="50">
        <v>4</v>
      </c>
      <c r="AT104" s="50">
        <v>1</v>
      </c>
      <c r="AU104" s="50">
        <v>6</v>
      </c>
      <c r="AV104" s="50">
        <v>2</v>
      </c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84</v>
      </c>
      <c r="BO104" s="48" t="s">
        <v>207</v>
      </c>
    </row>
    <row r="105" spans="2:67">
      <c r="B105" s="47"/>
      <c r="C105" s="48" t="s">
        <v>208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>
        <v>0</v>
      </c>
      <c r="AN105" s="52">
        <v>0</v>
      </c>
      <c r="AO105" s="50">
        <v>0</v>
      </c>
      <c r="AP105" s="50">
        <v>0</v>
      </c>
      <c r="AQ105" s="148">
        <v>0</v>
      </c>
      <c r="AR105" s="124">
        <v>0</v>
      </c>
      <c r="AS105" s="50">
        <v>0</v>
      </c>
      <c r="AT105" s="50">
        <v>0</v>
      </c>
      <c r="AU105" s="50">
        <v>0</v>
      </c>
      <c r="AV105" s="50">
        <v>0</v>
      </c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208</v>
      </c>
    </row>
    <row r="106" spans="2:67">
      <c r="B106" s="47"/>
      <c r="C106" s="48" t="s">
        <v>209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>
        <v>0</v>
      </c>
      <c r="AN106" s="52">
        <v>3</v>
      </c>
      <c r="AO106" s="50">
        <v>1</v>
      </c>
      <c r="AP106" s="50">
        <v>4</v>
      </c>
      <c r="AQ106" s="149">
        <v>14</v>
      </c>
      <c r="AR106" s="124">
        <v>6</v>
      </c>
      <c r="AS106" s="50">
        <v>7</v>
      </c>
      <c r="AT106" s="50">
        <v>3</v>
      </c>
      <c r="AU106" s="50">
        <v>1</v>
      </c>
      <c r="AV106" s="50">
        <v>1</v>
      </c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47</v>
      </c>
      <c r="BO106" s="48" t="s">
        <v>209</v>
      </c>
    </row>
    <row r="107" spans="2:67">
      <c r="B107" s="47"/>
      <c r="C107" s="76" t="s">
        <v>210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>
        <v>10</v>
      </c>
      <c r="AN107" s="78">
        <v>10</v>
      </c>
      <c r="AO107" s="77">
        <v>11</v>
      </c>
      <c r="AP107" s="77">
        <v>17</v>
      </c>
      <c r="AQ107" s="149">
        <v>22</v>
      </c>
      <c r="AR107" s="127">
        <v>15</v>
      </c>
      <c r="AS107" s="77">
        <v>23</v>
      </c>
      <c r="AT107" s="77">
        <v>13</v>
      </c>
      <c r="AU107" s="77">
        <v>17</v>
      </c>
      <c r="AV107" s="77">
        <v>25</v>
      </c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324</v>
      </c>
      <c r="BO107" s="76" t="s">
        <v>210</v>
      </c>
    </row>
    <row r="108" spans="2:67">
      <c r="B108" s="54"/>
      <c r="C108" s="55" t="s">
        <v>211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>
        <v>992</v>
      </c>
      <c r="AN108" s="58">
        <v>1215</v>
      </c>
      <c r="AO108" s="56">
        <v>1351</v>
      </c>
      <c r="AP108" s="56">
        <v>1395</v>
      </c>
      <c r="AQ108" s="150">
        <v>1380</v>
      </c>
      <c r="AR108" s="46">
        <v>1474</v>
      </c>
      <c r="AS108" s="56">
        <v>1335</v>
      </c>
      <c r="AT108" s="56">
        <v>752</v>
      </c>
      <c r="AU108" s="56">
        <v>1063</v>
      </c>
      <c r="AV108" s="56">
        <v>1199</v>
      </c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19283</v>
      </c>
      <c r="BO108" s="55" t="s">
        <v>211</v>
      </c>
    </row>
    <row r="109" spans="2:67">
      <c r="B109" s="59" t="s">
        <v>225</v>
      </c>
      <c r="C109" s="60" t="s">
        <v>203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>
        <v>0.33</v>
      </c>
      <c r="AN109" s="62">
        <v>0</v>
      </c>
      <c r="AO109" s="61">
        <v>0.33</v>
      </c>
      <c r="AP109" s="61">
        <v>0</v>
      </c>
      <c r="AQ109" s="151">
        <v>0</v>
      </c>
      <c r="AR109" s="62">
        <v>0</v>
      </c>
      <c r="AS109" s="61">
        <v>0</v>
      </c>
      <c r="AT109" s="61">
        <v>0</v>
      </c>
      <c r="AU109" s="61">
        <v>0</v>
      </c>
      <c r="AV109" s="61">
        <v>0.67</v>
      </c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9.65</v>
      </c>
      <c r="BO109" s="60" t="s">
        <v>203</v>
      </c>
    </row>
    <row r="110" spans="2:67">
      <c r="B110" s="59" t="s">
        <v>212</v>
      </c>
      <c r="C110" s="60" t="s">
        <v>205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>
        <v>0.71</v>
      </c>
      <c r="AN110" s="62">
        <v>0.43</v>
      </c>
      <c r="AO110" s="61">
        <v>0.56999999999999995</v>
      </c>
      <c r="AP110" s="61">
        <v>0.56999999999999995</v>
      </c>
      <c r="AQ110" s="151">
        <v>0.28999999999999998</v>
      </c>
      <c r="AR110" s="62">
        <v>0.71</v>
      </c>
      <c r="AS110" s="61">
        <v>1.29</v>
      </c>
      <c r="AT110" s="61">
        <v>0.71</v>
      </c>
      <c r="AU110" s="61">
        <v>0.86</v>
      </c>
      <c r="AV110" s="61">
        <v>1.86</v>
      </c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13.030000000000001</v>
      </c>
      <c r="BO110" s="60" t="s">
        <v>205</v>
      </c>
    </row>
    <row r="111" spans="2:67">
      <c r="B111" s="63" t="s">
        <v>226</v>
      </c>
      <c r="C111" s="60" t="s">
        <v>206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>
        <v>0.17</v>
      </c>
      <c r="AN111" s="62">
        <v>0.33</v>
      </c>
      <c r="AO111" s="61">
        <v>0.17</v>
      </c>
      <c r="AP111" s="61">
        <v>0.33</v>
      </c>
      <c r="AQ111" s="151">
        <v>0.17</v>
      </c>
      <c r="AR111" s="62">
        <v>0.33</v>
      </c>
      <c r="AS111" s="61">
        <v>0.5</v>
      </c>
      <c r="AT111" s="61">
        <v>0.67</v>
      </c>
      <c r="AU111" s="61">
        <v>0.67</v>
      </c>
      <c r="AV111" s="61">
        <v>1.17</v>
      </c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10.34</v>
      </c>
      <c r="BO111" s="60" t="s">
        <v>206</v>
      </c>
    </row>
    <row r="112" spans="2:67">
      <c r="B112" s="59"/>
      <c r="C112" s="60" t="s">
        <v>207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>
        <v>0.5</v>
      </c>
      <c r="AN112" s="62">
        <v>0.33</v>
      </c>
      <c r="AO112" s="61">
        <v>0.67</v>
      </c>
      <c r="AP112" s="61">
        <v>1.17</v>
      </c>
      <c r="AQ112" s="151">
        <v>0.83</v>
      </c>
      <c r="AR112" s="62">
        <v>0.33</v>
      </c>
      <c r="AS112" s="61">
        <v>0.67</v>
      </c>
      <c r="AT112" s="61">
        <v>0.17</v>
      </c>
      <c r="AU112" s="61">
        <v>1</v>
      </c>
      <c r="AV112" s="61">
        <v>0.33</v>
      </c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13.579999999999998</v>
      </c>
      <c r="BO112" s="60" t="s">
        <v>207</v>
      </c>
    </row>
    <row r="113" spans="2:67">
      <c r="B113" s="59"/>
      <c r="C113" s="60" t="s">
        <v>208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>
        <v>0</v>
      </c>
      <c r="AN113" s="62">
        <v>0</v>
      </c>
      <c r="AO113" s="61">
        <v>0</v>
      </c>
      <c r="AP113" s="61">
        <v>0</v>
      </c>
      <c r="AQ113" s="151">
        <v>0</v>
      </c>
      <c r="AR113" s="62">
        <v>0</v>
      </c>
      <c r="AS113" s="61">
        <v>0</v>
      </c>
      <c r="AT113" s="61">
        <v>0</v>
      </c>
      <c r="AU113" s="61">
        <v>0</v>
      </c>
      <c r="AV113" s="61">
        <v>0</v>
      </c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208</v>
      </c>
    </row>
    <row r="114" spans="2:67">
      <c r="B114" s="59"/>
      <c r="C114" s="60" t="s">
        <v>209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>
        <v>0</v>
      </c>
      <c r="AN114" s="62">
        <v>1.5</v>
      </c>
      <c r="AO114" s="61">
        <v>0.5</v>
      </c>
      <c r="AP114" s="61">
        <v>2</v>
      </c>
      <c r="AQ114" s="154">
        <v>7</v>
      </c>
      <c r="AR114" s="70">
        <v>3</v>
      </c>
      <c r="AS114" s="69">
        <v>3.5</v>
      </c>
      <c r="AT114" s="61">
        <v>1.5</v>
      </c>
      <c r="AU114" s="61">
        <v>0.5</v>
      </c>
      <c r="AV114" s="61">
        <v>0.5</v>
      </c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23.5</v>
      </c>
      <c r="BO114" s="60" t="s">
        <v>209</v>
      </c>
    </row>
    <row r="115" spans="2:67">
      <c r="B115" s="59"/>
      <c r="C115" s="80" t="s">
        <v>210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>
        <v>0.4</v>
      </c>
      <c r="AN115" s="82">
        <v>0.4</v>
      </c>
      <c r="AO115" s="81">
        <v>0.44</v>
      </c>
      <c r="AP115" s="81">
        <v>0.68</v>
      </c>
      <c r="AQ115" s="152">
        <v>0.88</v>
      </c>
      <c r="AR115" s="82">
        <v>0.6</v>
      </c>
      <c r="AS115" s="81">
        <v>0.92</v>
      </c>
      <c r="AT115" s="81">
        <v>0.52</v>
      </c>
      <c r="AU115" s="81">
        <v>0.68</v>
      </c>
      <c r="AV115" s="81">
        <v>1</v>
      </c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12.49</v>
      </c>
      <c r="BO115" s="80" t="s">
        <v>210</v>
      </c>
    </row>
    <row r="116" spans="2:67">
      <c r="B116" s="65"/>
      <c r="C116" s="66" t="s">
        <v>211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>
        <v>0.42</v>
      </c>
      <c r="AN116" s="139">
        <v>0.52</v>
      </c>
      <c r="AO116" s="67">
        <v>0.56999999999999995</v>
      </c>
      <c r="AP116" s="67">
        <v>0.59</v>
      </c>
      <c r="AQ116" s="153">
        <v>0.59</v>
      </c>
      <c r="AR116" s="68">
        <v>0.63</v>
      </c>
      <c r="AS116" s="67">
        <v>0.57999999999999996</v>
      </c>
      <c r="AT116" s="67">
        <v>0.35</v>
      </c>
      <c r="AU116" s="67">
        <v>0.46</v>
      </c>
      <c r="AV116" s="67">
        <v>0.51</v>
      </c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7.9099999999999993</v>
      </c>
      <c r="BO116" s="66" t="s">
        <v>211</v>
      </c>
    </row>
    <row r="117" spans="2:67">
      <c r="B117" s="47" t="s">
        <v>247</v>
      </c>
      <c r="C117" s="48" t="s">
        <v>203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>
        <v>1</v>
      </c>
      <c r="AN117" s="52">
        <v>0</v>
      </c>
      <c r="AO117" s="50">
        <v>0</v>
      </c>
      <c r="AP117" s="50">
        <v>0</v>
      </c>
      <c r="AQ117" s="148">
        <v>0</v>
      </c>
      <c r="AR117" s="124">
        <v>0</v>
      </c>
      <c r="AS117" s="50">
        <v>0</v>
      </c>
      <c r="AT117" s="50">
        <v>0</v>
      </c>
      <c r="AU117" s="50">
        <v>0</v>
      </c>
      <c r="AV117" s="50">
        <v>0</v>
      </c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21</v>
      </c>
      <c r="BO117" s="48" t="s">
        <v>203</v>
      </c>
    </row>
    <row r="118" spans="2:67">
      <c r="B118" s="47" t="s">
        <v>204</v>
      </c>
      <c r="C118" s="48" t="s">
        <v>205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>
        <v>7</v>
      </c>
      <c r="AN118" s="52">
        <v>12</v>
      </c>
      <c r="AO118" s="50">
        <v>16</v>
      </c>
      <c r="AP118" s="50">
        <v>12</v>
      </c>
      <c r="AQ118" s="148">
        <v>20</v>
      </c>
      <c r="AR118" s="124">
        <v>35</v>
      </c>
      <c r="AS118" s="50">
        <v>35</v>
      </c>
      <c r="AT118" s="50">
        <v>17</v>
      </c>
      <c r="AU118" s="50">
        <v>20</v>
      </c>
      <c r="AV118" s="50">
        <v>23</v>
      </c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332</v>
      </c>
      <c r="BO118" s="48" t="s">
        <v>205</v>
      </c>
    </row>
    <row r="119" spans="2:67">
      <c r="B119" s="47"/>
      <c r="C119" s="48" t="s">
        <v>206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>
        <v>4</v>
      </c>
      <c r="AN119" s="52">
        <v>5</v>
      </c>
      <c r="AO119" s="50">
        <v>4</v>
      </c>
      <c r="AP119" s="50">
        <v>11</v>
      </c>
      <c r="AQ119" s="148">
        <v>8</v>
      </c>
      <c r="AR119" s="124">
        <v>6</v>
      </c>
      <c r="AS119" s="50">
        <v>6</v>
      </c>
      <c r="AT119" s="50">
        <v>8</v>
      </c>
      <c r="AU119" s="50">
        <v>8</v>
      </c>
      <c r="AV119" s="50">
        <v>8</v>
      </c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143</v>
      </c>
      <c r="BO119" s="48" t="s">
        <v>206</v>
      </c>
    </row>
    <row r="120" spans="2:67">
      <c r="B120" s="47"/>
      <c r="C120" s="48" t="s">
        <v>207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>
        <v>1</v>
      </c>
      <c r="AN120" s="52">
        <v>3</v>
      </c>
      <c r="AO120" s="50">
        <v>2</v>
      </c>
      <c r="AP120" s="50">
        <v>5</v>
      </c>
      <c r="AQ120" s="148">
        <v>7</v>
      </c>
      <c r="AR120" s="124">
        <v>5</v>
      </c>
      <c r="AS120" s="50">
        <v>4</v>
      </c>
      <c r="AT120" s="50">
        <v>1</v>
      </c>
      <c r="AU120" s="50">
        <v>7</v>
      </c>
      <c r="AV120" s="50">
        <v>3</v>
      </c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140</v>
      </c>
      <c r="BO120" s="48" t="s">
        <v>207</v>
      </c>
    </row>
    <row r="121" spans="2:67">
      <c r="B121" s="47"/>
      <c r="C121" s="48" t="s">
        <v>208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>
        <v>0</v>
      </c>
      <c r="AN121" s="52">
        <v>0</v>
      </c>
      <c r="AO121" s="50">
        <v>0</v>
      </c>
      <c r="AP121" s="50">
        <v>0</v>
      </c>
      <c r="AQ121" s="148">
        <v>0</v>
      </c>
      <c r="AR121" s="124">
        <v>0</v>
      </c>
      <c r="AS121" s="50">
        <v>0</v>
      </c>
      <c r="AT121" s="50">
        <v>0</v>
      </c>
      <c r="AU121" s="50">
        <v>0</v>
      </c>
      <c r="AV121" s="50">
        <v>0</v>
      </c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208</v>
      </c>
    </row>
    <row r="122" spans="2:67">
      <c r="B122" s="47"/>
      <c r="C122" s="48" t="s">
        <v>209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>
        <v>0</v>
      </c>
      <c r="AN122" s="52">
        <v>0</v>
      </c>
      <c r="AO122" s="50">
        <v>0</v>
      </c>
      <c r="AP122" s="50">
        <v>2</v>
      </c>
      <c r="AQ122" s="149">
        <v>17</v>
      </c>
      <c r="AR122" s="124">
        <v>0</v>
      </c>
      <c r="AS122" s="50">
        <v>5</v>
      </c>
      <c r="AT122" s="50">
        <v>3</v>
      </c>
      <c r="AU122" s="50">
        <v>4</v>
      </c>
      <c r="AV122" s="50">
        <v>2</v>
      </c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39</v>
      </c>
      <c r="BO122" s="48" t="s">
        <v>209</v>
      </c>
    </row>
    <row r="123" spans="2:67">
      <c r="B123" s="47"/>
      <c r="C123" s="76" t="s">
        <v>210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>
        <v>13</v>
      </c>
      <c r="AN123" s="78">
        <v>20</v>
      </c>
      <c r="AO123" s="77">
        <v>22</v>
      </c>
      <c r="AP123" s="77">
        <v>30</v>
      </c>
      <c r="AQ123" s="149">
        <v>52</v>
      </c>
      <c r="AR123" s="127">
        <v>46</v>
      </c>
      <c r="AS123" s="77">
        <v>50</v>
      </c>
      <c r="AT123" s="77">
        <v>29</v>
      </c>
      <c r="AU123" s="77">
        <v>39</v>
      </c>
      <c r="AV123" s="77">
        <v>36</v>
      </c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675</v>
      </c>
      <c r="BO123" s="76" t="s">
        <v>210</v>
      </c>
    </row>
    <row r="124" spans="2:67">
      <c r="B124" s="54"/>
      <c r="C124" s="55" t="s">
        <v>211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>
        <v>5020</v>
      </c>
      <c r="AN124" s="58">
        <v>5474</v>
      </c>
      <c r="AO124" s="56">
        <v>4847</v>
      </c>
      <c r="AP124" s="56">
        <v>4881</v>
      </c>
      <c r="AQ124" s="150">
        <v>4423</v>
      </c>
      <c r="AR124" s="46">
        <v>4583</v>
      </c>
      <c r="AS124" s="56">
        <v>4756</v>
      </c>
      <c r="AT124" s="56">
        <v>2495</v>
      </c>
      <c r="AU124" s="56">
        <v>4809</v>
      </c>
      <c r="AV124" s="56">
        <v>4754</v>
      </c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120572</v>
      </c>
      <c r="BO124" s="55" t="s">
        <v>211</v>
      </c>
    </row>
    <row r="125" spans="2:67">
      <c r="B125" s="59" t="s">
        <v>227</v>
      </c>
      <c r="C125" s="60" t="s">
        <v>203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>
        <v>0.33</v>
      </c>
      <c r="AN125" s="62">
        <v>0</v>
      </c>
      <c r="AO125" s="61">
        <v>0</v>
      </c>
      <c r="AP125" s="61">
        <v>0</v>
      </c>
      <c r="AQ125" s="151">
        <v>0</v>
      </c>
      <c r="AR125" s="62">
        <v>0</v>
      </c>
      <c r="AS125" s="61">
        <v>0</v>
      </c>
      <c r="AT125" s="61">
        <v>0</v>
      </c>
      <c r="AU125" s="61">
        <v>0</v>
      </c>
      <c r="AV125" s="61">
        <v>0</v>
      </c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7</v>
      </c>
      <c r="BO125" s="60" t="s">
        <v>203</v>
      </c>
    </row>
    <row r="126" spans="2:67">
      <c r="B126" s="59" t="s">
        <v>228</v>
      </c>
      <c r="C126" s="60" t="s">
        <v>205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9">
        <v>1</v>
      </c>
      <c r="AN126" s="70">
        <v>1.71</v>
      </c>
      <c r="AO126" s="69">
        <v>2.29</v>
      </c>
      <c r="AP126" s="69">
        <v>1.71</v>
      </c>
      <c r="AQ126" s="155">
        <v>2.86</v>
      </c>
      <c r="AR126" s="70">
        <v>5</v>
      </c>
      <c r="AS126" s="69">
        <v>5</v>
      </c>
      <c r="AT126" s="69">
        <v>2.4300000000000002</v>
      </c>
      <c r="AU126" s="69">
        <v>2.86</v>
      </c>
      <c r="AV126" s="69">
        <v>3.29</v>
      </c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44.39</v>
      </c>
      <c r="BO126" s="60" t="s">
        <v>205</v>
      </c>
    </row>
    <row r="127" spans="2:67">
      <c r="B127" s="63" t="s">
        <v>223</v>
      </c>
      <c r="C127" s="60" t="s">
        <v>206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>
        <v>0.67</v>
      </c>
      <c r="AN127" s="62">
        <v>0.83</v>
      </c>
      <c r="AO127" s="61">
        <v>0.67</v>
      </c>
      <c r="AP127" s="61">
        <v>1.83</v>
      </c>
      <c r="AQ127" s="151">
        <v>1.33</v>
      </c>
      <c r="AR127" s="62">
        <v>1</v>
      </c>
      <c r="AS127" s="61">
        <v>1</v>
      </c>
      <c r="AT127" s="61">
        <v>1.33</v>
      </c>
      <c r="AU127" s="61">
        <v>1.33</v>
      </c>
      <c r="AV127" s="61">
        <v>1.33</v>
      </c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22.9</v>
      </c>
      <c r="BO127" s="60" t="s">
        <v>206</v>
      </c>
    </row>
    <row r="128" spans="2:67">
      <c r="B128" s="59"/>
      <c r="C128" s="60" t="s">
        <v>207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>
        <v>0.17</v>
      </c>
      <c r="AN128" s="62">
        <v>0.5</v>
      </c>
      <c r="AO128" s="61">
        <v>0.33</v>
      </c>
      <c r="AP128" s="61">
        <v>0.83</v>
      </c>
      <c r="AQ128" s="151">
        <v>1.17</v>
      </c>
      <c r="AR128" s="62">
        <v>0.83</v>
      </c>
      <c r="AS128" s="61">
        <v>0.67</v>
      </c>
      <c r="AT128" s="61">
        <v>0.17</v>
      </c>
      <c r="AU128" s="61">
        <v>1.17</v>
      </c>
      <c r="AV128" s="61">
        <v>0.5</v>
      </c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21.240000000000002</v>
      </c>
      <c r="BO128" s="60" t="s">
        <v>207</v>
      </c>
    </row>
    <row r="129" spans="2:67">
      <c r="B129" s="59"/>
      <c r="C129" s="60" t="s">
        <v>208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>
        <v>0</v>
      </c>
      <c r="AN129" s="62">
        <v>0</v>
      </c>
      <c r="AO129" s="61">
        <v>0</v>
      </c>
      <c r="AP129" s="61">
        <v>0</v>
      </c>
      <c r="AQ129" s="151">
        <v>0</v>
      </c>
      <c r="AR129" s="62">
        <v>0</v>
      </c>
      <c r="AS129" s="61">
        <v>0</v>
      </c>
      <c r="AT129" s="61">
        <v>0</v>
      </c>
      <c r="AU129" s="61">
        <v>0</v>
      </c>
      <c r="AV129" s="61">
        <v>0</v>
      </c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208</v>
      </c>
    </row>
    <row r="130" spans="2:67">
      <c r="B130" s="59"/>
      <c r="C130" s="60" t="s">
        <v>209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>
        <v>0</v>
      </c>
      <c r="AN130" s="62">
        <v>0</v>
      </c>
      <c r="AO130" s="61">
        <v>0</v>
      </c>
      <c r="AP130" s="61">
        <v>1</v>
      </c>
      <c r="AQ130" s="154">
        <v>8.5</v>
      </c>
      <c r="AR130" s="62">
        <v>0</v>
      </c>
      <c r="AS130" s="69">
        <v>2.5</v>
      </c>
      <c r="AT130" s="69">
        <v>1.5</v>
      </c>
      <c r="AU130" s="69">
        <v>2</v>
      </c>
      <c r="AV130" s="69">
        <v>1</v>
      </c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19.5</v>
      </c>
      <c r="BO130" s="60" t="s">
        <v>209</v>
      </c>
    </row>
    <row r="131" spans="2:67">
      <c r="B131" s="59"/>
      <c r="C131" s="80" t="s">
        <v>210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>
        <v>0.52</v>
      </c>
      <c r="AN131" s="82">
        <v>0.8</v>
      </c>
      <c r="AO131" s="81">
        <v>0.88</v>
      </c>
      <c r="AP131" s="81">
        <v>1.2</v>
      </c>
      <c r="AQ131" s="154">
        <v>2.08</v>
      </c>
      <c r="AR131" s="89">
        <v>1.84</v>
      </c>
      <c r="AS131" s="84">
        <v>2</v>
      </c>
      <c r="AT131" s="84">
        <v>1.1599999999999999</v>
      </c>
      <c r="AU131" s="84">
        <v>1.56</v>
      </c>
      <c r="AV131" s="84">
        <v>1.44</v>
      </c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25.390000000000004</v>
      </c>
      <c r="BO131" s="80" t="s">
        <v>210</v>
      </c>
    </row>
    <row r="132" spans="2:67">
      <c r="B132" s="65"/>
      <c r="C132" s="66" t="s">
        <v>211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102">
        <v>2.13</v>
      </c>
      <c r="AN132" s="101">
        <v>2.3199999999999998</v>
      </c>
      <c r="AO132" s="102">
        <v>2.06</v>
      </c>
      <c r="AP132" s="102">
        <v>2.08</v>
      </c>
      <c r="AQ132" s="153">
        <v>1.88</v>
      </c>
      <c r="AR132" s="68">
        <v>1.95</v>
      </c>
      <c r="AS132" s="102">
        <v>2.0699999999999998</v>
      </c>
      <c r="AT132" s="102">
        <v>1.1599999999999999</v>
      </c>
      <c r="AU132" s="102">
        <v>2.0699999999999998</v>
      </c>
      <c r="AV132" s="102">
        <v>2.0299999999999998</v>
      </c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48.260000000000012</v>
      </c>
      <c r="BO132" s="66" t="s">
        <v>211</v>
      </c>
    </row>
    <row r="133" spans="2:67">
      <c r="B133" s="47" t="s">
        <v>229</v>
      </c>
      <c r="C133" s="48" t="s">
        <v>203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>
        <v>0</v>
      </c>
      <c r="AN133" s="52">
        <v>0</v>
      </c>
      <c r="AO133" s="50">
        <v>0</v>
      </c>
      <c r="AP133" s="50">
        <v>0</v>
      </c>
      <c r="AQ133" s="148">
        <v>0</v>
      </c>
      <c r="AR133" s="124">
        <v>0</v>
      </c>
      <c r="AS133" s="50">
        <v>0</v>
      </c>
      <c r="AT133" s="50">
        <v>0</v>
      </c>
      <c r="AU133" s="50">
        <v>0</v>
      </c>
      <c r="AV133" s="50">
        <v>0</v>
      </c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203</v>
      </c>
    </row>
    <row r="134" spans="2:67">
      <c r="B134" s="47" t="s">
        <v>230</v>
      </c>
      <c r="C134" s="48" t="s">
        <v>205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>
        <v>4</v>
      </c>
      <c r="AN134" s="52">
        <v>2</v>
      </c>
      <c r="AO134" s="50">
        <v>0</v>
      </c>
      <c r="AP134" s="50">
        <v>6</v>
      </c>
      <c r="AQ134" s="148">
        <v>4</v>
      </c>
      <c r="AR134" s="124">
        <v>4</v>
      </c>
      <c r="AS134" s="50">
        <v>5</v>
      </c>
      <c r="AT134" s="50">
        <v>4</v>
      </c>
      <c r="AU134" s="50">
        <v>4</v>
      </c>
      <c r="AV134" s="50">
        <v>4</v>
      </c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85</v>
      </c>
      <c r="BO134" s="48" t="s">
        <v>205</v>
      </c>
    </row>
    <row r="135" spans="2:67">
      <c r="B135" s="47"/>
      <c r="C135" s="48" t="s">
        <v>206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>
        <v>5</v>
      </c>
      <c r="AN135" s="52">
        <v>1</v>
      </c>
      <c r="AO135" s="50">
        <v>2</v>
      </c>
      <c r="AP135" s="50">
        <v>1</v>
      </c>
      <c r="AQ135" s="148">
        <v>0</v>
      </c>
      <c r="AR135" s="124">
        <v>1</v>
      </c>
      <c r="AS135" s="50">
        <v>2</v>
      </c>
      <c r="AT135" s="50">
        <v>2</v>
      </c>
      <c r="AU135" s="50">
        <v>2</v>
      </c>
      <c r="AV135" s="50">
        <v>4</v>
      </c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67</v>
      </c>
      <c r="BO135" s="48" t="s">
        <v>206</v>
      </c>
    </row>
    <row r="136" spans="2:67">
      <c r="B136" s="47"/>
      <c r="C136" s="48" t="s">
        <v>207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>
        <v>2</v>
      </c>
      <c r="AN136" s="52">
        <v>3</v>
      </c>
      <c r="AO136" s="50">
        <v>7</v>
      </c>
      <c r="AP136" s="50">
        <v>4</v>
      </c>
      <c r="AQ136" s="148">
        <v>0</v>
      </c>
      <c r="AR136" s="124">
        <v>3</v>
      </c>
      <c r="AS136" s="50">
        <v>2</v>
      </c>
      <c r="AT136" s="50">
        <v>3</v>
      </c>
      <c r="AU136" s="50">
        <v>3</v>
      </c>
      <c r="AV136" s="50">
        <v>2</v>
      </c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78</v>
      </c>
      <c r="BO136" s="48" t="s">
        <v>207</v>
      </c>
    </row>
    <row r="137" spans="2:67">
      <c r="B137" s="47"/>
      <c r="C137" s="48" t="s">
        <v>208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>
        <v>0</v>
      </c>
      <c r="AN137" s="52">
        <v>0</v>
      </c>
      <c r="AO137" s="50">
        <v>0</v>
      </c>
      <c r="AP137" s="50">
        <v>0</v>
      </c>
      <c r="AQ137" s="148">
        <v>0</v>
      </c>
      <c r="AR137" s="124">
        <v>0</v>
      </c>
      <c r="AS137" s="50">
        <v>0</v>
      </c>
      <c r="AT137" s="50">
        <v>0</v>
      </c>
      <c r="AU137" s="50">
        <v>0</v>
      </c>
      <c r="AV137" s="50">
        <v>0</v>
      </c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208</v>
      </c>
    </row>
    <row r="138" spans="2:67">
      <c r="B138" s="47"/>
      <c r="C138" s="48" t="s">
        <v>209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>
        <v>0</v>
      </c>
      <c r="AN138" s="52">
        <v>0</v>
      </c>
      <c r="AO138" s="50">
        <v>0</v>
      </c>
      <c r="AP138" s="50">
        <v>0</v>
      </c>
      <c r="AQ138" s="149">
        <v>1</v>
      </c>
      <c r="AR138" s="124">
        <v>1</v>
      </c>
      <c r="AS138" s="50">
        <v>2</v>
      </c>
      <c r="AT138" s="50">
        <v>0</v>
      </c>
      <c r="AU138" s="50">
        <v>1</v>
      </c>
      <c r="AV138" s="50">
        <v>0</v>
      </c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10</v>
      </c>
      <c r="BO138" s="48" t="s">
        <v>209</v>
      </c>
    </row>
    <row r="139" spans="2:67">
      <c r="B139" s="47"/>
      <c r="C139" s="76" t="s">
        <v>210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>
        <v>11</v>
      </c>
      <c r="AN139" s="78">
        <v>6</v>
      </c>
      <c r="AO139" s="77">
        <v>9</v>
      </c>
      <c r="AP139" s="77">
        <v>11</v>
      </c>
      <c r="AQ139" s="149">
        <v>5</v>
      </c>
      <c r="AR139" s="127">
        <v>9</v>
      </c>
      <c r="AS139" s="77">
        <v>11</v>
      </c>
      <c r="AT139" s="77">
        <v>9</v>
      </c>
      <c r="AU139" s="77">
        <v>10</v>
      </c>
      <c r="AV139" s="77">
        <v>10</v>
      </c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244</v>
      </c>
      <c r="BO139" s="76" t="s">
        <v>210</v>
      </c>
    </row>
    <row r="140" spans="2:67">
      <c r="B140" s="54"/>
      <c r="C140" s="55" t="s">
        <v>211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>
        <v>890</v>
      </c>
      <c r="AN140" s="58">
        <v>880</v>
      </c>
      <c r="AO140" s="56">
        <v>867</v>
      </c>
      <c r="AP140" s="56">
        <v>816</v>
      </c>
      <c r="AQ140" s="150">
        <v>785</v>
      </c>
      <c r="AR140" s="46">
        <v>795</v>
      </c>
      <c r="AS140" s="56">
        <v>793</v>
      </c>
      <c r="AT140" s="56">
        <v>496</v>
      </c>
      <c r="AU140" s="56">
        <v>778</v>
      </c>
      <c r="AV140" s="56">
        <v>771</v>
      </c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24949</v>
      </c>
      <c r="BO140" s="55" t="s">
        <v>211</v>
      </c>
    </row>
    <row r="141" spans="2:67">
      <c r="B141" s="59" t="s">
        <v>229</v>
      </c>
      <c r="C141" s="60" t="s">
        <v>203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>
        <v>0</v>
      </c>
      <c r="AN141" s="62">
        <v>0</v>
      </c>
      <c r="AO141" s="61">
        <v>0</v>
      </c>
      <c r="AP141" s="61">
        <v>0</v>
      </c>
      <c r="AQ141" s="151">
        <v>0</v>
      </c>
      <c r="AR141" s="62">
        <v>0</v>
      </c>
      <c r="AS141" s="61">
        <v>0</v>
      </c>
      <c r="AT141" s="61">
        <v>0</v>
      </c>
      <c r="AU141" s="61">
        <v>0</v>
      </c>
      <c r="AV141" s="61">
        <v>0</v>
      </c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203</v>
      </c>
    </row>
    <row r="142" spans="2:67">
      <c r="B142" s="59" t="s">
        <v>228</v>
      </c>
      <c r="C142" s="60" t="s">
        <v>205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>
        <v>0.56999999999999995</v>
      </c>
      <c r="AN142" s="62">
        <v>0.28999999999999998</v>
      </c>
      <c r="AO142" s="61">
        <v>0</v>
      </c>
      <c r="AP142" s="61">
        <v>0.86</v>
      </c>
      <c r="AQ142" s="151">
        <v>0.56999999999999995</v>
      </c>
      <c r="AR142" s="62">
        <v>0.56999999999999995</v>
      </c>
      <c r="AS142" s="61">
        <v>0.71</v>
      </c>
      <c r="AT142" s="61">
        <v>0.56999999999999995</v>
      </c>
      <c r="AU142" s="61">
        <v>0.56999999999999995</v>
      </c>
      <c r="AV142" s="61">
        <v>0.56999999999999995</v>
      </c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10.890000000000004</v>
      </c>
      <c r="BO142" s="60" t="s">
        <v>205</v>
      </c>
    </row>
    <row r="143" spans="2:67">
      <c r="B143" s="59"/>
      <c r="C143" s="60" t="s">
        <v>206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>
        <v>0.83</v>
      </c>
      <c r="AN143" s="62">
        <v>0.17</v>
      </c>
      <c r="AO143" s="61">
        <v>0.33</v>
      </c>
      <c r="AP143" s="61">
        <v>0.17</v>
      </c>
      <c r="AQ143" s="151">
        <v>0</v>
      </c>
      <c r="AR143" s="62">
        <v>0.17</v>
      </c>
      <c r="AS143" s="61">
        <v>0.33</v>
      </c>
      <c r="AT143" s="61">
        <v>0.33</v>
      </c>
      <c r="AU143" s="61">
        <v>0.33</v>
      </c>
      <c r="AV143" s="61">
        <v>0.67</v>
      </c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10.469999999999999</v>
      </c>
      <c r="BO143" s="60" t="s">
        <v>206</v>
      </c>
    </row>
    <row r="144" spans="2:67">
      <c r="B144" s="59"/>
      <c r="C144" s="60" t="s">
        <v>207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>
        <v>0.33</v>
      </c>
      <c r="AN144" s="62">
        <v>0.5</v>
      </c>
      <c r="AO144" s="61">
        <v>1.17</v>
      </c>
      <c r="AP144" s="61">
        <v>0.67</v>
      </c>
      <c r="AQ144" s="151">
        <v>0</v>
      </c>
      <c r="AR144" s="62">
        <v>0.5</v>
      </c>
      <c r="AS144" s="61">
        <v>0.33</v>
      </c>
      <c r="AT144" s="61">
        <v>0.5</v>
      </c>
      <c r="AU144" s="61">
        <v>0.5</v>
      </c>
      <c r="AV144" s="61">
        <v>0.33</v>
      </c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11.99</v>
      </c>
      <c r="BO144" s="60" t="s">
        <v>207</v>
      </c>
    </row>
    <row r="145" spans="2:67">
      <c r="B145" s="59"/>
      <c r="C145" s="60" t="s">
        <v>208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>
        <v>0</v>
      </c>
      <c r="AN145" s="62">
        <v>0</v>
      </c>
      <c r="AO145" s="61">
        <v>0</v>
      </c>
      <c r="AP145" s="61">
        <v>0</v>
      </c>
      <c r="AQ145" s="151">
        <v>0</v>
      </c>
      <c r="AR145" s="62">
        <v>0</v>
      </c>
      <c r="AS145" s="61">
        <v>0</v>
      </c>
      <c r="AT145" s="61">
        <v>0</v>
      </c>
      <c r="AU145" s="61">
        <v>0</v>
      </c>
      <c r="AV145" s="61">
        <v>0</v>
      </c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208</v>
      </c>
    </row>
    <row r="146" spans="2:67">
      <c r="B146" s="59"/>
      <c r="C146" s="60" t="s">
        <v>209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>
        <v>0</v>
      </c>
      <c r="AN146" s="62">
        <v>0</v>
      </c>
      <c r="AO146" s="61">
        <v>0</v>
      </c>
      <c r="AP146" s="61">
        <v>0</v>
      </c>
      <c r="AQ146" s="152">
        <v>0.5</v>
      </c>
      <c r="AR146" s="62">
        <v>0.5</v>
      </c>
      <c r="AS146" s="61">
        <v>1</v>
      </c>
      <c r="AT146" s="61">
        <v>0</v>
      </c>
      <c r="AU146" s="61">
        <v>0.5</v>
      </c>
      <c r="AV146" s="61">
        <v>0</v>
      </c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5</v>
      </c>
      <c r="BO146" s="60" t="s">
        <v>209</v>
      </c>
    </row>
    <row r="147" spans="2:67">
      <c r="B147" s="59"/>
      <c r="C147" s="80" t="s">
        <v>210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>
        <v>0.44</v>
      </c>
      <c r="AN147" s="82">
        <v>0.24</v>
      </c>
      <c r="AO147" s="81">
        <v>0.36</v>
      </c>
      <c r="AP147" s="81">
        <v>0.44</v>
      </c>
      <c r="AQ147" s="152">
        <v>0.2</v>
      </c>
      <c r="AR147" s="82">
        <v>0.36</v>
      </c>
      <c r="AS147" s="81">
        <v>0.44</v>
      </c>
      <c r="AT147" s="81">
        <v>0.36</v>
      </c>
      <c r="AU147" s="81">
        <v>0.4</v>
      </c>
      <c r="AV147" s="81">
        <v>0.4</v>
      </c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9.0000000000000036</v>
      </c>
      <c r="BO147" s="80" t="s">
        <v>210</v>
      </c>
    </row>
    <row r="148" spans="2:67">
      <c r="B148" s="65"/>
      <c r="C148" s="66" t="s">
        <v>211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>
        <v>0.38</v>
      </c>
      <c r="AN148" s="68">
        <v>0.37</v>
      </c>
      <c r="AO148" s="67">
        <v>0.37</v>
      </c>
      <c r="AP148" s="67">
        <v>0.35</v>
      </c>
      <c r="AQ148" s="153">
        <v>0.33</v>
      </c>
      <c r="AR148" s="68">
        <v>0.34</v>
      </c>
      <c r="AS148" s="67">
        <v>0.34</v>
      </c>
      <c r="AT148" s="67">
        <v>0.23</v>
      </c>
      <c r="AU148" s="67">
        <v>0.34</v>
      </c>
      <c r="AV148" s="67">
        <v>0.33</v>
      </c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9.7999999999999989</v>
      </c>
      <c r="BO148" s="66" t="s">
        <v>211</v>
      </c>
    </row>
    <row r="149" spans="2:67">
      <c r="B149" s="47" t="s">
        <v>231</v>
      </c>
      <c r="C149" s="48" t="s">
        <v>203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>
        <v>0</v>
      </c>
      <c r="AN149" s="52">
        <v>0</v>
      </c>
      <c r="AO149" s="50">
        <v>1</v>
      </c>
      <c r="AP149" s="50">
        <v>0</v>
      </c>
      <c r="AQ149" s="148">
        <v>0</v>
      </c>
      <c r="AR149" s="124">
        <v>0</v>
      </c>
      <c r="AS149" s="50">
        <v>0</v>
      </c>
      <c r="AT149" s="50">
        <v>0</v>
      </c>
      <c r="AU149" s="50">
        <v>0</v>
      </c>
      <c r="AV149" s="50">
        <v>0</v>
      </c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5</v>
      </c>
      <c r="BO149" s="48" t="s">
        <v>203</v>
      </c>
    </row>
    <row r="150" spans="2:67">
      <c r="B150" s="47" t="s">
        <v>230</v>
      </c>
      <c r="C150" s="48" t="s">
        <v>205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>
        <v>3</v>
      </c>
      <c r="AN150" s="52">
        <v>1</v>
      </c>
      <c r="AO150" s="50">
        <v>4</v>
      </c>
      <c r="AP150" s="50">
        <v>1</v>
      </c>
      <c r="AQ150" s="148">
        <v>2</v>
      </c>
      <c r="AR150" s="124">
        <v>1</v>
      </c>
      <c r="AS150" s="50">
        <v>2</v>
      </c>
      <c r="AT150" s="50">
        <v>4</v>
      </c>
      <c r="AU150" s="50">
        <v>2</v>
      </c>
      <c r="AV150" s="50">
        <v>1</v>
      </c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43</v>
      </c>
      <c r="BO150" s="48" t="s">
        <v>205</v>
      </c>
    </row>
    <row r="151" spans="2:67">
      <c r="B151" s="47"/>
      <c r="C151" s="48" t="s">
        <v>206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>
        <v>0</v>
      </c>
      <c r="AN151" s="52">
        <v>2</v>
      </c>
      <c r="AO151" s="50">
        <v>2</v>
      </c>
      <c r="AP151" s="50">
        <v>4</v>
      </c>
      <c r="AQ151" s="148">
        <v>3</v>
      </c>
      <c r="AR151" s="124">
        <v>4</v>
      </c>
      <c r="AS151" s="50">
        <v>2</v>
      </c>
      <c r="AT151" s="50">
        <v>1</v>
      </c>
      <c r="AU151" s="50">
        <v>1</v>
      </c>
      <c r="AV151" s="50">
        <v>1</v>
      </c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47</v>
      </c>
      <c r="BO151" s="48" t="s">
        <v>206</v>
      </c>
    </row>
    <row r="152" spans="2:67">
      <c r="B152" s="47"/>
      <c r="C152" s="48" t="s">
        <v>207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>
        <v>1</v>
      </c>
      <c r="AN152" s="52">
        <v>2</v>
      </c>
      <c r="AO152" s="50">
        <v>5</v>
      </c>
      <c r="AP152" s="50">
        <v>5</v>
      </c>
      <c r="AQ152" s="148">
        <v>1</v>
      </c>
      <c r="AR152" s="124">
        <v>2</v>
      </c>
      <c r="AS152" s="50">
        <v>0</v>
      </c>
      <c r="AT152" s="50">
        <v>2</v>
      </c>
      <c r="AU152" s="50">
        <v>2</v>
      </c>
      <c r="AV152" s="50">
        <v>3</v>
      </c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103</v>
      </c>
      <c r="BO152" s="48" t="s">
        <v>207</v>
      </c>
    </row>
    <row r="153" spans="2:67">
      <c r="B153" s="47"/>
      <c r="C153" s="48" t="s">
        <v>208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>
        <v>0</v>
      </c>
      <c r="AN153" s="52">
        <v>0</v>
      </c>
      <c r="AO153" s="50">
        <v>0</v>
      </c>
      <c r="AP153" s="50">
        <v>0</v>
      </c>
      <c r="AQ153" s="148">
        <v>0</v>
      </c>
      <c r="AR153" s="124">
        <v>0</v>
      </c>
      <c r="AS153" s="50">
        <v>0</v>
      </c>
      <c r="AT153" s="50">
        <v>0</v>
      </c>
      <c r="AU153" s="50">
        <v>0</v>
      </c>
      <c r="AV153" s="50">
        <v>0</v>
      </c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208</v>
      </c>
    </row>
    <row r="154" spans="2:67">
      <c r="B154" s="47"/>
      <c r="C154" s="48" t="s">
        <v>209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>
        <v>0</v>
      </c>
      <c r="AN154" s="52">
        <v>0</v>
      </c>
      <c r="AO154" s="50">
        <v>1</v>
      </c>
      <c r="AP154" s="50">
        <v>1</v>
      </c>
      <c r="AQ154" s="149">
        <v>0</v>
      </c>
      <c r="AR154" s="124">
        <v>0</v>
      </c>
      <c r="AS154" s="50">
        <v>1</v>
      </c>
      <c r="AT154" s="50">
        <v>0</v>
      </c>
      <c r="AU154" s="50">
        <v>0</v>
      </c>
      <c r="AV154" s="50">
        <v>2</v>
      </c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8</v>
      </c>
      <c r="BO154" s="48" t="s">
        <v>209</v>
      </c>
    </row>
    <row r="155" spans="2:67">
      <c r="B155" s="47"/>
      <c r="C155" s="76" t="s">
        <v>210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>
        <v>4</v>
      </c>
      <c r="AN155" s="78">
        <v>5</v>
      </c>
      <c r="AO155" s="77">
        <v>13</v>
      </c>
      <c r="AP155" s="77">
        <v>11</v>
      </c>
      <c r="AQ155" s="149">
        <v>6</v>
      </c>
      <c r="AR155" s="127">
        <v>7</v>
      </c>
      <c r="AS155" s="77">
        <v>5</v>
      </c>
      <c r="AT155" s="77">
        <v>7</v>
      </c>
      <c r="AU155" s="77">
        <v>5</v>
      </c>
      <c r="AV155" s="77">
        <v>7</v>
      </c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206</v>
      </c>
      <c r="BO155" s="76" t="s">
        <v>210</v>
      </c>
    </row>
    <row r="156" spans="2:67">
      <c r="B156" s="54"/>
      <c r="C156" s="55" t="s">
        <v>211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>
        <v>2398</v>
      </c>
      <c r="AN156" s="58">
        <v>3451</v>
      </c>
      <c r="AO156" s="56">
        <v>4114</v>
      </c>
      <c r="AP156" s="56">
        <v>4401</v>
      </c>
      <c r="AQ156" s="150">
        <v>3852</v>
      </c>
      <c r="AR156" s="46">
        <v>4517</v>
      </c>
      <c r="AS156" s="56">
        <v>3880</v>
      </c>
      <c r="AT156" s="56">
        <v>1645</v>
      </c>
      <c r="AU156" s="56">
        <v>2243</v>
      </c>
      <c r="AV156" s="56">
        <v>2788</v>
      </c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37006</v>
      </c>
      <c r="BO156" s="55" t="s">
        <v>211</v>
      </c>
    </row>
    <row r="157" spans="2:67">
      <c r="B157" s="59" t="s">
        <v>231</v>
      </c>
      <c r="C157" s="60" t="s">
        <v>203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>
        <v>0</v>
      </c>
      <c r="AN157" s="62">
        <v>0</v>
      </c>
      <c r="AO157" s="61">
        <v>0.33</v>
      </c>
      <c r="AP157" s="61">
        <v>0</v>
      </c>
      <c r="AQ157" s="151">
        <v>0</v>
      </c>
      <c r="AR157" s="62">
        <v>0</v>
      </c>
      <c r="AS157" s="61">
        <v>0</v>
      </c>
      <c r="AT157" s="61">
        <v>0</v>
      </c>
      <c r="AU157" s="61">
        <v>0</v>
      </c>
      <c r="AV157" s="61">
        <v>0</v>
      </c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1.6500000000000001</v>
      </c>
      <c r="BO157" s="60" t="s">
        <v>203</v>
      </c>
    </row>
    <row r="158" spans="2:67">
      <c r="B158" s="59" t="s">
        <v>228</v>
      </c>
      <c r="C158" s="60" t="s">
        <v>205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>
        <v>0.43</v>
      </c>
      <c r="AN158" s="62">
        <v>0.14000000000000001</v>
      </c>
      <c r="AO158" s="61">
        <v>0.56999999999999995</v>
      </c>
      <c r="AP158" s="61">
        <v>0.14000000000000001</v>
      </c>
      <c r="AQ158" s="151">
        <v>0.28999999999999998</v>
      </c>
      <c r="AR158" s="62">
        <v>0.14000000000000001</v>
      </c>
      <c r="AS158" s="61">
        <v>0.28999999999999998</v>
      </c>
      <c r="AT158" s="61">
        <v>0.56999999999999995</v>
      </c>
      <c r="AU158" s="61">
        <v>0.28999999999999998</v>
      </c>
      <c r="AV158" s="61">
        <v>0.14000000000000001</v>
      </c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6.14</v>
      </c>
      <c r="BO158" s="60" t="s">
        <v>205</v>
      </c>
    </row>
    <row r="159" spans="2:67">
      <c r="B159" s="63" t="s">
        <v>232</v>
      </c>
      <c r="C159" s="60" t="s">
        <v>206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>
        <v>0</v>
      </c>
      <c r="AN159" s="62">
        <v>0.33</v>
      </c>
      <c r="AO159" s="61">
        <v>0.33</v>
      </c>
      <c r="AP159" s="61">
        <v>0.67</v>
      </c>
      <c r="AQ159" s="151">
        <v>0.5</v>
      </c>
      <c r="AR159" s="62">
        <v>0.67</v>
      </c>
      <c r="AS159" s="61">
        <v>0.33</v>
      </c>
      <c r="AT159" s="61">
        <v>0.17</v>
      </c>
      <c r="AU159" s="61">
        <v>0.17</v>
      </c>
      <c r="AV159" s="61">
        <v>0.17</v>
      </c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7.84</v>
      </c>
      <c r="BO159" s="60" t="s">
        <v>206</v>
      </c>
    </row>
    <row r="160" spans="2:67">
      <c r="B160" s="59"/>
      <c r="C160" s="60" t="s">
        <v>207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>
        <v>0.17</v>
      </c>
      <c r="AN160" s="62">
        <v>0.33</v>
      </c>
      <c r="AO160" s="61">
        <v>0.83</v>
      </c>
      <c r="AP160" s="61">
        <v>0.83</v>
      </c>
      <c r="AQ160" s="151">
        <v>0.17</v>
      </c>
      <c r="AR160" s="62">
        <v>0.33</v>
      </c>
      <c r="AS160" s="61">
        <v>0</v>
      </c>
      <c r="AT160" s="61">
        <v>0.33</v>
      </c>
      <c r="AU160" s="61">
        <v>0.33</v>
      </c>
      <c r="AV160" s="61">
        <v>0.5</v>
      </c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17.429999999999996</v>
      </c>
      <c r="BO160" s="60" t="s">
        <v>207</v>
      </c>
    </row>
    <row r="161" spans="2:67">
      <c r="B161" s="59"/>
      <c r="C161" s="60" t="s">
        <v>208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>
        <v>0</v>
      </c>
      <c r="AN161" s="62">
        <v>0</v>
      </c>
      <c r="AO161" s="61">
        <v>0</v>
      </c>
      <c r="AP161" s="61">
        <v>0</v>
      </c>
      <c r="AQ161" s="151">
        <v>0</v>
      </c>
      <c r="AR161" s="62">
        <v>0</v>
      </c>
      <c r="AS161" s="61">
        <v>0</v>
      </c>
      <c r="AT161" s="61">
        <v>0</v>
      </c>
      <c r="AU161" s="61">
        <v>0</v>
      </c>
      <c r="AV161" s="61">
        <v>0</v>
      </c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208</v>
      </c>
    </row>
    <row r="162" spans="2:67">
      <c r="B162" s="59"/>
      <c r="C162" s="60" t="s">
        <v>209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>
        <v>0</v>
      </c>
      <c r="AN162" s="62">
        <v>0</v>
      </c>
      <c r="AO162" s="61">
        <v>0.5</v>
      </c>
      <c r="AP162" s="61">
        <v>0.5</v>
      </c>
      <c r="AQ162" s="152">
        <v>0</v>
      </c>
      <c r="AR162" s="62">
        <v>0</v>
      </c>
      <c r="AS162" s="61">
        <v>0.5</v>
      </c>
      <c r="AT162" s="61">
        <v>0</v>
      </c>
      <c r="AU162" s="61">
        <v>0</v>
      </c>
      <c r="AV162" s="61">
        <v>1</v>
      </c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4</v>
      </c>
      <c r="BO162" s="60" t="s">
        <v>209</v>
      </c>
    </row>
    <row r="163" spans="2:67">
      <c r="B163" s="59"/>
      <c r="C163" s="80" t="s">
        <v>210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>
        <v>0.16</v>
      </c>
      <c r="AN163" s="82">
        <v>0.2</v>
      </c>
      <c r="AO163" s="81">
        <v>0.52</v>
      </c>
      <c r="AP163" s="81">
        <v>0.44</v>
      </c>
      <c r="AQ163" s="152">
        <v>0.24</v>
      </c>
      <c r="AR163" s="82">
        <v>0.28000000000000003</v>
      </c>
      <c r="AS163" s="81">
        <v>0.2</v>
      </c>
      <c r="AT163" s="81">
        <v>0.28000000000000003</v>
      </c>
      <c r="AU163" s="81">
        <v>0.2</v>
      </c>
      <c r="AV163" s="81">
        <v>0.28000000000000003</v>
      </c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8.2300000000000022</v>
      </c>
      <c r="BO163" s="80" t="s">
        <v>210</v>
      </c>
    </row>
    <row r="164" spans="2:67">
      <c r="B164" s="65"/>
      <c r="C164" s="66" t="s">
        <v>211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>
        <v>1.02</v>
      </c>
      <c r="AN164" s="68">
        <v>1.46</v>
      </c>
      <c r="AO164" s="67">
        <v>1.75</v>
      </c>
      <c r="AP164" s="67">
        <v>1.87</v>
      </c>
      <c r="AQ164" s="153">
        <v>1.63</v>
      </c>
      <c r="AR164" s="68">
        <v>1.92</v>
      </c>
      <c r="AS164" s="67">
        <v>1.69</v>
      </c>
      <c r="AT164" s="67">
        <v>0.77</v>
      </c>
      <c r="AU164" s="67">
        <v>0.97</v>
      </c>
      <c r="AV164" s="67">
        <v>1.19</v>
      </c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15.819999999999999</v>
      </c>
      <c r="BO164" s="66" t="s">
        <v>211</v>
      </c>
    </row>
    <row r="165" spans="2:67">
      <c r="B165" s="47" t="s">
        <v>233</v>
      </c>
      <c r="C165" s="48" t="s">
        <v>203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>
        <v>0</v>
      </c>
      <c r="AN165" s="52">
        <v>0</v>
      </c>
      <c r="AO165" s="50">
        <v>0</v>
      </c>
      <c r="AP165" s="50">
        <v>0</v>
      </c>
      <c r="AQ165" s="148">
        <v>1</v>
      </c>
      <c r="AR165" s="124">
        <v>0</v>
      </c>
      <c r="AS165" s="50">
        <v>0</v>
      </c>
      <c r="AT165" s="50">
        <v>0</v>
      </c>
      <c r="AU165" s="50">
        <v>1</v>
      </c>
      <c r="AV165" s="50">
        <v>0</v>
      </c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2</v>
      </c>
      <c r="BO165" s="48" t="s">
        <v>203</v>
      </c>
    </row>
    <row r="166" spans="2:67">
      <c r="B166" s="47" t="s">
        <v>230</v>
      </c>
      <c r="C166" s="48" t="s">
        <v>205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>
        <v>0</v>
      </c>
      <c r="AN166" s="52">
        <v>0</v>
      </c>
      <c r="AO166" s="50">
        <v>0</v>
      </c>
      <c r="AP166" s="50">
        <v>0</v>
      </c>
      <c r="AQ166" s="148">
        <v>0</v>
      </c>
      <c r="AR166" s="124">
        <v>1</v>
      </c>
      <c r="AS166" s="50">
        <v>0</v>
      </c>
      <c r="AT166" s="50">
        <v>0</v>
      </c>
      <c r="AU166" s="50">
        <v>1</v>
      </c>
      <c r="AV166" s="50">
        <v>0</v>
      </c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16</v>
      </c>
      <c r="BO166" s="48" t="s">
        <v>205</v>
      </c>
    </row>
    <row r="167" spans="2:67">
      <c r="B167" s="47"/>
      <c r="C167" s="48" t="s">
        <v>206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>
        <v>0</v>
      </c>
      <c r="AN167" s="52">
        <v>1</v>
      </c>
      <c r="AO167" s="50">
        <v>0</v>
      </c>
      <c r="AP167" s="50">
        <v>1</v>
      </c>
      <c r="AQ167" s="148">
        <v>0</v>
      </c>
      <c r="AR167" s="124">
        <v>0</v>
      </c>
      <c r="AS167" s="50">
        <v>1</v>
      </c>
      <c r="AT167" s="50">
        <v>0</v>
      </c>
      <c r="AU167" s="50">
        <v>0</v>
      </c>
      <c r="AV167" s="50">
        <v>0</v>
      </c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16</v>
      </c>
      <c r="BO167" s="48" t="s">
        <v>206</v>
      </c>
    </row>
    <row r="168" spans="2:67">
      <c r="B168" s="47"/>
      <c r="C168" s="48" t="s">
        <v>207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>
        <v>0</v>
      </c>
      <c r="AN168" s="52">
        <v>0</v>
      </c>
      <c r="AO168" s="50">
        <v>0</v>
      </c>
      <c r="AP168" s="50">
        <v>0</v>
      </c>
      <c r="AQ168" s="148">
        <v>0</v>
      </c>
      <c r="AR168" s="124">
        <v>1</v>
      </c>
      <c r="AS168" s="50">
        <v>1</v>
      </c>
      <c r="AT168" s="50">
        <v>0</v>
      </c>
      <c r="AU168" s="50">
        <v>1</v>
      </c>
      <c r="AV168" s="50">
        <v>1</v>
      </c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13</v>
      </c>
      <c r="BO168" s="48" t="s">
        <v>207</v>
      </c>
    </row>
    <row r="169" spans="2:67">
      <c r="B169" s="47"/>
      <c r="C169" s="48" t="s">
        <v>208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>
        <v>0</v>
      </c>
      <c r="AN169" s="52">
        <v>0</v>
      </c>
      <c r="AO169" s="50">
        <v>0</v>
      </c>
      <c r="AP169" s="50">
        <v>0</v>
      </c>
      <c r="AQ169" s="148">
        <v>0</v>
      </c>
      <c r="AR169" s="124">
        <v>0</v>
      </c>
      <c r="AS169" s="50">
        <v>0</v>
      </c>
      <c r="AT169" s="50">
        <v>0</v>
      </c>
      <c r="AU169" s="50">
        <v>0</v>
      </c>
      <c r="AV169" s="50">
        <v>0</v>
      </c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208</v>
      </c>
    </row>
    <row r="170" spans="2:67">
      <c r="B170" s="47"/>
      <c r="C170" s="48" t="s">
        <v>209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>
        <v>0</v>
      </c>
      <c r="AN170" s="52">
        <v>0</v>
      </c>
      <c r="AO170" s="50">
        <v>0</v>
      </c>
      <c r="AP170" s="50">
        <v>0</v>
      </c>
      <c r="AQ170" s="149">
        <v>0</v>
      </c>
      <c r="AR170" s="124">
        <v>0</v>
      </c>
      <c r="AS170" s="50">
        <v>0</v>
      </c>
      <c r="AT170" s="50">
        <v>0</v>
      </c>
      <c r="AU170" s="50">
        <v>0</v>
      </c>
      <c r="AV170" s="50">
        <v>0</v>
      </c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209</v>
      </c>
    </row>
    <row r="171" spans="2:67">
      <c r="B171" s="47"/>
      <c r="C171" s="76" t="s">
        <v>210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>
        <v>0</v>
      </c>
      <c r="AN171" s="78">
        <v>1</v>
      </c>
      <c r="AO171" s="77">
        <v>0</v>
      </c>
      <c r="AP171" s="77">
        <v>1</v>
      </c>
      <c r="AQ171" s="149">
        <v>1</v>
      </c>
      <c r="AR171" s="127">
        <v>2</v>
      </c>
      <c r="AS171" s="77">
        <v>2</v>
      </c>
      <c r="AT171" s="77">
        <v>0</v>
      </c>
      <c r="AU171" s="77">
        <v>3</v>
      </c>
      <c r="AV171" s="77">
        <v>1</v>
      </c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50</v>
      </c>
      <c r="BO171" s="76" t="s">
        <v>210</v>
      </c>
    </row>
    <row r="172" spans="2:67">
      <c r="B172" s="54"/>
      <c r="C172" s="55" t="s">
        <v>211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>
        <v>201</v>
      </c>
      <c r="AN172" s="58">
        <v>179</v>
      </c>
      <c r="AO172" s="56">
        <v>169</v>
      </c>
      <c r="AP172" s="56">
        <v>131</v>
      </c>
      <c r="AQ172" s="150">
        <v>125</v>
      </c>
      <c r="AR172" s="46">
        <v>104</v>
      </c>
      <c r="AS172" s="56">
        <v>112</v>
      </c>
      <c r="AT172" s="56">
        <v>83</v>
      </c>
      <c r="AU172" s="56">
        <v>86</v>
      </c>
      <c r="AV172" s="56">
        <v>112</v>
      </c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4804</v>
      </c>
      <c r="BO172" s="55" t="s">
        <v>211</v>
      </c>
    </row>
    <row r="173" spans="2:67">
      <c r="B173" s="59" t="s">
        <v>233</v>
      </c>
      <c r="C173" s="60" t="s">
        <v>203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>
        <v>0</v>
      </c>
      <c r="AN173" s="62">
        <v>0</v>
      </c>
      <c r="AO173" s="61">
        <v>0</v>
      </c>
      <c r="AP173" s="61">
        <v>0</v>
      </c>
      <c r="AQ173" s="151">
        <v>0.33</v>
      </c>
      <c r="AR173" s="62">
        <v>0</v>
      </c>
      <c r="AS173" s="61">
        <v>0</v>
      </c>
      <c r="AT173" s="61">
        <v>0</v>
      </c>
      <c r="AU173" s="61">
        <v>0.33</v>
      </c>
      <c r="AV173" s="61">
        <v>0</v>
      </c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0.66</v>
      </c>
      <c r="BO173" s="60" t="s">
        <v>203</v>
      </c>
    </row>
    <row r="174" spans="2:67">
      <c r="B174" s="59" t="s">
        <v>228</v>
      </c>
      <c r="C174" s="60" t="s">
        <v>205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>
        <v>0</v>
      </c>
      <c r="AN174" s="62">
        <v>0</v>
      </c>
      <c r="AO174" s="61">
        <v>0</v>
      </c>
      <c r="AP174" s="61">
        <v>0</v>
      </c>
      <c r="AQ174" s="151">
        <v>0</v>
      </c>
      <c r="AR174" s="62">
        <v>0.14000000000000001</v>
      </c>
      <c r="AS174" s="61">
        <v>0</v>
      </c>
      <c r="AT174" s="61">
        <v>0</v>
      </c>
      <c r="AU174" s="61">
        <v>0.14000000000000001</v>
      </c>
      <c r="AV174" s="61">
        <v>0</v>
      </c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1.8000000000000007</v>
      </c>
      <c r="BO174" s="60" t="s">
        <v>205</v>
      </c>
    </row>
    <row r="175" spans="2:67">
      <c r="B175" s="63" t="s">
        <v>234</v>
      </c>
      <c r="C175" s="60" t="s">
        <v>206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>
        <v>0</v>
      </c>
      <c r="AN175" s="62">
        <v>0.17</v>
      </c>
      <c r="AO175" s="61">
        <v>0</v>
      </c>
      <c r="AP175" s="61">
        <v>0.17</v>
      </c>
      <c r="AQ175" s="151">
        <v>0</v>
      </c>
      <c r="AR175" s="62">
        <v>0</v>
      </c>
      <c r="AS175" s="61">
        <v>0.17</v>
      </c>
      <c r="AT175" s="61">
        <v>0</v>
      </c>
      <c r="AU175" s="61">
        <v>0</v>
      </c>
      <c r="AV175" s="61">
        <v>0</v>
      </c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2.5199999999999996</v>
      </c>
      <c r="BO175" s="60" t="s">
        <v>206</v>
      </c>
    </row>
    <row r="176" spans="2:67">
      <c r="B176" s="64" t="s">
        <v>235</v>
      </c>
      <c r="C176" s="60" t="s">
        <v>207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>
        <v>0</v>
      </c>
      <c r="AN176" s="62">
        <v>0</v>
      </c>
      <c r="AO176" s="61">
        <v>0</v>
      </c>
      <c r="AP176" s="61">
        <v>0</v>
      </c>
      <c r="AQ176" s="151">
        <v>0</v>
      </c>
      <c r="AR176" s="62">
        <v>0.17</v>
      </c>
      <c r="AS176" s="61">
        <v>0.17</v>
      </c>
      <c r="AT176" s="61">
        <v>0</v>
      </c>
      <c r="AU176" s="61">
        <v>0.17</v>
      </c>
      <c r="AV176" s="61">
        <v>0.17</v>
      </c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2.0299999999999998</v>
      </c>
      <c r="BO176" s="60" t="s">
        <v>207</v>
      </c>
    </row>
    <row r="177" spans="2:67">
      <c r="B177" s="59"/>
      <c r="C177" s="60" t="s">
        <v>208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>
        <v>0</v>
      </c>
      <c r="AN177" s="62">
        <v>0</v>
      </c>
      <c r="AO177" s="61">
        <v>0</v>
      </c>
      <c r="AP177" s="61">
        <v>0</v>
      </c>
      <c r="AQ177" s="151">
        <v>0</v>
      </c>
      <c r="AR177" s="62">
        <v>0</v>
      </c>
      <c r="AS177" s="61">
        <v>0</v>
      </c>
      <c r="AT177" s="61">
        <v>0</v>
      </c>
      <c r="AU177" s="61">
        <v>0</v>
      </c>
      <c r="AV177" s="61">
        <v>0</v>
      </c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208</v>
      </c>
    </row>
    <row r="178" spans="2:67">
      <c r="B178" s="59"/>
      <c r="C178" s="60" t="s">
        <v>209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>
        <v>0</v>
      </c>
      <c r="AN178" s="62">
        <v>0</v>
      </c>
      <c r="AO178" s="61">
        <v>0</v>
      </c>
      <c r="AP178" s="61">
        <v>0</v>
      </c>
      <c r="AQ178" s="152">
        <v>0</v>
      </c>
      <c r="AR178" s="62">
        <v>0</v>
      </c>
      <c r="AS178" s="61">
        <v>0</v>
      </c>
      <c r="AT178" s="61">
        <v>0</v>
      </c>
      <c r="AU178" s="61">
        <v>0</v>
      </c>
      <c r="AV178" s="61">
        <v>0</v>
      </c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209</v>
      </c>
    </row>
    <row r="179" spans="2:67">
      <c r="B179" s="59"/>
      <c r="C179" s="80" t="s">
        <v>210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>
        <v>0</v>
      </c>
      <c r="AN179" s="82">
        <v>0.04</v>
      </c>
      <c r="AO179" s="81">
        <v>0</v>
      </c>
      <c r="AP179" s="81">
        <v>0.04</v>
      </c>
      <c r="AQ179" s="152">
        <v>0.04</v>
      </c>
      <c r="AR179" s="82">
        <v>0.08</v>
      </c>
      <c r="AS179" s="81">
        <v>0.08</v>
      </c>
      <c r="AT179" s="81">
        <v>0</v>
      </c>
      <c r="AU179" s="81">
        <v>0.12</v>
      </c>
      <c r="AV179" s="81">
        <v>0.04</v>
      </c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1.8000000000000003</v>
      </c>
      <c r="BO179" s="80" t="s">
        <v>210</v>
      </c>
    </row>
    <row r="180" spans="2:67">
      <c r="B180" s="65"/>
      <c r="C180" s="66" t="s">
        <v>211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>
        <v>0.09</v>
      </c>
      <c r="AN180" s="68">
        <v>0.08</v>
      </c>
      <c r="AO180" s="67">
        <v>7.0000000000000007E-2</v>
      </c>
      <c r="AP180" s="67">
        <v>0.06</v>
      </c>
      <c r="AQ180" s="153">
        <v>0.05</v>
      </c>
      <c r="AR180" s="68">
        <v>0.04</v>
      </c>
      <c r="AS180" s="67">
        <v>0.05</v>
      </c>
      <c r="AT180" s="67">
        <v>0.04</v>
      </c>
      <c r="AU180" s="67">
        <v>0.04</v>
      </c>
      <c r="AV180" s="67">
        <v>0.05</v>
      </c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1.9100000000000008</v>
      </c>
      <c r="BO180" s="66" t="s">
        <v>211</v>
      </c>
    </row>
    <row r="181" spans="2:67">
      <c r="B181" s="47" t="s">
        <v>236</v>
      </c>
      <c r="C181" s="48" t="s">
        <v>203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>
        <v>0</v>
      </c>
      <c r="AN181" s="52">
        <v>0</v>
      </c>
      <c r="AO181" s="50">
        <v>0</v>
      </c>
      <c r="AP181" s="50">
        <v>0</v>
      </c>
      <c r="AQ181" s="148">
        <v>0</v>
      </c>
      <c r="AR181" s="124">
        <v>0</v>
      </c>
      <c r="AS181" s="50">
        <v>0</v>
      </c>
      <c r="AT181" s="50">
        <v>0</v>
      </c>
      <c r="AU181" s="50">
        <v>0</v>
      </c>
      <c r="AV181" s="50">
        <v>0</v>
      </c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203</v>
      </c>
    </row>
    <row r="182" spans="2:67">
      <c r="B182" s="47" t="s">
        <v>204</v>
      </c>
      <c r="C182" s="48" t="s">
        <v>205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>
        <v>0</v>
      </c>
      <c r="AN182" s="52">
        <v>0</v>
      </c>
      <c r="AO182" s="50">
        <v>0</v>
      </c>
      <c r="AP182" s="50">
        <v>0</v>
      </c>
      <c r="AQ182" s="148">
        <v>0</v>
      </c>
      <c r="AR182" s="124">
        <v>0</v>
      </c>
      <c r="AS182" s="50">
        <v>0</v>
      </c>
      <c r="AT182" s="50">
        <v>0</v>
      </c>
      <c r="AU182" s="50">
        <v>0</v>
      </c>
      <c r="AV182" s="50">
        <v>0</v>
      </c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205</v>
      </c>
    </row>
    <row r="183" spans="2:67">
      <c r="B183" s="47"/>
      <c r="C183" s="48" t="s">
        <v>206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>
        <v>0</v>
      </c>
      <c r="AN183" s="52">
        <v>0</v>
      </c>
      <c r="AO183" s="50">
        <v>0</v>
      </c>
      <c r="AP183" s="50">
        <v>0</v>
      </c>
      <c r="AQ183" s="148">
        <v>0</v>
      </c>
      <c r="AR183" s="124">
        <v>0</v>
      </c>
      <c r="AS183" s="50">
        <v>0</v>
      </c>
      <c r="AT183" s="50">
        <v>0</v>
      </c>
      <c r="AU183" s="50">
        <v>0</v>
      </c>
      <c r="AV183" s="50">
        <v>0</v>
      </c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7</v>
      </c>
      <c r="BO183" s="48" t="s">
        <v>206</v>
      </c>
    </row>
    <row r="184" spans="2:67">
      <c r="B184" s="47"/>
      <c r="C184" s="48" t="s">
        <v>207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>
        <v>0</v>
      </c>
      <c r="AN184" s="52">
        <v>0</v>
      </c>
      <c r="AO184" s="50">
        <v>0</v>
      </c>
      <c r="AP184" s="50">
        <v>0</v>
      </c>
      <c r="AQ184" s="148">
        <v>0</v>
      </c>
      <c r="AR184" s="124">
        <v>0</v>
      </c>
      <c r="AS184" s="50">
        <v>0</v>
      </c>
      <c r="AT184" s="50">
        <v>0</v>
      </c>
      <c r="AU184" s="50">
        <v>0</v>
      </c>
      <c r="AV184" s="50">
        <v>0</v>
      </c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207</v>
      </c>
    </row>
    <row r="185" spans="2:67">
      <c r="B185" s="47"/>
      <c r="C185" s="48" t="s">
        <v>208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>
        <v>0</v>
      </c>
      <c r="AN185" s="52">
        <v>0</v>
      </c>
      <c r="AO185" s="50">
        <v>0</v>
      </c>
      <c r="AP185" s="50">
        <v>0</v>
      </c>
      <c r="AQ185" s="148">
        <v>0</v>
      </c>
      <c r="AR185" s="124">
        <v>0</v>
      </c>
      <c r="AS185" s="50">
        <v>2</v>
      </c>
      <c r="AT185" s="50">
        <v>0</v>
      </c>
      <c r="AU185" s="50">
        <v>0</v>
      </c>
      <c r="AV185" s="50">
        <v>0</v>
      </c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2</v>
      </c>
      <c r="BO185" s="48" t="s">
        <v>208</v>
      </c>
    </row>
    <row r="186" spans="2:67">
      <c r="B186" s="47"/>
      <c r="C186" s="48" t="s">
        <v>209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>
        <v>0</v>
      </c>
      <c r="AN186" s="52">
        <v>0</v>
      </c>
      <c r="AO186" s="50">
        <v>0</v>
      </c>
      <c r="AP186" s="50">
        <v>0</v>
      </c>
      <c r="AQ186" s="149">
        <v>0</v>
      </c>
      <c r="AR186" s="124">
        <v>0</v>
      </c>
      <c r="AS186" s="50">
        <v>0</v>
      </c>
      <c r="AT186" s="50">
        <v>0</v>
      </c>
      <c r="AU186" s="50">
        <v>0</v>
      </c>
      <c r="AV186" s="50">
        <v>0</v>
      </c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209</v>
      </c>
    </row>
    <row r="187" spans="2:67">
      <c r="B187" s="47"/>
      <c r="C187" s="76" t="s">
        <v>210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>
        <v>0</v>
      </c>
      <c r="AN187" s="78">
        <v>0</v>
      </c>
      <c r="AO187" s="77">
        <v>0</v>
      </c>
      <c r="AP187" s="77">
        <v>0</v>
      </c>
      <c r="AQ187" s="149">
        <v>0</v>
      </c>
      <c r="AR187" s="127">
        <v>0</v>
      </c>
      <c r="AS187" s="77">
        <v>2</v>
      </c>
      <c r="AT187" s="77">
        <v>0</v>
      </c>
      <c r="AU187" s="77">
        <v>0</v>
      </c>
      <c r="AV187" s="77">
        <v>0</v>
      </c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10</v>
      </c>
      <c r="BO187" s="76" t="s">
        <v>210</v>
      </c>
    </row>
    <row r="188" spans="2:67">
      <c r="B188" s="54"/>
      <c r="C188" s="55" t="s">
        <v>211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>
        <v>12</v>
      </c>
      <c r="AN188" s="58">
        <v>16</v>
      </c>
      <c r="AO188" s="56">
        <v>15</v>
      </c>
      <c r="AP188" s="56">
        <v>9</v>
      </c>
      <c r="AQ188" s="150">
        <v>10</v>
      </c>
      <c r="AR188" s="46">
        <v>9</v>
      </c>
      <c r="AS188" s="56">
        <v>16</v>
      </c>
      <c r="AT188" s="56">
        <v>11</v>
      </c>
      <c r="AU188" s="56">
        <v>9</v>
      </c>
      <c r="AV188" s="56">
        <v>10</v>
      </c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900</v>
      </c>
      <c r="BO188" s="55" t="s">
        <v>211</v>
      </c>
    </row>
    <row r="189" spans="2:67">
      <c r="B189" s="59" t="s">
        <v>236</v>
      </c>
      <c r="C189" s="60" t="s">
        <v>203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>
        <v>0</v>
      </c>
      <c r="AN189" s="62">
        <v>0</v>
      </c>
      <c r="AO189" s="61">
        <v>0</v>
      </c>
      <c r="AP189" s="61">
        <v>0</v>
      </c>
      <c r="AQ189" s="151">
        <v>0</v>
      </c>
      <c r="AR189" s="62">
        <v>0</v>
      </c>
      <c r="AS189" s="61">
        <v>0</v>
      </c>
      <c r="AT189" s="61">
        <v>0</v>
      </c>
      <c r="AU189" s="61">
        <v>0</v>
      </c>
      <c r="AV189" s="61">
        <v>0</v>
      </c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203</v>
      </c>
    </row>
    <row r="190" spans="2:67">
      <c r="B190" s="59" t="s">
        <v>228</v>
      </c>
      <c r="C190" s="60" t="s">
        <v>205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>
        <v>0</v>
      </c>
      <c r="AN190" s="62">
        <v>0</v>
      </c>
      <c r="AO190" s="61">
        <v>0</v>
      </c>
      <c r="AP190" s="61">
        <v>0</v>
      </c>
      <c r="AQ190" s="151">
        <v>0</v>
      </c>
      <c r="AR190" s="62">
        <v>0</v>
      </c>
      <c r="AS190" s="61">
        <v>0</v>
      </c>
      <c r="AT190" s="61">
        <v>0</v>
      </c>
      <c r="AU190" s="61">
        <v>0</v>
      </c>
      <c r="AV190" s="61">
        <v>0</v>
      </c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205</v>
      </c>
    </row>
    <row r="191" spans="2:67">
      <c r="B191" s="63" t="s">
        <v>237</v>
      </c>
      <c r="C191" s="60" t="s">
        <v>206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>
        <v>0</v>
      </c>
      <c r="AN191" s="62">
        <v>0</v>
      </c>
      <c r="AO191" s="61">
        <v>0</v>
      </c>
      <c r="AP191" s="61">
        <v>0</v>
      </c>
      <c r="AQ191" s="151">
        <v>0</v>
      </c>
      <c r="AR191" s="62">
        <v>0</v>
      </c>
      <c r="AS191" s="61">
        <v>0</v>
      </c>
      <c r="AT191" s="61">
        <v>0</v>
      </c>
      <c r="AU191" s="61">
        <v>0</v>
      </c>
      <c r="AV191" s="61">
        <v>0</v>
      </c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7</v>
      </c>
      <c r="BO191" s="60" t="s">
        <v>206</v>
      </c>
    </row>
    <row r="192" spans="2:67">
      <c r="B192" s="59"/>
      <c r="C192" s="60" t="s">
        <v>207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>
        <v>0</v>
      </c>
      <c r="AN192" s="62">
        <v>0</v>
      </c>
      <c r="AO192" s="61">
        <v>0</v>
      </c>
      <c r="AP192" s="61">
        <v>0</v>
      </c>
      <c r="AQ192" s="151">
        <v>0</v>
      </c>
      <c r="AR192" s="62">
        <v>0</v>
      </c>
      <c r="AS192" s="61">
        <v>0</v>
      </c>
      <c r="AT192" s="61">
        <v>0</v>
      </c>
      <c r="AU192" s="61">
        <v>0</v>
      </c>
      <c r="AV192" s="61">
        <v>0</v>
      </c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207</v>
      </c>
    </row>
    <row r="193" spans="2:67">
      <c r="B193" s="59"/>
      <c r="C193" s="60" t="s">
        <v>208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>
        <v>0</v>
      </c>
      <c r="AN193" s="62">
        <v>0</v>
      </c>
      <c r="AO193" s="61">
        <v>0</v>
      </c>
      <c r="AP193" s="61">
        <v>0</v>
      </c>
      <c r="AQ193" s="151">
        <v>0</v>
      </c>
      <c r="AR193" s="62">
        <v>0</v>
      </c>
      <c r="AS193" s="69">
        <v>2</v>
      </c>
      <c r="AT193" s="61">
        <v>0</v>
      </c>
      <c r="AU193" s="61">
        <v>0</v>
      </c>
      <c r="AV193" s="61">
        <v>0</v>
      </c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2</v>
      </c>
      <c r="BO193" s="60" t="s">
        <v>208</v>
      </c>
    </row>
    <row r="194" spans="2:67">
      <c r="B194" s="59"/>
      <c r="C194" s="60" t="s">
        <v>209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>
        <v>0</v>
      </c>
      <c r="AN194" s="62">
        <v>0</v>
      </c>
      <c r="AO194" s="61">
        <v>0</v>
      </c>
      <c r="AP194" s="61">
        <v>0</v>
      </c>
      <c r="AQ194" s="152">
        <v>0</v>
      </c>
      <c r="AR194" s="62">
        <v>0</v>
      </c>
      <c r="AS194" s="61">
        <v>0</v>
      </c>
      <c r="AT194" s="61">
        <v>0</v>
      </c>
      <c r="AU194" s="61">
        <v>0</v>
      </c>
      <c r="AV194" s="61">
        <v>0</v>
      </c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209</v>
      </c>
    </row>
    <row r="195" spans="2:67">
      <c r="B195" s="59"/>
      <c r="C195" s="80" t="s">
        <v>210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>
        <v>0</v>
      </c>
      <c r="AN195" s="82">
        <v>0</v>
      </c>
      <c r="AO195" s="81">
        <v>0</v>
      </c>
      <c r="AP195" s="81">
        <v>0</v>
      </c>
      <c r="AQ195" s="152">
        <v>0</v>
      </c>
      <c r="AR195" s="82">
        <v>0</v>
      </c>
      <c r="AS195" s="81">
        <v>0.22</v>
      </c>
      <c r="AT195" s="81">
        <v>0</v>
      </c>
      <c r="AU195" s="81">
        <v>0</v>
      </c>
      <c r="AV195" s="81">
        <v>0</v>
      </c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1.1000000000000001</v>
      </c>
      <c r="BO195" s="80" t="s">
        <v>210</v>
      </c>
    </row>
    <row r="196" spans="2:67">
      <c r="B196" s="65"/>
      <c r="C196" s="66" t="s">
        <v>211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>
        <v>0.02</v>
      </c>
      <c r="AN196" s="68">
        <v>0.02</v>
      </c>
      <c r="AO196" s="67">
        <v>0.02</v>
      </c>
      <c r="AP196" s="67">
        <v>0.01</v>
      </c>
      <c r="AQ196" s="153">
        <v>0.01</v>
      </c>
      <c r="AR196" s="68">
        <v>0.01</v>
      </c>
      <c r="AS196" s="67">
        <v>0.02</v>
      </c>
      <c r="AT196" s="67">
        <v>0.02</v>
      </c>
      <c r="AU196" s="67">
        <v>0.01</v>
      </c>
      <c r="AV196" s="67">
        <v>0.01</v>
      </c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1.3000000000000007</v>
      </c>
      <c r="BO196" s="66" t="s">
        <v>211</v>
      </c>
    </row>
    <row r="197" spans="2:67">
      <c r="B197" s="47" t="s">
        <v>238</v>
      </c>
      <c r="C197" s="48" t="s">
        <v>203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>
        <v>1</v>
      </c>
      <c r="AN197" s="52">
        <v>2</v>
      </c>
      <c r="AO197" s="50">
        <v>1</v>
      </c>
      <c r="AP197" s="50">
        <v>1</v>
      </c>
      <c r="AQ197" s="148">
        <v>1</v>
      </c>
      <c r="AR197" s="124">
        <v>0</v>
      </c>
      <c r="AS197" s="50">
        <v>1</v>
      </c>
      <c r="AT197" s="50">
        <v>0</v>
      </c>
      <c r="AU197" s="50">
        <v>1</v>
      </c>
      <c r="AV197" s="50">
        <v>1</v>
      </c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12</v>
      </c>
      <c r="BO197" s="48" t="s">
        <v>203</v>
      </c>
    </row>
    <row r="198" spans="2:67">
      <c r="B198" s="47" t="s">
        <v>230</v>
      </c>
      <c r="C198" s="48" t="s">
        <v>205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>
        <v>2</v>
      </c>
      <c r="AN198" s="52">
        <v>4</v>
      </c>
      <c r="AO198" s="50">
        <v>1</v>
      </c>
      <c r="AP198" s="50">
        <v>1</v>
      </c>
      <c r="AQ198" s="148">
        <v>1</v>
      </c>
      <c r="AR198" s="124">
        <v>0</v>
      </c>
      <c r="AS198" s="50">
        <v>3</v>
      </c>
      <c r="AT198" s="50">
        <v>4</v>
      </c>
      <c r="AU198" s="50">
        <v>12</v>
      </c>
      <c r="AV198" s="50">
        <v>12</v>
      </c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85</v>
      </c>
      <c r="BO198" s="48" t="s">
        <v>205</v>
      </c>
    </row>
    <row r="199" spans="2:67">
      <c r="B199" s="47"/>
      <c r="C199" s="48" t="s">
        <v>206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>
        <v>9</v>
      </c>
      <c r="AN199" s="52">
        <v>2</v>
      </c>
      <c r="AO199" s="50">
        <v>2</v>
      </c>
      <c r="AP199" s="50">
        <v>2</v>
      </c>
      <c r="AQ199" s="148">
        <v>2</v>
      </c>
      <c r="AR199" s="124">
        <v>3</v>
      </c>
      <c r="AS199" s="50">
        <v>0</v>
      </c>
      <c r="AT199" s="50">
        <v>3</v>
      </c>
      <c r="AU199" s="50">
        <v>1</v>
      </c>
      <c r="AV199" s="50">
        <v>2</v>
      </c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125</v>
      </c>
      <c r="BO199" s="48" t="s">
        <v>206</v>
      </c>
    </row>
    <row r="200" spans="2:67">
      <c r="B200" s="47"/>
      <c r="C200" s="48" t="s">
        <v>207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>
        <v>9</v>
      </c>
      <c r="AN200" s="52">
        <v>13</v>
      </c>
      <c r="AO200" s="50">
        <v>8</v>
      </c>
      <c r="AP200" s="50">
        <v>16</v>
      </c>
      <c r="AQ200" s="148">
        <v>8</v>
      </c>
      <c r="AR200" s="124">
        <v>18</v>
      </c>
      <c r="AS200" s="50">
        <v>6</v>
      </c>
      <c r="AT200" s="50">
        <v>13</v>
      </c>
      <c r="AU200" s="50">
        <v>10</v>
      </c>
      <c r="AV200" s="50">
        <v>23</v>
      </c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340</v>
      </c>
      <c r="BO200" s="48" t="s">
        <v>207</v>
      </c>
    </row>
    <row r="201" spans="2:67">
      <c r="B201" s="47"/>
      <c r="C201" s="48" t="s">
        <v>208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>
        <v>1</v>
      </c>
      <c r="AN201" s="52">
        <v>0</v>
      </c>
      <c r="AO201" s="50">
        <v>2</v>
      </c>
      <c r="AP201" s="50">
        <v>0</v>
      </c>
      <c r="AQ201" s="148">
        <v>1</v>
      </c>
      <c r="AR201" s="124">
        <v>3</v>
      </c>
      <c r="AS201" s="50">
        <v>3</v>
      </c>
      <c r="AT201" s="50">
        <v>2</v>
      </c>
      <c r="AU201" s="50">
        <v>2</v>
      </c>
      <c r="AV201" s="50">
        <v>1</v>
      </c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59</v>
      </c>
      <c r="BO201" s="48" t="s">
        <v>208</v>
      </c>
    </row>
    <row r="202" spans="2:67">
      <c r="B202" s="47"/>
      <c r="C202" s="48" t="s">
        <v>209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>
        <v>14</v>
      </c>
      <c r="AN202" s="52">
        <v>8</v>
      </c>
      <c r="AO202" s="50">
        <v>10</v>
      </c>
      <c r="AP202" s="50">
        <v>19</v>
      </c>
      <c r="AQ202" s="149">
        <v>10</v>
      </c>
      <c r="AR202" s="124">
        <v>9</v>
      </c>
      <c r="AS202" s="50">
        <v>6</v>
      </c>
      <c r="AT202" s="50">
        <v>3</v>
      </c>
      <c r="AU202" s="50">
        <v>7</v>
      </c>
      <c r="AV202" s="50">
        <v>5</v>
      </c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758</v>
      </c>
      <c r="BO202" s="48" t="s">
        <v>209</v>
      </c>
    </row>
    <row r="203" spans="2:67">
      <c r="B203" s="47"/>
      <c r="C203" s="76" t="s">
        <v>210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>
        <v>36</v>
      </c>
      <c r="AN203" s="78">
        <v>29</v>
      </c>
      <c r="AO203" s="77">
        <v>24</v>
      </c>
      <c r="AP203" s="77">
        <v>39</v>
      </c>
      <c r="AQ203" s="149">
        <v>23</v>
      </c>
      <c r="AR203" s="127">
        <v>33</v>
      </c>
      <c r="AS203" s="77">
        <v>19</v>
      </c>
      <c r="AT203" s="77">
        <v>25</v>
      </c>
      <c r="AU203" s="77">
        <v>33</v>
      </c>
      <c r="AV203" s="77">
        <v>44</v>
      </c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1379</v>
      </c>
      <c r="BO203" s="76" t="s">
        <v>210</v>
      </c>
    </row>
    <row r="204" spans="2:67">
      <c r="B204" s="54"/>
      <c r="C204" s="55" t="s">
        <v>211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>
        <v>611</v>
      </c>
      <c r="AN204" s="134">
        <v>629</v>
      </c>
      <c r="AO204" s="56">
        <v>598</v>
      </c>
      <c r="AP204" s="56">
        <v>616</v>
      </c>
      <c r="AQ204" s="150">
        <v>580</v>
      </c>
      <c r="AR204" s="46">
        <v>630</v>
      </c>
      <c r="AS204" s="56">
        <v>570</v>
      </c>
      <c r="AT204" s="56">
        <v>420</v>
      </c>
      <c r="AU204" s="56">
        <v>793</v>
      </c>
      <c r="AV204" s="56">
        <v>754</v>
      </c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19897</v>
      </c>
      <c r="BO204" s="55" t="s">
        <v>211</v>
      </c>
    </row>
    <row r="205" spans="2:67">
      <c r="B205" s="59" t="s">
        <v>238</v>
      </c>
      <c r="C205" s="60" t="s">
        <v>203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>
        <v>1</v>
      </c>
      <c r="AN205" s="62">
        <v>2</v>
      </c>
      <c r="AO205" s="61">
        <v>1</v>
      </c>
      <c r="AP205" s="61">
        <v>1</v>
      </c>
      <c r="AQ205" s="151">
        <v>1</v>
      </c>
      <c r="AR205" s="62">
        <v>0</v>
      </c>
      <c r="AS205" s="61">
        <v>1</v>
      </c>
      <c r="AT205" s="61">
        <v>0</v>
      </c>
      <c r="AU205" s="61">
        <v>1</v>
      </c>
      <c r="AV205" s="61">
        <v>1</v>
      </c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12</v>
      </c>
      <c r="BO205" s="60" t="s">
        <v>203</v>
      </c>
    </row>
    <row r="206" spans="2:67">
      <c r="B206" s="59" t="s">
        <v>228</v>
      </c>
      <c r="C206" s="60" t="s">
        <v>205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>
        <v>1</v>
      </c>
      <c r="AN206" s="62">
        <v>2</v>
      </c>
      <c r="AO206" s="61">
        <v>0.5</v>
      </c>
      <c r="AP206" s="61">
        <v>0.5</v>
      </c>
      <c r="AQ206" s="151">
        <v>0.5</v>
      </c>
      <c r="AR206" s="62">
        <v>0</v>
      </c>
      <c r="AS206" s="61">
        <v>1.5</v>
      </c>
      <c r="AT206" s="61">
        <v>2</v>
      </c>
      <c r="AU206" s="61">
        <v>6</v>
      </c>
      <c r="AV206" s="61">
        <v>6</v>
      </c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42.5</v>
      </c>
      <c r="BO206" s="60" t="s">
        <v>205</v>
      </c>
    </row>
    <row r="207" spans="2:67">
      <c r="B207" s="63" t="s">
        <v>239</v>
      </c>
      <c r="C207" s="60" t="s">
        <v>206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9">
        <v>9</v>
      </c>
      <c r="AN207" s="62">
        <v>2</v>
      </c>
      <c r="AO207" s="61">
        <v>2</v>
      </c>
      <c r="AP207" s="61">
        <v>2</v>
      </c>
      <c r="AQ207" s="151">
        <v>2</v>
      </c>
      <c r="AR207" s="62">
        <v>3</v>
      </c>
      <c r="AS207" s="61">
        <v>0</v>
      </c>
      <c r="AT207" s="61">
        <v>3</v>
      </c>
      <c r="AU207" s="61">
        <v>1</v>
      </c>
      <c r="AV207" s="61">
        <v>2</v>
      </c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125</v>
      </c>
      <c r="BO207" s="60" t="s">
        <v>206</v>
      </c>
    </row>
    <row r="208" spans="2:67">
      <c r="B208" s="59"/>
      <c r="C208" s="60" t="s">
        <v>207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>
        <v>3</v>
      </c>
      <c r="AN208" s="62">
        <v>4.33</v>
      </c>
      <c r="AO208" s="61">
        <v>2.67</v>
      </c>
      <c r="AP208" s="61">
        <v>5.33</v>
      </c>
      <c r="AQ208" s="151">
        <v>2.67</v>
      </c>
      <c r="AR208" s="62">
        <v>6</v>
      </c>
      <c r="AS208" s="61">
        <v>2</v>
      </c>
      <c r="AT208" s="61">
        <v>4.33</v>
      </c>
      <c r="AU208" s="61">
        <v>3.33</v>
      </c>
      <c r="AV208" s="61">
        <v>7.67</v>
      </c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113.29999999999998</v>
      </c>
      <c r="BO208" s="60" t="s">
        <v>207</v>
      </c>
    </row>
    <row r="209" spans="2:67">
      <c r="B209" s="59"/>
      <c r="C209" s="60" t="s">
        <v>208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>
        <v>1</v>
      </c>
      <c r="AN209" s="62">
        <v>0</v>
      </c>
      <c r="AO209" s="61">
        <v>2</v>
      </c>
      <c r="AP209" s="61">
        <v>0</v>
      </c>
      <c r="AQ209" s="151">
        <v>1</v>
      </c>
      <c r="AR209" s="62">
        <v>3</v>
      </c>
      <c r="AS209" s="61">
        <v>3</v>
      </c>
      <c r="AT209" s="61">
        <v>2</v>
      </c>
      <c r="AU209" s="61">
        <v>2</v>
      </c>
      <c r="AV209" s="61">
        <v>1</v>
      </c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59</v>
      </c>
      <c r="BO209" s="60" t="s">
        <v>208</v>
      </c>
    </row>
    <row r="210" spans="2:67">
      <c r="B210" s="59"/>
      <c r="C210" s="60" t="s">
        <v>209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9">
        <v>14</v>
      </c>
      <c r="AN210" s="70">
        <v>8</v>
      </c>
      <c r="AO210" s="69">
        <v>10</v>
      </c>
      <c r="AP210" s="69">
        <v>19</v>
      </c>
      <c r="AQ210" s="154">
        <v>10</v>
      </c>
      <c r="AR210" s="70">
        <v>9</v>
      </c>
      <c r="AS210" s="69">
        <v>6</v>
      </c>
      <c r="AT210" s="61">
        <v>3</v>
      </c>
      <c r="AU210" s="61">
        <v>7</v>
      </c>
      <c r="AV210" s="61">
        <v>5</v>
      </c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758</v>
      </c>
      <c r="BO210" s="60" t="s">
        <v>209</v>
      </c>
    </row>
    <row r="211" spans="2:67">
      <c r="B211" s="59"/>
      <c r="C211" s="80" t="s">
        <v>210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>
        <v>4</v>
      </c>
      <c r="AN211" s="82">
        <v>3.22</v>
      </c>
      <c r="AO211" s="81">
        <v>2.67</v>
      </c>
      <c r="AP211" s="81">
        <v>4.33</v>
      </c>
      <c r="AQ211" s="152">
        <v>2.56</v>
      </c>
      <c r="AR211" s="82">
        <v>3.67</v>
      </c>
      <c r="AS211" s="81">
        <v>2.11</v>
      </c>
      <c r="AT211" s="81">
        <v>2.78</v>
      </c>
      <c r="AU211" s="81">
        <v>3.67</v>
      </c>
      <c r="AV211" s="81">
        <v>4.8899999999999997</v>
      </c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153.23999999999998</v>
      </c>
      <c r="BO211" s="80" t="s">
        <v>210</v>
      </c>
    </row>
    <row r="212" spans="2:67">
      <c r="B212" s="65"/>
      <c r="C212" s="66" t="s">
        <v>211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>
        <v>0.88</v>
      </c>
      <c r="AN212" s="68">
        <v>0.9</v>
      </c>
      <c r="AO212" s="67">
        <v>0.86</v>
      </c>
      <c r="AP212" s="67">
        <v>0.88</v>
      </c>
      <c r="AQ212" s="153">
        <v>0.83</v>
      </c>
      <c r="AR212" s="68">
        <v>0.9</v>
      </c>
      <c r="AS212" s="67">
        <v>0.86</v>
      </c>
      <c r="AT212" s="67">
        <v>0.67</v>
      </c>
      <c r="AU212" s="67">
        <v>1.1399999999999999</v>
      </c>
      <c r="AV212" s="67">
        <v>1.08</v>
      </c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28.729999999999997</v>
      </c>
      <c r="BO212" s="66" t="s">
        <v>211</v>
      </c>
    </row>
    <row r="213" spans="2:67">
      <c r="B213" s="47" t="s">
        <v>240</v>
      </c>
      <c r="C213" s="48" t="s">
        <v>203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>
        <v>0</v>
      </c>
      <c r="AN213" s="52">
        <v>0</v>
      </c>
      <c r="AO213" s="50">
        <v>0</v>
      </c>
      <c r="AP213" s="50">
        <v>0</v>
      </c>
      <c r="AQ213" s="148">
        <v>0</v>
      </c>
      <c r="AR213" s="124">
        <v>0</v>
      </c>
      <c r="AS213" s="50">
        <v>0</v>
      </c>
      <c r="AT213" s="50">
        <v>0</v>
      </c>
      <c r="AU213" s="50">
        <v>0</v>
      </c>
      <c r="AV213" s="50">
        <v>0</v>
      </c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203</v>
      </c>
    </row>
    <row r="214" spans="2:67">
      <c r="B214" s="47" t="s">
        <v>230</v>
      </c>
      <c r="C214" s="48" t="s">
        <v>205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>
        <v>0</v>
      </c>
      <c r="AN214" s="52">
        <v>0</v>
      </c>
      <c r="AO214" s="50">
        <v>0</v>
      </c>
      <c r="AP214" s="50">
        <v>0</v>
      </c>
      <c r="AQ214" s="148">
        <v>0</v>
      </c>
      <c r="AR214" s="124">
        <v>0</v>
      </c>
      <c r="AS214" s="50">
        <v>0</v>
      </c>
      <c r="AT214" s="50">
        <v>0</v>
      </c>
      <c r="AU214" s="50">
        <v>0</v>
      </c>
      <c r="AV214" s="50">
        <v>0</v>
      </c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205</v>
      </c>
    </row>
    <row r="215" spans="2:67">
      <c r="B215" s="47"/>
      <c r="C215" s="48" t="s">
        <v>206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>
        <v>0</v>
      </c>
      <c r="AN215" s="52">
        <v>0</v>
      </c>
      <c r="AO215" s="50">
        <v>0</v>
      </c>
      <c r="AP215" s="50">
        <v>0</v>
      </c>
      <c r="AQ215" s="148">
        <v>0</v>
      </c>
      <c r="AR215" s="124">
        <v>0</v>
      </c>
      <c r="AS215" s="50">
        <v>0</v>
      </c>
      <c r="AT215" s="50">
        <v>0</v>
      </c>
      <c r="AU215" s="50">
        <v>0</v>
      </c>
      <c r="AV215" s="50">
        <v>0</v>
      </c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206</v>
      </c>
    </row>
    <row r="216" spans="2:67">
      <c r="B216" s="47"/>
      <c r="C216" s="48" t="s">
        <v>207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>
        <v>0</v>
      </c>
      <c r="AN216" s="52">
        <v>0</v>
      </c>
      <c r="AO216" s="50">
        <v>0</v>
      </c>
      <c r="AP216" s="50">
        <v>0</v>
      </c>
      <c r="AQ216" s="148">
        <v>0</v>
      </c>
      <c r="AR216" s="124">
        <v>0</v>
      </c>
      <c r="AS216" s="50">
        <v>0</v>
      </c>
      <c r="AT216" s="50">
        <v>0</v>
      </c>
      <c r="AU216" s="50">
        <v>0</v>
      </c>
      <c r="AV216" s="50">
        <v>0</v>
      </c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207</v>
      </c>
    </row>
    <row r="217" spans="2:67">
      <c r="B217" s="47"/>
      <c r="C217" s="48" t="s">
        <v>208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>
        <v>0</v>
      </c>
      <c r="AN217" s="52">
        <v>0</v>
      </c>
      <c r="AO217" s="50">
        <v>0</v>
      </c>
      <c r="AP217" s="50">
        <v>0</v>
      </c>
      <c r="AQ217" s="148">
        <v>0</v>
      </c>
      <c r="AR217" s="124">
        <v>0</v>
      </c>
      <c r="AS217" s="50">
        <v>0</v>
      </c>
      <c r="AT217" s="50">
        <v>0</v>
      </c>
      <c r="AU217" s="50">
        <v>0</v>
      </c>
      <c r="AV217" s="50">
        <v>0</v>
      </c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208</v>
      </c>
    </row>
    <row r="218" spans="2:67">
      <c r="B218" s="47"/>
      <c r="C218" s="48" t="s">
        <v>209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>
        <v>0</v>
      </c>
      <c r="AN218" s="52">
        <v>0</v>
      </c>
      <c r="AO218" s="50">
        <v>0</v>
      </c>
      <c r="AP218" s="50">
        <v>0</v>
      </c>
      <c r="AQ218" s="149">
        <v>0</v>
      </c>
      <c r="AR218" s="124">
        <v>0</v>
      </c>
      <c r="AS218" s="50">
        <v>0</v>
      </c>
      <c r="AT218" s="50">
        <v>0</v>
      </c>
      <c r="AU218" s="50">
        <v>0</v>
      </c>
      <c r="AV218" s="50">
        <v>0</v>
      </c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209</v>
      </c>
    </row>
    <row r="219" spans="2:67">
      <c r="B219" s="47"/>
      <c r="C219" s="76" t="s">
        <v>210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>
        <v>0</v>
      </c>
      <c r="AN219" s="78">
        <v>0</v>
      </c>
      <c r="AO219" s="77">
        <v>0</v>
      </c>
      <c r="AP219" s="77">
        <v>0</v>
      </c>
      <c r="AQ219" s="149">
        <v>0</v>
      </c>
      <c r="AR219" s="127">
        <v>0</v>
      </c>
      <c r="AS219" s="77">
        <v>0</v>
      </c>
      <c r="AT219" s="77">
        <v>0</v>
      </c>
      <c r="AU219" s="77">
        <v>0</v>
      </c>
      <c r="AV219" s="77">
        <v>0</v>
      </c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210</v>
      </c>
    </row>
    <row r="220" spans="2:67">
      <c r="B220" s="54"/>
      <c r="C220" s="55" t="s">
        <v>211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>
        <v>9</v>
      </c>
      <c r="AN220" s="58">
        <v>9</v>
      </c>
      <c r="AO220" s="56">
        <v>10</v>
      </c>
      <c r="AP220" s="56">
        <v>8</v>
      </c>
      <c r="AQ220" s="150">
        <v>4</v>
      </c>
      <c r="AR220" s="46">
        <v>12</v>
      </c>
      <c r="AS220" s="56">
        <v>9</v>
      </c>
      <c r="AT220" s="56">
        <v>5</v>
      </c>
      <c r="AU220" s="56">
        <v>14</v>
      </c>
      <c r="AV220" s="56">
        <v>6</v>
      </c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322</v>
      </c>
      <c r="BO220" s="55" t="s">
        <v>211</v>
      </c>
    </row>
    <row r="221" spans="2:67">
      <c r="B221" s="59" t="s">
        <v>240</v>
      </c>
      <c r="C221" s="60" t="s">
        <v>203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>
        <v>0</v>
      </c>
      <c r="AN221" s="62">
        <v>0</v>
      </c>
      <c r="AO221" s="61">
        <v>0</v>
      </c>
      <c r="AP221" s="61">
        <v>0</v>
      </c>
      <c r="AQ221" s="151">
        <v>0</v>
      </c>
      <c r="AR221" s="62">
        <v>0</v>
      </c>
      <c r="AS221" s="61">
        <v>0</v>
      </c>
      <c r="AT221" s="61">
        <v>0</v>
      </c>
      <c r="AU221" s="61">
        <v>0</v>
      </c>
      <c r="AV221" s="61">
        <v>0</v>
      </c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203</v>
      </c>
    </row>
    <row r="222" spans="2:67">
      <c r="B222" s="59" t="s">
        <v>228</v>
      </c>
      <c r="C222" s="60" t="s">
        <v>205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>
        <v>0</v>
      </c>
      <c r="AN222" s="62">
        <v>0</v>
      </c>
      <c r="AO222" s="61">
        <v>0</v>
      </c>
      <c r="AP222" s="61">
        <v>0</v>
      </c>
      <c r="AQ222" s="151">
        <v>0</v>
      </c>
      <c r="AR222" s="62">
        <v>0</v>
      </c>
      <c r="AS222" s="61">
        <v>0</v>
      </c>
      <c r="AT222" s="61">
        <v>0</v>
      </c>
      <c r="AU222" s="61">
        <v>0</v>
      </c>
      <c r="AV222" s="61">
        <v>0</v>
      </c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205</v>
      </c>
    </row>
    <row r="223" spans="2:67">
      <c r="B223" s="59"/>
      <c r="C223" s="60" t="s">
        <v>206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>
        <v>0</v>
      </c>
      <c r="AN223" s="62">
        <v>0</v>
      </c>
      <c r="AO223" s="61">
        <v>0</v>
      </c>
      <c r="AP223" s="61">
        <v>0</v>
      </c>
      <c r="AQ223" s="151">
        <v>0</v>
      </c>
      <c r="AR223" s="62">
        <v>0</v>
      </c>
      <c r="AS223" s="61">
        <v>0</v>
      </c>
      <c r="AT223" s="61">
        <v>0</v>
      </c>
      <c r="AU223" s="61">
        <v>0</v>
      </c>
      <c r="AV223" s="61">
        <v>0</v>
      </c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206</v>
      </c>
    </row>
    <row r="224" spans="2:67">
      <c r="B224" s="59"/>
      <c r="C224" s="60" t="s">
        <v>207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>
        <v>0</v>
      </c>
      <c r="AN224" s="62">
        <v>0</v>
      </c>
      <c r="AO224" s="61">
        <v>0</v>
      </c>
      <c r="AP224" s="61">
        <v>0</v>
      </c>
      <c r="AQ224" s="151">
        <v>0</v>
      </c>
      <c r="AR224" s="62">
        <v>0</v>
      </c>
      <c r="AS224" s="61">
        <v>0</v>
      </c>
      <c r="AT224" s="61">
        <v>0</v>
      </c>
      <c r="AU224" s="61">
        <v>0</v>
      </c>
      <c r="AV224" s="61">
        <v>0</v>
      </c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207</v>
      </c>
    </row>
    <row r="225" spans="2:67">
      <c r="B225" s="59"/>
      <c r="C225" s="60" t="s">
        <v>208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>
        <v>0</v>
      </c>
      <c r="AN225" s="62">
        <v>0</v>
      </c>
      <c r="AO225" s="61">
        <v>0</v>
      </c>
      <c r="AP225" s="61">
        <v>0</v>
      </c>
      <c r="AQ225" s="151">
        <v>0</v>
      </c>
      <c r="AR225" s="62">
        <v>0</v>
      </c>
      <c r="AS225" s="61">
        <v>0</v>
      </c>
      <c r="AT225" s="61">
        <v>0</v>
      </c>
      <c r="AU225" s="61">
        <v>0</v>
      </c>
      <c r="AV225" s="61">
        <v>0</v>
      </c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208</v>
      </c>
    </row>
    <row r="226" spans="2:67">
      <c r="B226" s="59"/>
      <c r="C226" s="60" t="s">
        <v>209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>
        <v>0</v>
      </c>
      <c r="AN226" s="62">
        <v>0</v>
      </c>
      <c r="AO226" s="61">
        <v>0</v>
      </c>
      <c r="AP226" s="61">
        <v>0</v>
      </c>
      <c r="AQ226" s="152">
        <v>0</v>
      </c>
      <c r="AR226" s="62">
        <v>0</v>
      </c>
      <c r="AS226" s="61">
        <v>0</v>
      </c>
      <c r="AT226" s="61">
        <v>0</v>
      </c>
      <c r="AU226" s="61">
        <v>0</v>
      </c>
      <c r="AV226" s="61">
        <v>0</v>
      </c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209</v>
      </c>
    </row>
    <row r="227" spans="2:67">
      <c r="B227" s="59"/>
      <c r="C227" s="80" t="s">
        <v>210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>
        <v>0</v>
      </c>
      <c r="AN227" s="82">
        <v>0</v>
      </c>
      <c r="AO227" s="81">
        <v>0</v>
      </c>
      <c r="AP227" s="81">
        <v>0</v>
      </c>
      <c r="AQ227" s="152">
        <v>0</v>
      </c>
      <c r="AR227" s="82">
        <v>0</v>
      </c>
      <c r="AS227" s="81">
        <v>0</v>
      </c>
      <c r="AT227" s="81">
        <v>0</v>
      </c>
      <c r="AU227" s="81">
        <v>0</v>
      </c>
      <c r="AV227" s="81">
        <v>0</v>
      </c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210</v>
      </c>
    </row>
    <row r="228" spans="2:67">
      <c r="B228" s="65"/>
      <c r="C228" s="66" t="s">
        <v>211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>
        <v>0.02</v>
      </c>
      <c r="AN228" s="68">
        <v>0.02</v>
      </c>
      <c r="AO228" s="67">
        <v>0.02</v>
      </c>
      <c r="AP228" s="67">
        <v>0.02</v>
      </c>
      <c r="AQ228" s="153">
        <v>0.01</v>
      </c>
      <c r="AR228" s="68">
        <v>0.02</v>
      </c>
      <c r="AS228" s="67">
        <v>0.02</v>
      </c>
      <c r="AT228" s="67">
        <v>0.01</v>
      </c>
      <c r="AU228" s="67">
        <v>0.03</v>
      </c>
      <c r="AV228" s="67">
        <v>0.01</v>
      </c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0.68000000000000038</v>
      </c>
      <c r="BO228" s="66" t="s">
        <v>211</v>
      </c>
    </row>
    <row r="229" spans="2:67">
      <c r="B229" s="47" t="s">
        <v>241</v>
      </c>
      <c r="C229" s="48" t="s">
        <v>203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>
        <v>0</v>
      </c>
      <c r="AN229" s="52">
        <v>0</v>
      </c>
      <c r="AO229" s="50">
        <v>0</v>
      </c>
      <c r="AP229" s="50">
        <v>0</v>
      </c>
      <c r="AQ229" s="148">
        <v>0</v>
      </c>
      <c r="AR229" s="124">
        <v>0</v>
      </c>
      <c r="AS229" s="50">
        <v>0</v>
      </c>
      <c r="AT229" s="50">
        <v>0</v>
      </c>
      <c r="AU229" s="50">
        <v>0</v>
      </c>
      <c r="AV229" s="50">
        <v>0</v>
      </c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203</v>
      </c>
    </row>
    <row r="230" spans="2:67">
      <c r="B230" s="47" t="s">
        <v>230</v>
      </c>
      <c r="C230" s="48" t="s">
        <v>205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>
        <v>0</v>
      </c>
      <c r="AN230" s="52">
        <v>0</v>
      </c>
      <c r="AO230" s="50">
        <v>0</v>
      </c>
      <c r="AP230" s="50">
        <v>0</v>
      </c>
      <c r="AQ230" s="148">
        <v>0</v>
      </c>
      <c r="AR230" s="124">
        <v>0</v>
      </c>
      <c r="AS230" s="50">
        <v>1</v>
      </c>
      <c r="AT230" s="50">
        <v>0</v>
      </c>
      <c r="AU230" s="50">
        <v>0</v>
      </c>
      <c r="AV230" s="50">
        <v>0</v>
      </c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7</v>
      </c>
      <c r="BO230" s="48" t="s">
        <v>205</v>
      </c>
    </row>
    <row r="231" spans="2:67">
      <c r="B231" s="47"/>
      <c r="C231" s="48" t="s">
        <v>206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>
        <v>0</v>
      </c>
      <c r="AN231" s="52">
        <v>1</v>
      </c>
      <c r="AO231" s="50">
        <v>0</v>
      </c>
      <c r="AP231" s="50">
        <v>1</v>
      </c>
      <c r="AQ231" s="148">
        <v>0</v>
      </c>
      <c r="AR231" s="124">
        <v>1</v>
      </c>
      <c r="AS231" s="50">
        <v>0</v>
      </c>
      <c r="AT231" s="50">
        <v>0</v>
      </c>
      <c r="AU231" s="50">
        <v>0</v>
      </c>
      <c r="AV231" s="50">
        <v>1</v>
      </c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8</v>
      </c>
      <c r="BO231" s="48" t="s">
        <v>206</v>
      </c>
    </row>
    <row r="232" spans="2:67">
      <c r="B232" s="47"/>
      <c r="C232" s="48" t="s">
        <v>207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>
        <v>0</v>
      </c>
      <c r="AN232" s="52">
        <v>0</v>
      </c>
      <c r="AO232" s="50">
        <v>0</v>
      </c>
      <c r="AP232" s="50">
        <v>0</v>
      </c>
      <c r="AQ232" s="148">
        <v>0</v>
      </c>
      <c r="AR232" s="124">
        <v>0</v>
      </c>
      <c r="AS232" s="50">
        <v>0</v>
      </c>
      <c r="AT232" s="50">
        <v>1</v>
      </c>
      <c r="AU232" s="50">
        <v>0</v>
      </c>
      <c r="AV232" s="50">
        <v>0</v>
      </c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2</v>
      </c>
      <c r="BO232" s="48" t="s">
        <v>207</v>
      </c>
    </row>
    <row r="233" spans="2:67">
      <c r="B233" s="47"/>
      <c r="C233" s="48" t="s">
        <v>208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>
        <v>0</v>
      </c>
      <c r="AN233" s="52">
        <v>0</v>
      </c>
      <c r="AO233" s="50">
        <v>0</v>
      </c>
      <c r="AP233" s="50">
        <v>0</v>
      </c>
      <c r="AQ233" s="148">
        <v>0</v>
      </c>
      <c r="AR233" s="124">
        <v>0</v>
      </c>
      <c r="AS233" s="50">
        <v>0</v>
      </c>
      <c r="AT233" s="50">
        <v>0</v>
      </c>
      <c r="AU233" s="50">
        <v>0</v>
      </c>
      <c r="AV233" s="50">
        <v>0</v>
      </c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208</v>
      </c>
    </row>
    <row r="234" spans="2:67">
      <c r="B234" s="47"/>
      <c r="C234" s="48" t="s">
        <v>209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>
        <v>0</v>
      </c>
      <c r="AN234" s="52">
        <v>0</v>
      </c>
      <c r="AO234" s="50">
        <v>0</v>
      </c>
      <c r="AP234" s="50">
        <v>0</v>
      </c>
      <c r="AQ234" s="149">
        <v>0</v>
      </c>
      <c r="AR234" s="124">
        <v>0</v>
      </c>
      <c r="AS234" s="50">
        <v>0</v>
      </c>
      <c r="AT234" s="50">
        <v>0</v>
      </c>
      <c r="AU234" s="50">
        <v>0</v>
      </c>
      <c r="AV234" s="50">
        <v>0</v>
      </c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209</v>
      </c>
    </row>
    <row r="235" spans="2:67">
      <c r="B235" s="47"/>
      <c r="C235" s="76" t="s">
        <v>210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>
        <v>0</v>
      </c>
      <c r="AN235" s="78">
        <v>1</v>
      </c>
      <c r="AO235" s="77">
        <v>0</v>
      </c>
      <c r="AP235" s="77">
        <v>1</v>
      </c>
      <c r="AQ235" s="149">
        <v>0</v>
      </c>
      <c r="AR235" s="127">
        <v>1</v>
      </c>
      <c r="AS235" s="77">
        <v>1</v>
      </c>
      <c r="AT235" s="77">
        <v>1</v>
      </c>
      <c r="AU235" s="77">
        <v>0</v>
      </c>
      <c r="AV235" s="77">
        <v>1</v>
      </c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18</v>
      </c>
      <c r="BO235" s="76" t="s">
        <v>210</v>
      </c>
    </row>
    <row r="236" spans="2:67">
      <c r="B236" s="54"/>
      <c r="C236" s="55" t="s">
        <v>211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>
        <v>23</v>
      </c>
      <c r="AN236" s="58">
        <v>32</v>
      </c>
      <c r="AO236" s="56">
        <v>28</v>
      </c>
      <c r="AP236" s="56">
        <v>26</v>
      </c>
      <c r="AQ236" s="150">
        <v>32</v>
      </c>
      <c r="AR236" s="46">
        <v>41</v>
      </c>
      <c r="AS236" s="56">
        <v>26</v>
      </c>
      <c r="AT236" s="56">
        <v>30</v>
      </c>
      <c r="AU236" s="56">
        <v>33</v>
      </c>
      <c r="AV236" s="56">
        <v>32</v>
      </c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639</v>
      </c>
      <c r="BO236" s="55" t="s">
        <v>211</v>
      </c>
    </row>
    <row r="237" spans="2:67">
      <c r="B237" s="59" t="s">
        <v>241</v>
      </c>
      <c r="C237" s="60" t="s">
        <v>203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>
        <v>0</v>
      </c>
      <c r="AN237" s="62">
        <v>0</v>
      </c>
      <c r="AO237" s="61">
        <v>0</v>
      </c>
      <c r="AP237" s="61">
        <v>0</v>
      </c>
      <c r="AQ237" s="151">
        <v>0</v>
      </c>
      <c r="AR237" s="62">
        <v>0</v>
      </c>
      <c r="AS237" s="61">
        <v>0</v>
      </c>
      <c r="AT237" s="61">
        <v>0</v>
      </c>
      <c r="AU237" s="61">
        <v>0</v>
      </c>
      <c r="AV237" s="61">
        <v>0</v>
      </c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203</v>
      </c>
    </row>
    <row r="238" spans="2:67">
      <c r="B238" s="59" t="s">
        <v>228</v>
      </c>
      <c r="C238" s="60" t="s">
        <v>205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>
        <v>0</v>
      </c>
      <c r="AN238" s="62">
        <v>0</v>
      </c>
      <c r="AO238" s="61">
        <v>0</v>
      </c>
      <c r="AP238" s="61">
        <v>0</v>
      </c>
      <c r="AQ238" s="151">
        <v>0</v>
      </c>
      <c r="AR238" s="62">
        <v>0</v>
      </c>
      <c r="AS238" s="61">
        <v>0.5</v>
      </c>
      <c r="AT238" s="61">
        <v>0</v>
      </c>
      <c r="AU238" s="61">
        <v>0</v>
      </c>
      <c r="AV238" s="61">
        <v>0</v>
      </c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3.5</v>
      </c>
      <c r="BO238" s="60" t="s">
        <v>205</v>
      </c>
    </row>
    <row r="239" spans="2:67">
      <c r="B239" s="59"/>
      <c r="C239" s="60" t="s">
        <v>206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>
        <v>0</v>
      </c>
      <c r="AN239" s="62">
        <v>1</v>
      </c>
      <c r="AO239" s="61">
        <v>0</v>
      </c>
      <c r="AP239" s="61">
        <v>1</v>
      </c>
      <c r="AQ239" s="151">
        <v>0</v>
      </c>
      <c r="AR239" s="62">
        <v>1</v>
      </c>
      <c r="AS239" s="61">
        <v>0</v>
      </c>
      <c r="AT239" s="61">
        <v>0</v>
      </c>
      <c r="AU239" s="61">
        <v>0</v>
      </c>
      <c r="AV239" s="61">
        <v>1</v>
      </c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8</v>
      </c>
      <c r="BO239" s="60" t="s">
        <v>206</v>
      </c>
    </row>
    <row r="240" spans="2:67">
      <c r="B240" s="59"/>
      <c r="C240" s="60" t="s">
        <v>207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>
        <v>0</v>
      </c>
      <c r="AN240" s="62">
        <v>0</v>
      </c>
      <c r="AO240" s="61">
        <v>0</v>
      </c>
      <c r="AP240" s="61">
        <v>0</v>
      </c>
      <c r="AQ240" s="151">
        <v>0</v>
      </c>
      <c r="AR240" s="62">
        <v>0</v>
      </c>
      <c r="AS240" s="61">
        <v>0</v>
      </c>
      <c r="AT240" s="61">
        <v>1</v>
      </c>
      <c r="AU240" s="61">
        <v>0</v>
      </c>
      <c r="AV240" s="61">
        <v>0</v>
      </c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2</v>
      </c>
      <c r="BO240" s="60" t="s">
        <v>207</v>
      </c>
    </row>
    <row r="241" spans="2:67">
      <c r="B241" s="59"/>
      <c r="C241" s="60" t="s">
        <v>208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>
        <v>0</v>
      </c>
      <c r="AN241" s="62">
        <v>0</v>
      </c>
      <c r="AO241" s="61">
        <v>0</v>
      </c>
      <c r="AP241" s="61">
        <v>0</v>
      </c>
      <c r="AQ241" s="151">
        <v>0</v>
      </c>
      <c r="AR241" s="62">
        <v>0</v>
      </c>
      <c r="AS241" s="61">
        <v>0</v>
      </c>
      <c r="AT241" s="61">
        <v>0</v>
      </c>
      <c r="AU241" s="61">
        <v>0</v>
      </c>
      <c r="AV241" s="61">
        <v>0</v>
      </c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208</v>
      </c>
    </row>
    <row r="242" spans="2:67">
      <c r="B242" s="59"/>
      <c r="C242" s="60" t="s">
        <v>209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>
        <v>0</v>
      </c>
      <c r="AN242" s="62">
        <v>0</v>
      </c>
      <c r="AO242" s="61">
        <v>0</v>
      </c>
      <c r="AP242" s="61">
        <v>0</v>
      </c>
      <c r="AQ242" s="152">
        <v>0</v>
      </c>
      <c r="AR242" s="62">
        <v>0</v>
      </c>
      <c r="AS242" s="61">
        <v>0</v>
      </c>
      <c r="AT242" s="61">
        <v>0</v>
      </c>
      <c r="AU242" s="61">
        <v>0</v>
      </c>
      <c r="AV242" s="61">
        <v>0</v>
      </c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209</v>
      </c>
    </row>
    <row r="243" spans="2:67">
      <c r="B243" s="59"/>
      <c r="C243" s="80" t="s">
        <v>210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>
        <v>0</v>
      </c>
      <c r="AN243" s="82">
        <v>0.14000000000000001</v>
      </c>
      <c r="AO243" s="81">
        <v>0</v>
      </c>
      <c r="AP243" s="81">
        <v>0.14000000000000001</v>
      </c>
      <c r="AQ243" s="152">
        <v>0</v>
      </c>
      <c r="AR243" s="82">
        <v>0.14000000000000001</v>
      </c>
      <c r="AS243" s="81">
        <v>0.14000000000000001</v>
      </c>
      <c r="AT243" s="81">
        <v>0.14000000000000001</v>
      </c>
      <c r="AU243" s="81">
        <v>0</v>
      </c>
      <c r="AV243" s="81">
        <v>0.14000000000000001</v>
      </c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2.5400000000000014</v>
      </c>
      <c r="BO243" s="80" t="s">
        <v>210</v>
      </c>
    </row>
    <row r="244" spans="2:67">
      <c r="B244" s="65"/>
      <c r="C244" s="66" t="s">
        <v>211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>
        <v>0.05</v>
      </c>
      <c r="AN244" s="68">
        <v>7.0000000000000007E-2</v>
      </c>
      <c r="AO244" s="67">
        <v>0.06</v>
      </c>
      <c r="AP244" s="67">
        <v>0.05</v>
      </c>
      <c r="AQ244" s="153">
        <v>7.0000000000000007E-2</v>
      </c>
      <c r="AR244" s="68">
        <v>0.09</v>
      </c>
      <c r="AS244" s="67">
        <v>0.05</v>
      </c>
      <c r="AT244" s="67">
        <v>0.06</v>
      </c>
      <c r="AU244" s="67">
        <v>7.0000000000000007E-2</v>
      </c>
      <c r="AV244" s="67">
        <v>7.0000000000000007E-2</v>
      </c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1.3400000000000007</v>
      </c>
      <c r="BO244" s="66" t="s">
        <v>211</v>
      </c>
    </row>
    <row r="245" spans="2:67">
      <c r="B245" s="47" t="s">
        <v>242</v>
      </c>
      <c r="C245" s="48" t="s">
        <v>203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>
        <v>0</v>
      </c>
      <c r="AN245" s="52">
        <v>0</v>
      </c>
      <c r="AO245" s="50">
        <v>0</v>
      </c>
      <c r="AP245" s="50">
        <v>0</v>
      </c>
      <c r="AQ245" s="148">
        <v>0</v>
      </c>
      <c r="AR245" s="124">
        <v>0</v>
      </c>
      <c r="AS245" s="50">
        <v>0</v>
      </c>
      <c r="AT245" s="50">
        <v>0</v>
      </c>
      <c r="AU245" s="50">
        <v>0</v>
      </c>
      <c r="AV245" s="50">
        <v>0</v>
      </c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203</v>
      </c>
    </row>
    <row r="246" spans="2:67">
      <c r="B246" s="47" t="s">
        <v>230</v>
      </c>
      <c r="C246" s="48" t="s">
        <v>205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>
        <v>0</v>
      </c>
      <c r="AN246" s="52">
        <v>0</v>
      </c>
      <c r="AO246" s="50">
        <v>0</v>
      </c>
      <c r="AP246" s="50">
        <v>0</v>
      </c>
      <c r="AQ246" s="148">
        <v>0</v>
      </c>
      <c r="AR246" s="124">
        <v>0</v>
      </c>
      <c r="AS246" s="50">
        <v>0</v>
      </c>
      <c r="AT246" s="50">
        <v>0</v>
      </c>
      <c r="AU246" s="50">
        <v>0</v>
      </c>
      <c r="AV246" s="50">
        <v>0</v>
      </c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205</v>
      </c>
    </row>
    <row r="247" spans="2:67">
      <c r="B247" s="47"/>
      <c r="C247" s="48" t="s">
        <v>206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>
        <v>0</v>
      </c>
      <c r="AN247" s="52">
        <v>0</v>
      </c>
      <c r="AO247" s="50">
        <v>0</v>
      </c>
      <c r="AP247" s="50">
        <v>0</v>
      </c>
      <c r="AQ247" s="148">
        <v>0</v>
      </c>
      <c r="AR247" s="124">
        <v>0</v>
      </c>
      <c r="AS247" s="50">
        <v>0</v>
      </c>
      <c r="AT247" s="50">
        <v>0</v>
      </c>
      <c r="AU247" s="50">
        <v>0</v>
      </c>
      <c r="AV247" s="50">
        <v>0</v>
      </c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6</v>
      </c>
      <c r="BO247" s="48" t="s">
        <v>206</v>
      </c>
    </row>
    <row r="248" spans="2:67">
      <c r="B248" s="47"/>
      <c r="C248" s="48" t="s">
        <v>207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>
        <v>0</v>
      </c>
      <c r="AN248" s="52">
        <v>0</v>
      </c>
      <c r="AO248" s="50">
        <v>0</v>
      </c>
      <c r="AP248" s="50">
        <v>0</v>
      </c>
      <c r="AQ248" s="148">
        <v>0</v>
      </c>
      <c r="AR248" s="124">
        <v>0</v>
      </c>
      <c r="AS248" s="50">
        <v>0</v>
      </c>
      <c r="AT248" s="50">
        <v>0</v>
      </c>
      <c r="AU248" s="50">
        <v>0</v>
      </c>
      <c r="AV248" s="50">
        <v>0</v>
      </c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207</v>
      </c>
    </row>
    <row r="249" spans="2:67">
      <c r="B249" s="47"/>
      <c r="C249" s="48" t="s">
        <v>208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>
        <v>0</v>
      </c>
      <c r="AN249" s="52">
        <v>0</v>
      </c>
      <c r="AO249" s="50">
        <v>0</v>
      </c>
      <c r="AP249" s="50">
        <v>0</v>
      </c>
      <c r="AQ249" s="148">
        <v>1</v>
      </c>
      <c r="AR249" s="124">
        <v>0</v>
      </c>
      <c r="AS249" s="50">
        <v>0</v>
      </c>
      <c r="AT249" s="50">
        <v>0</v>
      </c>
      <c r="AU249" s="50">
        <v>0</v>
      </c>
      <c r="AV249" s="50">
        <v>0</v>
      </c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1</v>
      </c>
      <c r="BO249" s="48" t="s">
        <v>208</v>
      </c>
    </row>
    <row r="250" spans="2:67">
      <c r="B250" s="47"/>
      <c r="C250" s="48" t="s">
        <v>209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>
        <v>1</v>
      </c>
      <c r="AN250" s="52">
        <v>0</v>
      </c>
      <c r="AO250" s="50">
        <v>0</v>
      </c>
      <c r="AP250" s="50">
        <v>0</v>
      </c>
      <c r="AQ250" s="149">
        <v>0</v>
      </c>
      <c r="AR250" s="124">
        <v>0</v>
      </c>
      <c r="AS250" s="50">
        <v>0</v>
      </c>
      <c r="AT250" s="50">
        <v>0</v>
      </c>
      <c r="AU250" s="50">
        <v>0</v>
      </c>
      <c r="AV250" s="50">
        <v>0</v>
      </c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4</v>
      </c>
      <c r="BO250" s="48" t="s">
        <v>209</v>
      </c>
    </row>
    <row r="251" spans="2:67">
      <c r="B251" s="47"/>
      <c r="C251" s="76" t="s">
        <v>210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>
        <v>1</v>
      </c>
      <c r="AN251" s="78">
        <v>0</v>
      </c>
      <c r="AO251" s="77">
        <v>0</v>
      </c>
      <c r="AP251" s="77">
        <v>0</v>
      </c>
      <c r="AQ251" s="149">
        <v>1</v>
      </c>
      <c r="AR251" s="127">
        <v>0</v>
      </c>
      <c r="AS251" s="77">
        <v>0</v>
      </c>
      <c r="AT251" s="77">
        <v>0</v>
      </c>
      <c r="AU251" s="77">
        <v>0</v>
      </c>
      <c r="AV251" s="77">
        <v>0</v>
      </c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23</v>
      </c>
      <c r="BO251" s="76" t="s">
        <v>210</v>
      </c>
    </row>
    <row r="252" spans="2:67">
      <c r="B252" s="54"/>
      <c r="C252" s="55" t="s">
        <v>211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>
        <v>281</v>
      </c>
      <c r="AN252" s="58">
        <v>360</v>
      </c>
      <c r="AO252" s="56">
        <v>438</v>
      </c>
      <c r="AP252" s="56">
        <v>474</v>
      </c>
      <c r="AQ252" s="150">
        <v>401</v>
      </c>
      <c r="AR252" s="46">
        <v>478</v>
      </c>
      <c r="AS252" s="56">
        <v>590</v>
      </c>
      <c r="AT252" s="56">
        <v>558</v>
      </c>
      <c r="AU252" s="56">
        <v>472</v>
      </c>
      <c r="AV252" s="56">
        <v>504</v>
      </c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9835</v>
      </c>
      <c r="BO252" s="55" t="s">
        <v>211</v>
      </c>
    </row>
    <row r="253" spans="2:67">
      <c r="B253" s="59" t="s">
        <v>242</v>
      </c>
      <c r="C253" s="60" t="s">
        <v>203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>
        <v>0</v>
      </c>
      <c r="AN253" s="62">
        <v>0</v>
      </c>
      <c r="AO253" s="61">
        <v>0</v>
      </c>
      <c r="AP253" s="61">
        <v>0</v>
      </c>
      <c r="AQ253" s="151">
        <v>0</v>
      </c>
      <c r="AR253" s="62">
        <v>0</v>
      </c>
      <c r="AS253" s="61">
        <v>0</v>
      </c>
      <c r="AT253" s="61">
        <v>0</v>
      </c>
      <c r="AU253" s="61">
        <v>0</v>
      </c>
      <c r="AV253" s="61">
        <v>0</v>
      </c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203</v>
      </c>
    </row>
    <row r="254" spans="2:67">
      <c r="B254" s="59" t="s">
        <v>228</v>
      </c>
      <c r="C254" s="60" t="s">
        <v>205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>
        <v>0</v>
      </c>
      <c r="AN254" s="62">
        <v>0</v>
      </c>
      <c r="AO254" s="61">
        <v>0</v>
      </c>
      <c r="AP254" s="61">
        <v>0</v>
      </c>
      <c r="AQ254" s="151">
        <v>0</v>
      </c>
      <c r="AR254" s="62">
        <v>0</v>
      </c>
      <c r="AS254" s="61">
        <v>0</v>
      </c>
      <c r="AT254" s="61">
        <v>0</v>
      </c>
      <c r="AU254" s="61">
        <v>0</v>
      </c>
      <c r="AV254" s="61">
        <v>0</v>
      </c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205</v>
      </c>
    </row>
    <row r="255" spans="2:67">
      <c r="B255" s="59"/>
      <c r="C255" s="60" t="s">
        <v>206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>
        <v>0</v>
      </c>
      <c r="AN255" s="62">
        <v>0</v>
      </c>
      <c r="AO255" s="61">
        <v>0</v>
      </c>
      <c r="AP255" s="61">
        <v>0</v>
      </c>
      <c r="AQ255" s="151">
        <v>0</v>
      </c>
      <c r="AR255" s="62">
        <v>0</v>
      </c>
      <c r="AS255" s="61">
        <v>0</v>
      </c>
      <c r="AT255" s="61">
        <v>0</v>
      </c>
      <c r="AU255" s="61">
        <v>0</v>
      </c>
      <c r="AV255" s="61">
        <v>0</v>
      </c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6</v>
      </c>
      <c r="BO255" s="60" t="s">
        <v>206</v>
      </c>
    </row>
    <row r="256" spans="2:67">
      <c r="B256" s="59"/>
      <c r="C256" s="60" t="s">
        <v>207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>
        <v>0</v>
      </c>
      <c r="AN256" s="62">
        <v>0</v>
      </c>
      <c r="AO256" s="61">
        <v>0</v>
      </c>
      <c r="AP256" s="61">
        <v>0</v>
      </c>
      <c r="AQ256" s="151">
        <v>0</v>
      </c>
      <c r="AR256" s="62">
        <v>0</v>
      </c>
      <c r="AS256" s="61">
        <v>0</v>
      </c>
      <c r="AT256" s="61">
        <v>0</v>
      </c>
      <c r="AU256" s="61">
        <v>0</v>
      </c>
      <c r="AV256" s="61">
        <v>0</v>
      </c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207</v>
      </c>
    </row>
    <row r="257" spans="2:67">
      <c r="B257" s="59"/>
      <c r="C257" s="60" t="s">
        <v>208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>
        <v>0</v>
      </c>
      <c r="AN257" s="62">
        <v>0</v>
      </c>
      <c r="AO257" s="61">
        <v>0</v>
      </c>
      <c r="AP257" s="61">
        <v>0</v>
      </c>
      <c r="AQ257" s="151">
        <v>1</v>
      </c>
      <c r="AR257" s="62">
        <v>0</v>
      </c>
      <c r="AS257" s="61">
        <v>0</v>
      </c>
      <c r="AT257" s="61">
        <v>0</v>
      </c>
      <c r="AU257" s="61">
        <v>0</v>
      </c>
      <c r="AV257" s="61">
        <v>0</v>
      </c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1</v>
      </c>
      <c r="BO257" s="60" t="s">
        <v>208</v>
      </c>
    </row>
    <row r="258" spans="2:67">
      <c r="B258" s="59"/>
      <c r="C258" s="60" t="s">
        <v>209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>
        <v>1</v>
      </c>
      <c r="AN258" s="62">
        <v>0</v>
      </c>
      <c r="AO258" s="61">
        <v>0</v>
      </c>
      <c r="AP258" s="61">
        <v>0</v>
      </c>
      <c r="AQ258" s="152">
        <v>0</v>
      </c>
      <c r="AR258" s="62">
        <v>0</v>
      </c>
      <c r="AS258" s="61">
        <v>0</v>
      </c>
      <c r="AT258" s="61">
        <v>0</v>
      </c>
      <c r="AU258" s="61">
        <v>0</v>
      </c>
      <c r="AV258" s="61">
        <v>0</v>
      </c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4</v>
      </c>
      <c r="BO258" s="60" t="s">
        <v>209</v>
      </c>
    </row>
    <row r="259" spans="2:67">
      <c r="B259" s="59"/>
      <c r="C259" s="80" t="s">
        <v>210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>
        <v>0.14000000000000001</v>
      </c>
      <c r="AN259" s="82">
        <v>0</v>
      </c>
      <c r="AO259" s="81">
        <v>0</v>
      </c>
      <c r="AP259" s="81">
        <v>0</v>
      </c>
      <c r="AQ259" s="152">
        <v>0.14000000000000001</v>
      </c>
      <c r="AR259" s="82">
        <v>0</v>
      </c>
      <c r="AS259" s="81">
        <v>0</v>
      </c>
      <c r="AT259" s="81">
        <v>0</v>
      </c>
      <c r="AU259" s="81">
        <v>0</v>
      </c>
      <c r="AV259" s="81">
        <v>0</v>
      </c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3.2800000000000011</v>
      </c>
      <c r="BO259" s="80" t="s">
        <v>210</v>
      </c>
    </row>
    <row r="260" spans="2:67">
      <c r="B260" s="65"/>
      <c r="C260" s="66" t="s">
        <v>211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>
        <v>0.57999999999999996</v>
      </c>
      <c r="AN260" s="68">
        <v>0.75</v>
      </c>
      <c r="AO260" s="67">
        <v>0.91</v>
      </c>
      <c r="AP260" s="67">
        <v>0.99</v>
      </c>
      <c r="AQ260" s="153">
        <v>0.83</v>
      </c>
      <c r="AR260" s="68">
        <v>0.99</v>
      </c>
      <c r="AS260" s="67">
        <v>1.23</v>
      </c>
      <c r="AT260" s="67">
        <v>1.1599999999999999</v>
      </c>
      <c r="AU260" s="67">
        <v>0.98</v>
      </c>
      <c r="AV260" s="67">
        <v>1.05</v>
      </c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20.480000000000004</v>
      </c>
      <c r="BO260" s="66" t="s">
        <v>211</v>
      </c>
    </row>
    <row r="261" spans="2:67">
      <c r="B261" s="47" t="s">
        <v>243</v>
      </c>
      <c r="C261" s="48" t="s">
        <v>203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>
        <v>0</v>
      </c>
      <c r="AN261" s="52">
        <v>0</v>
      </c>
      <c r="AO261" s="50">
        <v>0</v>
      </c>
      <c r="AP261" s="50">
        <v>0</v>
      </c>
      <c r="AQ261" s="148">
        <v>0</v>
      </c>
      <c r="AR261" s="124">
        <v>0</v>
      </c>
      <c r="AS261" s="50">
        <v>0</v>
      </c>
      <c r="AT261" s="50">
        <v>0</v>
      </c>
      <c r="AU261" s="50">
        <v>0</v>
      </c>
      <c r="AV261" s="50">
        <v>0</v>
      </c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203</v>
      </c>
    </row>
    <row r="262" spans="2:67">
      <c r="B262" s="47" t="s">
        <v>230</v>
      </c>
      <c r="C262" s="48" t="s">
        <v>205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>
        <v>0</v>
      </c>
      <c r="AN262" s="52">
        <v>0</v>
      </c>
      <c r="AO262" s="50">
        <v>0</v>
      </c>
      <c r="AP262" s="50">
        <v>0</v>
      </c>
      <c r="AQ262" s="148">
        <v>0</v>
      </c>
      <c r="AR262" s="124">
        <v>0</v>
      </c>
      <c r="AS262" s="50">
        <v>0</v>
      </c>
      <c r="AT262" s="50">
        <v>0</v>
      </c>
      <c r="AU262" s="50">
        <v>0</v>
      </c>
      <c r="AV262" s="50">
        <v>0</v>
      </c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205</v>
      </c>
    </row>
    <row r="263" spans="2:67">
      <c r="B263" s="47"/>
      <c r="C263" s="48" t="s">
        <v>206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>
        <v>0</v>
      </c>
      <c r="AN263" s="52">
        <v>0</v>
      </c>
      <c r="AO263" s="50">
        <v>0</v>
      </c>
      <c r="AP263" s="50">
        <v>0</v>
      </c>
      <c r="AQ263" s="148">
        <v>0</v>
      </c>
      <c r="AR263" s="124">
        <v>0</v>
      </c>
      <c r="AS263" s="50">
        <v>0</v>
      </c>
      <c r="AT263" s="50">
        <v>0</v>
      </c>
      <c r="AU263" s="50">
        <v>0</v>
      </c>
      <c r="AV263" s="50">
        <v>0</v>
      </c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206</v>
      </c>
    </row>
    <row r="264" spans="2:67">
      <c r="B264" s="47"/>
      <c r="C264" s="48" t="s">
        <v>207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>
        <v>0</v>
      </c>
      <c r="AN264" s="52">
        <v>0</v>
      </c>
      <c r="AO264" s="50">
        <v>0</v>
      </c>
      <c r="AP264" s="50">
        <v>0</v>
      </c>
      <c r="AQ264" s="148">
        <v>0</v>
      </c>
      <c r="AR264" s="124">
        <v>0</v>
      </c>
      <c r="AS264" s="50">
        <v>0</v>
      </c>
      <c r="AT264" s="50">
        <v>0</v>
      </c>
      <c r="AU264" s="50">
        <v>0</v>
      </c>
      <c r="AV264" s="50">
        <v>0</v>
      </c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207</v>
      </c>
    </row>
    <row r="265" spans="2:67">
      <c r="B265" s="47"/>
      <c r="C265" s="48" t="s">
        <v>208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>
        <v>0</v>
      </c>
      <c r="AN265" s="52">
        <v>0</v>
      </c>
      <c r="AO265" s="50">
        <v>0</v>
      </c>
      <c r="AP265" s="50">
        <v>0</v>
      </c>
      <c r="AQ265" s="148">
        <v>0</v>
      </c>
      <c r="AR265" s="124">
        <v>0</v>
      </c>
      <c r="AS265" s="50">
        <v>0</v>
      </c>
      <c r="AT265" s="50">
        <v>0</v>
      </c>
      <c r="AU265" s="50">
        <v>0</v>
      </c>
      <c r="AV265" s="50">
        <v>0</v>
      </c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208</v>
      </c>
    </row>
    <row r="266" spans="2:67">
      <c r="B266" s="47"/>
      <c r="C266" s="48" t="s">
        <v>209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>
        <v>0</v>
      </c>
      <c r="AN266" s="52">
        <v>0</v>
      </c>
      <c r="AO266" s="50">
        <v>0</v>
      </c>
      <c r="AP266" s="50">
        <v>0</v>
      </c>
      <c r="AQ266" s="149">
        <v>0</v>
      </c>
      <c r="AR266" s="124">
        <v>0</v>
      </c>
      <c r="AS266" s="50">
        <v>0</v>
      </c>
      <c r="AT266" s="50">
        <v>0</v>
      </c>
      <c r="AU266" s="50">
        <v>0</v>
      </c>
      <c r="AV266" s="50">
        <v>0</v>
      </c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209</v>
      </c>
    </row>
    <row r="267" spans="2:67">
      <c r="B267" s="47"/>
      <c r="C267" s="76" t="s">
        <v>210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>
        <v>0</v>
      </c>
      <c r="AN267" s="78">
        <v>0</v>
      </c>
      <c r="AO267" s="77">
        <v>0</v>
      </c>
      <c r="AP267" s="77">
        <v>0</v>
      </c>
      <c r="AQ267" s="149">
        <v>0</v>
      </c>
      <c r="AR267" s="127">
        <v>0</v>
      </c>
      <c r="AS267" s="77">
        <v>0</v>
      </c>
      <c r="AT267" s="77">
        <v>0</v>
      </c>
      <c r="AU267" s="77">
        <v>0</v>
      </c>
      <c r="AV267" s="77">
        <v>0</v>
      </c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210</v>
      </c>
    </row>
    <row r="268" spans="2:67">
      <c r="B268" s="54"/>
      <c r="C268" s="55" t="s">
        <v>211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>
        <v>3</v>
      </c>
      <c r="AN268" s="58">
        <v>3</v>
      </c>
      <c r="AO268" s="56">
        <v>3</v>
      </c>
      <c r="AP268" s="56">
        <v>3</v>
      </c>
      <c r="AQ268" s="150">
        <v>4</v>
      </c>
      <c r="AR268" s="46">
        <v>1</v>
      </c>
      <c r="AS268" s="56">
        <v>2</v>
      </c>
      <c r="AT268" s="56" t="s">
        <v>30</v>
      </c>
      <c r="AU268" s="56">
        <v>3</v>
      </c>
      <c r="AV268" s="56">
        <v>2</v>
      </c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73</v>
      </c>
      <c r="BO268" s="55" t="s">
        <v>211</v>
      </c>
    </row>
    <row r="269" spans="2:67">
      <c r="B269" s="59" t="s">
        <v>243</v>
      </c>
      <c r="C269" s="60" t="s">
        <v>203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>
        <v>0</v>
      </c>
      <c r="AN269" s="62">
        <v>0</v>
      </c>
      <c r="AO269" s="61">
        <v>0</v>
      </c>
      <c r="AP269" s="61">
        <v>0</v>
      </c>
      <c r="AQ269" s="151">
        <v>0</v>
      </c>
      <c r="AR269" s="62">
        <v>0</v>
      </c>
      <c r="AS269" s="61">
        <v>0</v>
      </c>
      <c r="AT269" s="61">
        <v>0</v>
      </c>
      <c r="AU269" s="61">
        <v>0</v>
      </c>
      <c r="AV269" s="61">
        <v>0</v>
      </c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203</v>
      </c>
    </row>
    <row r="270" spans="2:67">
      <c r="B270" s="59" t="s">
        <v>228</v>
      </c>
      <c r="C270" s="60" t="s">
        <v>205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>
        <v>0</v>
      </c>
      <c r="AN270" s="62">
        <v>0</v>
      </c>
      <c r="AO270" s="61">
        <v>0</v>
      </c>
      <c r="AP270" s="61">
        <v>0</v>
      </c>
      <c r="AQ270" s="151">
        <v>0</v>
      </c>
      <c r="AR270" s="62">
        <v>0</v>
      </c>
      <c r="AS270" s="61">
        <v>0</v>
      </c>
      <c r="AT270" s="61">
        <v>0</v>
      </c>
      <c r="AU270" s="61">
        <v>0</v>
      </c>
      <c r="AV270" s="61">
        <v>0</v>
      </c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205</v>
      </c>
    </row>
    <row r="271" spans="2:67">
      <c r="B271" s="59"/>
      <c r="C271" s="60" t="s">
        <v>206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>
        <v>0</v>
      </c>
      <c r="AN271" s="62">
        <v>0</v>
      </c>
      <c r="AO271" s="61">
        <v>0</v>
      </c>
      <c r="AP271" s="61">
        <v>0</v>
      </c>
      <c r="AQ271" s="151">
        <v>0</v>
      </c>
      <c r="AR271" s="62">
        <v>0</v>
      </c>
      <c r="AS271" s="61">
        <v>0</v>
      </c>
      <c r="AT271" s="61">
        <v>0</v>
      </c>
      <c r="AU271" s="61">
        <v>0</v>
      </c>
      <c r="AV271" s="61">
        <v>0</v>
      </c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206</v>
      </c>
    </row>
    <row r="272" spans="2:67">
      <c r="B272" s="59"/>
      <c r="C272" s="60" t="s">
        <v>207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>
        <v>0</v>
      </c>
      <c r="AN272" s="62">
        <v>0</v>
      </c>
      <c r="AO272" s="61">
        <v>0</v>
      </c>
      <c r="AP272" s="61">
        <v>0</v>
      </c>
      <c r="AQ272" s="151">
        <v>0</v>
      </c>
      <c r="AR272" s="62">
        <v>0</v>
      </c>
      <c r="AS272" s="61">
        <v>0</v>
      </c>
      <c r="AT272" s="61">
        <v>0</v>
      </c>
      <c r="AU272" s="61">
        <v>0</v>
      </c>
      <c r="AV272" s="61">
        <v>0</v>
      </c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207</v>
      </c>
    </row>
    <row r="273" spans="2:67">
      <c r="B273" s="59"/>
      <c r="C273" s="60" t="s">
        <v>208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>
        <v>0</v>
      </c>
      <c r="AN273" s="62">
        <v>0</v>
      </c>
      <c r="AO273" s="61">
        <v>0</v>
      </c>
      <c r="AP273" s="61">
        <v>0</v>
      </c>
      <c r="AQ273" s="151">
        <v>0</v>
      </c>
      <c r="AR273" s="62">
        <v>0</v>
      </c>
      <c r="AS273" s="61">
        <v>0</v>
      </c>
      <c r="AT273" s="61">
        <v>0</v>
      </c>
      <c r="AU273" s="61">
        <v>0</v>
      </c>
      <c r="AV273" s="61">
        <v>0</v>
      </c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208</v>
      </c>
    </row>
    <row r="274" spans="2:67">
      <c r="B274" s="59"/>
      <c r="C274" s="60" t="s">
        <v>209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>
        <v>0</v>
      </c>
      <c r="AN274" s="62">
        <v>0</v>
      </c>
      <c r="AO274" s="61">
        <v>0</v>
      </c>
      <c r="AP274" s="61">
        <v>0</v>
      </c>
      <c r="AQ274" s="152">
        <v>0</v>
      </c>
      <c r="AR274" s="62">
        <v>0</v>
      </c>
      <c r="AS274" s="61">
        <v>0</v>
      </c>
      <c r="AT274" s="61">
        <v>0</v>
      </c>
      <c r="AU274" s="61">
        <v>0</v>
      </c>
      <c r="AV274" s="61">
        <v>0</v>
      </c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209</v>
      </c>
    </row>
    <row r="275" spans="2:67">
      <c r="B275" s="59"/>
      <c r="C275" s="80" t="s">
        <v>210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>
        <v>0</v>
      </c>
      <c r="AN275" s="82">
        <v>0</v>
      </c>
      <c r="AO275" s="81">
        <v>0</v>
      </c>
      <c r="AP275" s="81">
        <v>0</v>
      </c>
      <c r="AQ275" s="152">
        <v>0</v>
      </c>
      <c r="AR275" s="82">
        <v>0</v>
      </c>
      <c r="AS275" s="81">
        <v>0</v>
      </c>
      <c r="AT275" s="81">
        <v>0</v>
      </c>
      <c r="AU275" s="81">
        <v>0</v>
      </c>
      <c r="AV275" s="81">
        <v>0</v>
      </c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210</v>
      </c>
    </row>
    <row r="276" spans="2:67">
      <c r="B276" s="65"/>
      <c r="C276" s="66" t="s">
        <v>211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>
        <v>0.01</v>
      </c>
      <c r="AN276" s="68">
        <v>0.01</v>
      </c>
      <c r="AO276" s="67">
        <v>0.01</v>
      </c>
      <c r="AP276" s="67">
        <v>0.01</v>
      </c>
      <c r="AQ276" s="153">
        <v>0.01</v>
      </c>
      <c r="AR276" s="68">
        <v>0</v>
      </c>
      <c r="AS276" s="67">
        <v>0</v>
      </c>
      <c r="AT276" s="67" t="s">
        <v>30</v>
      </c>
      <c r="AU276" s="67">
        <v>0.01</v>
      </c>
      <c r="AV276" s="67">
        <v>0</v>
      </c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0.13999999999999999</v>
      </c>
      <c r="BO276" s="66" t="s">
        <v>211</v>
      </c>
    </row>
    <row r="277" spans="2:67">
      <c r="B277" s="47" t="s">
        <v>244</v>
      </c>
      <c r="C277" s="48" t="s">
        <v>203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>
        <v>0</v>
      </c>
      <c r="AN277" s="52">
        <v>0</v>
      </c>
      <c r="AO277" s="50">
        <v>0</v>
      </c>
      <c r="AP277" s="50">
        <v>0</v>
      </c>
      <c r="AQ277" s="148">
        <v>0</v>
      </c>
      <c r="AR277" s="124">
        <v>0</v>
      </c>
      <c r="AS277" s="50">
        <v>0</v>
      </c>
      <c r="AT277" s="50">
        <v>0</v>
      </c>
      <c r="AU277" s="50">
        <v>0</v>
      </c>
      <c r="AV277" s="50">
        <v>0</v>
      </c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203</v>
      </c>
    </row>
    <row r="278" spans="2:67">
      <c r="B278" s="47" t="s">
        <v>230</v>
      </c>
      <c r="C278" s="48" t="s">
        <v>205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>
        <v>0</v>
      </c>
      <c r="AN278" s="52">
        <v>0</v>
      </c>
      <c r="AO278" s="50">
        <v>0</v>
      </c>
      <c r="AP278" s="50">
        <v>0</v>
      </c>
      <c r="AQ278" s="148">
        <v>0</v>
      </c>
      <c r="AR278" s="124">
        <v>0</v>
      </c>
      <c r="AS278" s="50">
        <v>0</v>
      </c>
      <c r="AT278" s="50">
        <v>0</v>
      </c>
      <c r="AU278" s="50">
        <v>0</v>
      </c>
      <c r="AV278" s="50">
        <v>0</v>
      </c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205</v>
      </c>
    </row>
    <row r="279" spans="2:67">
      <c r="B279" s="47"/>
      <c r="C279" s="48" t="s">
        <v>206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>
        <v>0</v>
      </c>
      <c r="AN279" s="52">
        <v>0</v>
      </c>
      <c r="AO279" s="50">
        <v>0</v>
      </c>
      <c r="AP279" s="50">
        <v>0</v>
      </c>
      <c r="AQ279" s="148">
        <v>0</v>
      </c>
      <c r="AR279" s="124">
        <v>0</v>
      </c>
      <c r="AS279" s="50">
        <v>0</v>
      </c>
      <c r="AT279" s="50">
        <v>0</v>
      </c>
      <c r="AU279" s="50">
        <v>0</v>
      </c>
      <c r="AV279" s="50">
        <v>0</v>
      </c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206</v>
      </c>
    </row>
    <row r="280" spans="2:67">
      <c r="B280" s="47"/>
      <c r="C280" s="48" t="s">
        <v>207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>
        <v>0</v>
      </c>
      <c r="AN280" s="52">
        <v>0</v>
      </c>
      <c r="AO280" s="50">
        <v>0</v>
      </c>
      <c r="AP280" s="50">
        <v>0</v>
      </c>
      <c r="AQ280" s="148">
        <v>0</v>
      </c>
      <c r="AR280" s="124">
        <v>0</v>
      </c>
      <c r="AS280" s="50">
        <v>0</v>
      </c>
      <c r="AT280" s="50">
        <v>0</v>
      </c>
      <c r="AU280" s="50">
        <v>0</v>
      </c>
      <c r="AV280" s="50">
        <v>0</v>
      </c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207</v>
      </c>
    </row>
    <row r="281" spans="2:67">
      <c r="B281" s="47"/>
      <c r="C281" s="48" t="s">
        <v>208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>
        <v>0</v>
      </c>
      <c r="AN281" s="52">
        <v>0</v>
      </c>
      <c r="AO281" s="50">
        <v>0</v>
      </c>
      <c r="AP281" s="50">
        <v>0</v>
      </c>
      <c r="AQ281" s="148">
        <v>0</v>
      </c>
      <c r="AR281" s="124">
        <v>0</v>
      </c>
      <c r="AS281" s="50">
        <v>0</v>
      </c>
      <c r="AT281" s="50">
        <v>0</v>
      </c>
      <c r="AU281" s="50">
        <v>0</v>
      </c>
      <c r="AV281" s="50">
        <v>0</v>
      </c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208</v>
      </c>
    </row>
    <row r="282" spans="2:67">
      <c r="B282" s="47"/>
      <c r="C282" s="48" t="s">
        <v>209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>
        <v>0</v>
      </c>
      <c r="AN282" s="52">
        <v>0</v>
      </c>
      <c r="AO282" s="50">
        <v>0</v>
      </c>
      <c r="AP282" s="50">
        <v>0</v>
      </c>
      <c r="AQ282" s="149">
        <v>0</v>
      </c>
      <c r="AR282" s="124">
        <v>0</v>
      </c>
      <c r="AS282" s="50">
        <v>0</v>
      </c>
      <c r="AT282" s="50">
        <v>0</v>
      </c>
      <c r="AU282" s="50">
        <v>0</v>
      </c>
      <c r="AV282" s="50">
        <v>0</v>
      </c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209</v>
      </c>
    </row>
    <row r="283" spans="2:67">
      <c r="B283" s="47"/>
      <c r="C283" s="76" t="s">
        <v>210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>
        <v>0</v>
      </c>
      <c r="AN283" s="78">
        <v>0</v>
      </c>
      <c r="AO283" s="77">
        <v>0</v>
      </c>
      <c r="AP283" s="77">
        <v>0</v>
      </c>
      <c r="AQ283" s="149">
        <v>0</v>
      </c>
      <c r="AR283" s="127">
        <v>0</v>
      </c>
      <c r="AS283" s="77">
        <v>0</v>
      </c>
      <c r="AT283" s="77">
        <v>0</v>
      </c>
      <c r="AU283" s="77">
        <v>0</v>
      </c>
      <c r="AV283" s="77">
        <v>0</v>
      </c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210</v>
      </c>
    </row>
    <row r="284" spans="2:67">
      <c r="B284" s="54"/>
      <c r="C284" s="55" t="s">
        <v>211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>
        <v>14</v>
      </c>
      <c r="AN284" s="58">
        <v>16</v>
      </c>
      <c r="AO284" s="56">
        <v>7</v>
      </c>
      <c r="AP284" s="56">
        <v>8</v>
      </c>
      <c r="AQ284" s="150">
        <v>9</v>
      </c>
      <c r="AR284" s="46">
        <v>1</v>
      </c>
      <c r="AS284" s="56">
        <v>2</v>
      </c>
      <c r="AT284" s="135">
        <v>2</v>
      </c>
      <c r="AU284" s="56">
        <v>2</v>
      </c>
      <c r="AV284" s="56">
        <v>5</v>
      </c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1734</v>
      </c>
      <c r="BO284" s="55" t="s">
        <v>211</v>
      </c>
    </row>
    <row r="285" spans="2:67">
      <c r="B285" s="59" t="s">
        <v>244</v>
      </c>
      <c r="C285" s="60" t="s">
        <v>203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>
        <v>0</v>
      </c>
      <c r="AN285" s="62">
        <v>0</v>
      </c>
      <c r="AO285" s="61">
        <v>0</v>
      </c>
      <c r="AP285" s="61">
        <v>0</v>
      </c>
      <c r="AQ285" s="151">
        <v>0</v>
      </c>
      <c r="AR285" s="62">
        <v>0</v>
      </c>
      <c r="AS285" s="61">
        <v>0</v>
      </c>
      <c r="AT285" s="61">
        <v>0</v>
      </c>
      <c r="AU285" s="61">
        <v>0</v>
      </c>
      <c r="AV285" s="61">
        <v>0</v>
      </c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203</v>
      </c>
    </row>
    <row r="286" spans="2:67">
      <c r="B286" s="59" t="s">
        <v>228</v>
      </c>
      <c r="C286" s="60" t="s">
        <v>205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>
        <v>0</v>
      </c>
      <c r="AN286" s="62">
        <v>0</v>
      </c>
      <c r="AO286" s="61">
        <v>0</v>
      </c>
      <c r="AP286" s="61">
        <v>0</v>
      </c>
      <c r="AQ286" s="151">
        <v>0</v>
      </c>
      <c r="AR286" s="62">
        <v>0</v>
      </c>
      <c r="AS286" s="61">
        <v>0</v>
      </c>
      <c r="AT286" s="61">
        <v>0</v>
      </c>
      <c r="AU286" s="61">
        <v>0</v>
      </c>
      <c r="AV286" s="61">
        <v>0</v>
      </c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205</v>
      </c>
    </row>
    <row r="287" spans="2:67">
      <c r="B287" s="59"/>
      <c r="C287" s="60" t="s">
        <v>206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>
        <v>0</v>
      </c>
      <c r="AN287" s="62">
        <v>0</v>
      </c>
      <c r="AO287" s="61">
        <v>0</v>
      </c>
      <c r="AP287" s="61">
        <v>0</v>
      </c>
      <c r="AQ287" s="151">
        <v>0</v>
      </c>
      <c r="AR287" s="62">
        <v>0</v>
      </c>
      <c r="AS287" s="61">
        <v>0</v>
      </c>
      <c r="AT287" s="61">
        <v>0</v>
      </c>
      <c r="AU287" s="61">
        <v>0</v>
      </c>
      <c r="AV287" s="61">
        <v>0</v>
      </c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206</v>
      </c>
    </row>
    <row r="288" spans="2:67">
      <c r="B288" s="59"/>
      <c r="C288" s="60" t="s">
        <v>207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>
        <v>0</v>
      </c>
      <c r="AN288" s="62">
        <v>0</v>
      </c>
      <c r="AO288" s="61">
        <v>0</v>
      </c>
      <c r="AP288" s="61">
        <v>0</v>
      </c>
      <c r="AQ288" s="151">
        <v>0</v>
      </c>
      <c r="AR288" s="62">
        <v>0</v>
      </c>
      <c r="AS288" s="61">
        <v>0</v>
      </c>
      <c r="AT288" s="61">
        <v>0</v>
      </c>
      <c r="AU288" s="61">
        <v>0</v>
      </c>
      <c r="AV288" s="61">
        <v>0</v>
      </c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207</v>
      </c>
    </row>
    <row r="289" spans="2:67">
      <c r="B289" s="59"/>
      <c r="C289" s="60" t="s">
        <v>208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>
        <v>0</v>
      </c>
      <c r="AN289" s="62">
        <v>0</v>
      </c>
      <c r="AO289" s="61">
        <v>0</v>
      </c>
      <c r="AP289" s="61">
        <v>0</v>
      </c>
      <c r="AQ289" s="151">
        <v>0</v>
      </c>
      <c r="AR289" s="62">
        <v>0</v>
      </c>
      <c r="AS289" s="61">
        <v>0</v>
      </c>
      <c r="AT289" s="61">
        <v>0</v>
      </c>
      <c r="AU289" s="61">
        <v>0</v>
      </c>
      <c r="AV289" s="61">
        <v>0</v>
      </c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208</v>
      </c>
    </row>
    <row r="290" spans="2:67">
      <c r="B290" s="59"/>
      <c r="C290" s="60" t="s">
        <v>209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>
        <v>0</v>
      </c>
      <c r="AN290" s="62">
        <v>0</v>
      </c>
      <c r="AO290" s="61">
        <v>0</v>
      </c>
      <c r="AP290" s="61">
        <v>0</v>
      </c>
      <c r="AQ290" s="152">
        <v>0</v>
      </c>
      <c r="AR290" s="62">
        <v>0</v>
      </c>
      <c r="AS290" s="61">
        <v>0</v>
      </c>
      <c r="AT290" s="61">
        <v>0</v>
      </c>
      <c r="AU290" s="61">
        <v>0</v>
      </c>
      <c r="AV290" s="61">
        <v>0</v>
      </c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209</v>
      </c>
    </row>
    <row r="291" spans="2:67">
      <c r="B291" s="59"/>
      <c r="C291" s="80" t="s">
        <v>210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>
        <v>0</v>
      </c>
      <c r="AN291" s="82">
        <v>0</v>
      </c>
      <c r="AO291" s="81">
        <v>0</v>
      </c>
      <c r="AP291" s="81">
        <v>0</v>
      </c>
      <c r="AQ291" s="152">
        <v>0</v>
      </c>
      <c r="AR291" s="82">
        <v>0</v>
      </c>
      <c r="AS291" s="81">
        <v>0</v>
      </c>
      <c r="AT291" s="81">
        <v>0</v>
      </c>
      <c r="AU291" s="81">
        <v>0</v>
      </c>
      <c r="AV291" s="81">
        <v>0</v>
      </c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210</v>
      </c>
    </row>
    <row r="292" spans="2:67">
      <c r="B292" s="65"/>
      <c r="C292" s="66" t="s">
        <v>211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>
        <v>0.03</v>
      </c>
      <c r="AN292" s="68">
        <v>0.03</v>
      </c>
      <c r="AO292" s="67">
        <v>0.01</v>
      </c>
      <c r="AP292" s="67">
        <v>0.02</v>
      </c>
      <c r="AQ292" s="153">
        <v>0.02</v>
      </c>
      <c r="AR292" s="68">
        <v>0</v>
      </c>
      <c r="AS292" s="67">
        <v>0</v>
      </c>
      <c r="AT292" s="136">
        <v>0</v>
      </c>
      <c r="AU292" s="67">
        <v>0</v>
      </c>
      <c r="AV292" s="67">
        <v>0.01</v>
      </c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3.5799999999999992</v>
      </c>
      <c r="BO292" s="66" t="s">
        <v>211</v>
      </c>
    </row>
    <row r="293" spans="2:67">
      <c r="B293" s="90" t="s">
        <v>248</v>
      </c>
      <c r="C293" s="48" t="s">
        <v>203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>
        <v>39</v>
      </c>
      <c r="AN293" s="52">
        <v>69</v>
      </c>
      <c r="AO293" s="50">
        <v>54</v>
      </c>
      <c r="AP293" s="50">
        <v>51</v>
      </c>
      <c r="AQ293" s="148">
        <v>45</v>
      </c>
      <c r="AR293" s="124">
        <v>37</v>
      </c>
      <c r="AS293" s="50">
        <v>33</v>
      </c>
      <c r="AT293" s="50">
        <v>31</v>
      </c>
      <c r="AU293" s="50">
        <v>23</v>
      </c>
      <c r="AV293" s="50">
        <v>15</v>
      </c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509</v>
      </c>
      <c r="BO293" s="48" t="s">
        <v>203</v>
      </c>
    </row>
    <row r="294" spans="2:67">
      <c r="B294" s="47" t="s">
        <v>230</v>
      </c>
      <c r="C294" s="48" t="s">
        <v>205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>
        <v>182</v>
      </c>
      <c r="AN294" s="52">
        <v>257</v>
      </c>
      <c r="AO294" s="50">
        <v>276</v>
      </c>
      <c r="AP294" s="50">
        <v>289</v>
      </c>
      <c r="AQ294" s="148">
        <v>220</v>
      </c>
      <c r="AR294" s="124">
        <v>211</v>
      </c>
      <c r="AS294" s="50">
        <v>175</v>
      </c>
      <c r="AT294" s="50">
        <v>111</v>
      </c>
      <c r="AU294" s="50">
        <v>96</v>
      </c>
      <c r="AV294" s="50">
        <v>90</v>
      </c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2476</v>
      </c>
      <c r="BO294" s="48" t="s">
        <v>205</v>
      </c>
    </row>
    <row r="295" spans="2:67">
      <c r="B295" s="47"/>
      <c r="C295" s="48" t="s">
        <v>206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>
        <v>83</v>
      </c>
      <c r="AN295" s="52">
        <v>116</v>
      </c>
      <c r="AO295" s="50">
        <v>153</v>
      </c>
      <c r="AP295" s="50">
        <v>140</v>
      </c>
      <c r="AQ295" s="148">
        <v>93</v>
      </c>
      <c r="AR295" s="124">
        <v>89</v>
      </c>
      <c r="AS295" s="50">
        <v>78</v>
      </c>
      <c r="AT295" s="50">
        <v>83</v>
      </c>
      <c r="AU295" s="50">
        <v>70</v>
      </c>
      <c r="AV295" s="50">
        <v>46</v>
      </c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1462</v>
      </c>
      <c r="BO295" s="48" t="s">
        <v>206</v>
      </c>
    </row>
    <row r="296" spans="2:67">
      <c r="B296" s="47"/>
      <c r="C296" s="48" t="s">
        <v>207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>
        <v>174</v>
      </c>
      <c r="AN296" s="52">
        <v>245</v>
      </c>
      <c r="AO296" s="50">
        <v>290</v>
      </c>
      <c r="AP296" s="50">
        <v>265</v>
      </c>
      <c r="AQ296" s="148">
        <v>239</v>
      </c>
      <c r="AR296" s="124">
        <v>203</v>
      </c>
      <c r="AS296" s="50">
        <v>156</v>
      </c>
      <c r="AT296" s="50">
        <v>129</v>
      </c>
      <c r="AU296" s="50">
        <v>138</v>
      </c>
      <c r="AV296" s="50">
        <v>104</v>
      </c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2869</v>
      </c>
      <c r="BO296" s="48" t="s">
        <v>207</v>
      </c>
    </row>
    <row r="297" spans="2:67">
      <c r="B297" s="47"/>
      <c r="C297" s="48" t="s">
        <v>208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>
        <v>13</v>
      </c>
      <c r="AN297" s="52">
        <v>24</v>
      </c>
      <c r="AO297" s="50">
        <v>25</v>
      </c>
      <c r="AP297" s="50">
        <v>38</v>
      </c>
      <c r="AQ297" s="148">
        <v>31</v>
      </c>
      <c r="AR297" s="124">
        <v>26</v>
      </c>
      <c r="AS297" s="50">
        <v>19</v>
      </c>
      <c r="AT297" s="50">
        <v>21</v>
      </c>
      <c r="AU297" s="50">
        <v>28</v>
      </c>
      <c r="AV297" s="50">
        <v>27</v>
      </c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370</v>
      </c>
      <c r="BO297" s="48" t="s">
        <v>208</v>
      </c>
    </row>
    <row r="298" spans="2:67">
      <c r="B298" s="47"/>
      <c r="C298" s="48" t="s">
        <v>209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>
        <v>14</v>
      </c>
      <c r="AN298" s="52">
        <v>25</v>
      </c>
      <c r="AO298" s="50">
        <v>14</v>
      </c>
      <c r="AP298" s="50">
        <v>9</v>
      </c>
      <c r="AQ298" s="149">
        <v>8</v>
      </c>
      <c r="AR298" s="124">
        <v>7</v>
      </c>
      <c r="AS298" s="50">
        <v>8</v>
      </c>
      <c r="AT298" s="50">
        <v>4</v>
      </c>
      <c r="AU298" s="50">
        <v>14</v>
      </c>
      <c r="AV298" s="50">
        <v>11</v>
      </c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181</v>
      </c>
      <c r="BO298" s="48" t="s">
        <v>209</v>
      </c>
    </row>
    <row r="299" spans="2:67">
      <c r="B299" s="47"/>
      <c r="C299" s="76" t="s">
        <v>210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>
        <v>505</v>
      </c>
      <c r="AN299" s="78">
        <v>736</v>
      </c>
      <c r="AO299" s="77">
        <v>812</v>
      </c>
      <c r="AP299" s="77">
        <v>792</v>
      </c>
      <c r="AQ299" s="149">
        <v>636</v>
      </c>
      <c r="AR299" s="127">
        <v>573</v>
      </c>
      <c r="AS299" s="77">
        <v>469</v>
      </c>
      <c r="AT299" s="77">
        <v>379</v>
      </c>
      <c r="AU299" s="77">
        <v>369</v>
      </c>
      <c r="AV299" s="77">
        <v>293</v>
      </c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7867</v>
      </c>
      <c r="BO299" s="76" t="s">
        <v>210</v>
      </c>
    </row>
    <row r="300" spans="2:67">
      <c r="B300" s="54"/>
      <c r="C300" s="55" t="s">
        <v>211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>
        <v>5405</v>
      </c>
      <c r="AN300" s="58">
        <v>7615</v>
      </c>
      <c r="AO300" s="56">
        <v>9263</v>
      </c>
      <c r="AP300" s="56">
        <v>12069</v>
      </c>
      <c r="AQ300" s="150">
        <v>15924</v>
      </c>
      <c r="AR300" s="46">
        <v>21365</v>
      </c>
      <c r="AS300" s="56">
        <v>23126</v>
      </c>
      <c r="AT300" s="135">
        <v>22288</v>
      </c>
      <c r="AU300" s="56">
        <v>33275</v>
      </c>
      <c r="AV300" s="56">
        <v>32197</v>
      </c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555990</v>
      </c>
      <c r="BO300" s="55" t="s">
        <v>211</v>
      </c>
    </row>
    <row r="301" spans="2:67">
      <c r="B301" s="91" t="s">
        <v>248</v>
      </c>
      <c r="C301" s="60" t="s">
        <v>203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>
        <v>7.8</v>
      </c>
      <c r="AN301" s="62">
        <v>13.8</v>
      </c>
      <c r="AO301" s="61">
        <v>10.8</v>
      </c>
      <c r="AP301" s="61">
        <v>10.199999999999999</v>
      </c>
      <c r="AQ301" s="151">
        <v>9</v>
      </c>
      <c r="AR301" s="62">
        <v>7.4</v>
      </c>
      <c r="AS301" s="61">
        <v>6.6</v>
      </c>
      <c r="AT301" s="61">
        <v>6.2</v>
      </c>
      <c r="AU301" s="61">
        <v>4.5999999999999996</v>
      </c>
      <c r="AV301" s="61">
        <v>3</v>
      </c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101.8</v>
      </c>
      <c r="BO301" s="60" t="s">
        <v>203</v>
      </c>
    </row>
    <row r="302" spans="2:67">
      <c r="B302" s="59" t="s">
        <v>228</v>
      </c>
      <c r="C302" s="60" t="s">
        <v>205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>
        <v>14</v>
      </c>
      <c r="AN302" s="62">
        <v>19.77</v>
      </c>
      <c r="AO302" s="61">
        <v>21.23</v>
      </c>
      <c r="AP302" s="61">
        <v>22.23</v>
      </c>
      <c r="AQ302" s="151">
        <v>16.920000000000002</v>
      </c>
      <c r="AR302" s="62">
        <v>16.23</v>
      </c>
      <c r="AS302" s="61">
        <v>13.46</v>
      </c>
      <c r="AT302" s="61">
        <v>8.5399999999999991</v>
      </c>
      <c r="AU302" s="61">
        <v>7.38</v>
      </c>
      <c r="AV302" s="61">
        <v>6.92</v>
      </c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183.94</v>
      </c>
      <c r="BO302" s="60" t="s">
        <v>205</v>
      </c>
    </row>
    <row r="303" spans="2:67">
      <c r="B303" s="59"/>
      <c r="C303" s="60" t="s">
        <v>206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>
        <v>8.3000000000000007</v>
      </c>
      <c r="AN303" s="62">
        <v>11.6</v>
      </c>
      <c r="AO303" s="61">
        <v>15.3</v>
      </c>
      <c r="AP303" s="61">
        <v>14</v>
      </c>
      <c r="AQ303" s="151">
        <v>9.3000000000000007</v>
      </c>
      <c r="AR303" s="62">
        <v>8.9</v>
      </c>
      <c r="AS303" s="61">
        <v>7.8</v>
      </c>
      <c r="AT303" s="61">
        <v>8.3000000000000007</v>
      </c>
      <c r="AU303" s="61">
        <v>7</v>
      </c>
      <c r="AV303" s="61">
        <v>4.5999999999999996</v>
      </c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141.82999999999998</v>
      </c>
      <c r="BO303" s="60" t="s">
        <v>206</v>
      </c>
    </row>
    <row r="304" spans="2:67">
      <c r="B304" s="59"/>
      <c r="C304" s="60" t="s">
        <v>207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>
        <v>14.5</v>
      </c>
      <c r="AN304" s="62">
        <v>20.420000000000002</v>
      </c>
      <c r="AO304" s="61">
        <v>24.17</v>
      </c>
      <c r="AP304" s="61">
        <v>22.08</v>
      </c>
      <c r="AQ304" s="151">
        <v>19.920000000000002</v>
      </c>
      <c r="AR304" s="62">
        <v>16.920000000000002</v>
      </c>
      <c r="AS304" s="61">
        <v>13</v>
      </c>
      <c r="AT304" s="61">
        <v>10.75</v>
      </c>
      <c r="AU304" s="61">
        <v>11.5</v>
      </c>
      <c r="AV304" s="61">
        <v>8.67</v>
      </c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233.96</v>
      </c>
      <c r="BO304" s="60" t="s">
        <v>207</v>
      </c>
    </row>
    <row r="305" spans="2:67">
      <c r="B305" s="59"/>
      <c r="C305" s="60" t="s">
        <v>208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>
        <v>6.5</v>
      </c>
      <c r="AN305" s="62">
        <v>12</v>
      </c>
      <c r="AO305" s="61">
        <v>12.5</v>
      </c>
      <c r="AP305" s="61">
        <v>19</v>
      </c>
      <c r="AQ305" s="151">
        <v>15.5</v>
      </c>
      <c r="AR305" s="62">
        <v>13</v>
      </c>
      <c r="AS305" s="61">
        <v>9.5</v>
      </c>
      <c r="AT305" s="61">
        <v>10.5</v>
      </c>
      <c r="AU305" s="61">
        <v>14</v>
      </c>
      <c r="AV305" s="61">
        <v>13.5</v>
      </c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169.25</v>
      </c>
      <c r="BO305" s="60" t="s">
        <v>208</v>
      </c>
    </row>
    <row r="306" spans="2:67">
      <c r="B306" s="59"/>
      <c r="C306" s="60" t="s">
        <v>209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>
        <v>4.67</v>
      </c>
      <c r="AN306" s="62">
        <v>8.33</v>
      </c>
      <c r="AO306" s="61">
        <v>4.67</v>
      </c>
      <c r="AP306" s="61">
        <v>3</v>
      </c>
      <c r="AQ306" s="152">
        <v>2.67</v>
      </c>
      <c r="AR306" s="62">
        <v>2.33</v>
      </c>
      <c r="AS306" s="61">
        <v>2.67</v>
      </c>
      <c r="AT306" s="61">
        <v>1.33</v>
      </c>
      <c r="AU306" s="61">
        <v>4.67</v>
      </c>
      <c r="AV306" s="61">
        <v>3.67</v>
      </c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60.34</v>
      </c>
      <c r="BO306" s="60" t="s">
        <v>209</v>
      </c>
    </row>
    <row r="307" spans="2:67">
      <c r="B307" s="59"/>
      <c r="C307" s="80" t="s">
        <v>210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>
        <v>11.22</v>
      </c>
      <c r="AN307" s="82">
        <v>16.36</v>
      </c>
      <c r="AO307" s="81">
        <v>18.04</v>
      </c>
      <c r="AP307" s="81">
        <v>17.600000000000001</v>
      </c>
      <c r="AQ307" s="152">
        <v>14.13</v>
      </c>
      <c r="AR307" s="82">
        <v>12.73</v>
      </c>
      <c r="AS307" s="81">
        <v>10.42</v>
      </c>
      <c r="AT307" s="81">
        <v>8.42</v>
      </c>
      <c r="AU307" s="81">
        <v>8.1999999999999993</v>
      </c>
      <c r="AV307" s="81">
        <v>6.51</v>
      </c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169.85999999999993</v>
      </c>
      <c r="BO307" s="80" t="s">
        <v>210</v>
      </c>
    </row>
    <row r="308" spans="2:67">
      <c r="B308" s="65"/>
      <c r="C308" s="66" t="s">
        <v>211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>
        <v>1.4</v>
      </c>
      <c r="AN308" s="68">
        <v>1.97</v>
      </c>
      <c r="AO308" s="67">
        <v>2.4</v>
      </c>
      <c r="AP308" s="67">
        <v>3.13</v>
      </c>
      <c r="AQ308" s="153">
        <v>4.12</v>
      </c>
      <c r="AR308" s="68">
        <v>5.53</v>
      </c>
      <c r="AS308" s="67">
        <v>6.13</v>
      </c>
      <c r="AT308" s="136">
        <v>6.3</v>
      </c>
      <c r="AU308" s="67">
        <v>8.73</v>
      </c>
      <c r="AV308" s="67">
        <v>8.3699999999999992</v>
      </c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127.53</v>
      </c>
      <c r="BO308" s="66" t="s">
        <v>211</v>
      </c>
    </row>
    <row r="309" spans="2:67">
      <c r="AQ309"/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248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253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253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253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253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253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253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253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253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253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253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253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253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267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267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267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267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267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267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267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267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267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267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267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267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266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266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266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266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266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266</v>
      </c>
      <c r="F260">
        <v>6</v>
      </c>
      <c r="G260" s="28">
        <f t="array" ref="G260">AVERAGE(IF(年次別!$F260=TRANSPOSE(カレンダー!$A$2:$A$54),令和7年各保健所毎集計!$N$19:$BN$19))</f>
        <v>4.1480000000000006</v>
      </c>
      <c r="H260" s="28">
        <f t="array" ref="H260">AVERAGE(IF(年次別!$F260=TRANSPOSE(カレンダー!$A$2:$A$54),令和7年各保健所毎集計!$N$20:$BN$20))</f>
        <v>0.29799999999999999</v>
      </c>
      <c r="I260" s="28">
        <f t="array" ref="I260">AVERAGE(IF(年次別!$F260=TRANSPOSE(カレンダー!$A$2:$A$54),令和7年各保健所毎集計!$N$35:$BN$35))</f>
        <v>4.0119999999999996</v>
      </c>
      <c r="J260" s="28">
        <f t="array" ref="J260">AVERAGE(IF(年次別!$F260=TRANSPOSE(カレンダー!$A$2:$A$54),令和7年各保健所毎集計!$N$36:$BN$36))</f>
        <v>0.26799999999999996</v>
      </c>
      <c r="K260" s="28">
        <f t="array" ref="K260">AVERAGE(IF(年次別!$F260=TRANSPOSE(カレンダー!$A$2:$A$54),令和7年各保健所毎集計!$N$51:$BN$51))</f>
        <v>0.56200000000000006</v>
      </c>
      <c r="L260" s="28">
        <f t="array" ref="L260">AVERAGE(IF(年次別!$F260=TRANSPOSE(カレンダー!$A$2:$A$54),令和7年各保健所毎集計!$N$52:$BN$52))</f>
        <v>0.71799999999999997</v>
      </c>
      <c r="M260" s="28">
        <f t="array" ref="M260">AVERAGE(IF(年次別!$F260=TRANSPOSE(カレンダー!$A$2:$A$54),令和7年各保健所毎集計!$N$67:$BN$67))</f>
        <v>1.73</v>
      </c>
      <c r="N260" s="28">
        <f t="array" ref="N260">AVERAGE(IF(年次別!$F260=TRANSPOSE(カレンダー!$A$2:$A$54),令和7年各保健所毎集計!$N$68:$BN$68))</f>
        <v>2.758</v>
      </c>
      <c r="O260" s="28">
        <f t="array" ref="O260">AVERAGE(IF(年次別!$F260=TRANSPOSE(カレンダー!$A$2:$A$54),令和7年各保健所毎集計!$N$83:$BN$83))</f>
        <v>3.7759999999999998</v>
      </c>
      <c r="P260" s="28">
        <f t="array" ref="P260">AVERAGE(IF(年次別!$F260=TRANSPOSE(カレンダー!$A$2:$A$54),令和7年各保健所毎集計!$N$84:$BN$84))</f>
        <v>5.9079999999999995</v>
      </c>
      <c r="Q260" s="28">
        <f t="array" ref="Q260">AVERAGE(IF(年次別!$F260=TRANSPOSE(カレンダー!$A$2:$A$54),令和7年各保健所毎集計!$N$99:$BN$99))</f>
        <v>0.76</v>
      </c>
      <c r="R260" s="28">
        <f t="array" ref="R260">AVERAGE(IF(年次別!$F260=TRANSPOSE(カレンダー!$A$2:$A$54),令和7年各保健所毎集計!$N$100:$BN$100))</f>
        <v>0.49400000000000005</v>
      </c>
      <c r="S260" s="28">
        <f t="array" ref="S260">AVERAGE(IF(年次別!$F260=TRANSPOSE(カレンダー!$A$2:$A$54),令和7年各保健所毎集計!$N$115:$BN$115))</f>
        <v>0.45999999999999996</v>
      </c>
      <c r="T260" s="28">
        <f t="array" ref="T260">AVERAGE(IF(年次別!$F260=TRANSPOSE(カレンダー!$A$2:$A$54),令和7年各保健所毎集計!$N$116:$BN$116))</f>
        <v>0.34199999999999997</v>
      </c>
      <c r="U260" s="28">
        <f t="array" ref="U260">AVERAGE(IF(年次別!$F260=TRANSPOSE(カレンダー!$A$2:$A$54),令和7年各保健所毎集計!$N$131:$BN$131))</f>
        <v>0.77400000000000002</v>
      </c>
      <c r="V260" s="28">
        <f t="array" ref="V260">AVERAGE(IF(年次別!$F260=TRANSPOSE(カレンダー!$A$2:$A$54),令和7年各保健所毎集計!$N$132:$BN$132))</f>
        <v>2.258</v>
      </c>
      <c r="W260" s="28">
        <f t="array" ref="W260">AVERAGE(IF(年次別!$F260=TRANSPOSE(カレンダー!$A$2:$A$54),令和7年各保健所毎集計!$N$147:$BN$147))</f>
        <v>0.314</v>
      </c>
      <c r="X260" s="28">
        <f t="array" ref="X260">AVERAGE(IF(年次別!$F260=TRANSPOSE(カレンダー!$A$2:$A$54),令和7年各保健所毎集計!$N$148:$BN$148))</f>
        <v>0.372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0.47800000000000009</v>
      </c>
      <c r="AD260" s="28">
        <f t="array" ref="AD260">AVERAGE(IF(年次別!$F260=TRANSPOSE(カレンダー!$A$2:$A$54),令和7年各保健所毎集計!$N$164:$BN$164))</f>
        <v>0.70600000000000007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0.04</v>
      </c>
      <c r="AH260" s="28">
        <f t="array" ref="AH260">AVERAGE(IF(年次別!$F260=TRANSPOSE(カレンダー!$A$2:$A$54),令和7年各保健所毎集計!$N$180:$BN$180))</f>
        <v>9.4E-2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2.6000000000000002E-2</v>
      </c>
      <c r="AK260" s="28">
        <f t="array" ref="AK260">AVERAGE(IF(年次別!$F260=TRANSPOSE(カレンダー!$A$2:$A$54),令和7年各保健所毎集計!$N$211:$BN$211))</f>
        <v>3.4899999999999998</v>
      </c>
      <c r="AL260" s="28">
        <f t="array" ref="AL260">AVERAGE(IF(年次別!$F260=TRANSPOSE(カレンダー!$A$2:$A$54),令和7年各保健所毎集計!$N$212:$BN$212))</f>
        <v>0.87799999999999989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2.2000000000000002E-2</v>
      </c>
      <c r="AQ260" s="28">
        <f t="array" ref="AQ260">AVERAGE(IF(年次別!$F260=TRANSPOSE(カレンダー!$A$2:$A$54),令和7年各保健所毎集計!$N$243:$BN$243))</f>
        <v>0.11200000000000002</v>
      </c>
      <c r="AR260" s="28">
        <f t="array" ref="AR260">AVERAGE(IF(年次別!$F260=TRANSPOSE(カレンダー!$A$2:$A$54),令和7年各保健所毎集計!$N$244:$BN$244))</f>
        <v>5.6000000000000008E-2</v>
      </c>
      <c r="AS260" s="28">
        <f t="array" ref="AS260">AVERAGE(IF(年次別!$F260=TRANSPOSE(カレンダー!$A$2:$A$54),令和7年各保健所毎集計!$N$259:$BN$259))</f>
        <v>2.8000000000000004E-2</v>
      </c>
      <c r="AT260" s="28">
        <f t="array" ref="AT260">AVERAGE(IF(年次別!$F260=TRANSPOSE(カレンダー!$A$2:$A$54),令和7年各保健所毎集計!$N$260:$BN$260))</f>
        <v>0.57199999999999995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4.0000000000000001E-3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6.9999999999999993E-2</v>
      </c>
      <c r="BA260" s="28">
        <f t="array" ref="BA260">AVERAGE(IF(年次別!$F260=TRANSPOSE(カレンダー!$A$2:$A$54),令和7年各保健所毎集計!$N$307:$BN$307))</f>
        <v>8.25</v>
      </c>
      <c r="BB260" s="28">
        <f t="array" ref="BB260">AVERAGE(IF(年次別!$F260=TRANSPOSE(カレンダー!$A$2:$A$54),令和7年各保健所毎集計!$N$308:$BN$308))</f>
        <v>1.238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266</v>
      </c>
      <c r="F261">
        <v>7</v>
      </c>
      <c r="G261" s="28">
        <f t="array" ref="G261">AVERAGE(IF(年次別!$F261=TRANSPOSE(カレンダー!$A$2:$A$54),令和7年各保健所毎集計!$N$19:$BN$19))</f>
        <v>3.9725000000000001</v>
      </c>
      <c r="H261" s="28">
        <f t="array" ref="H261">AVERAGE(IF(年次別!$F261=TRANSPOSE(カレンダー!$A$2:$A$54),令和7年各保健所毎集計!$N$20:$BN$20))</f>
        <v>0.29250000000000004</v>
      </c>
      <c r="I261" s="28">
        <f t="array" ref="I261">AVERAGE(IF(年次別!$F261=TRANSPOSE(カレンダー!$A$2:$A$54),令和7年各保健所毎集計!$N$35:$BN$35))</f>
        <v>2.36</v>
      </c>
      <c r="J261" s="28">
        <f t="array" ref="J261">AVERAGE(IF(年次別!$F261=TRANSPOSE(カレンダー!$A$2:$A$54),令和7年各保健所毎集計!$N$36:$BN$36))</f>
        <v>0.52500000000000002</v>
      </c>
      <c r="K261" s="28">
        <f t="array" ref="K261">AVERAGE(IF(年次別!$F261=TRANSPOSE(カレンダー!$A$2:$A$54),令和7年各保健所毎集計!$N$51:$BN$51))</f>
        <v>0.71000000000000008</v>
      </c>
      <c r="L261" s="28">
        <f t="array" ref="L261">AVERAGE(IF(年次別!$F261=TRANSPOSE(カレンダー!$A$2:$A$54),令和7年各保健所毎集計!$N$52:$BN$52))</f>
        <v>0.51</v>
      </c>
      <c r="M261" s="28">
        <f t="array" ref="M261">AVERAGE(IF(年次別!$F261=TRANSPOSE(カレンダー!$A$2:$A$54),令和7年各保健所毎集計!$N$67:$BN$67))</f>
        <v>1.7100000000000002</v>
      </c>
      <c r="N261" s="28">
        <f t="array" ref="N261">AVERAGE(IF(年次別!$F261=TRANSPOSE(カレンダー!$A$2:$A$54),令和7年各保健所毎集計!$N$68:$BN$68))</f>
        <v>1.9724999999999999</v>
      </c>
      <c r="O261" s="28">
        <f t="array" ref="O261">AVERAGE(IF(年次別!$F261=TRANSPOSE(カレンダー!$A$2:$A$54),令和7年各保健所毎集計!$N$83:$BN$83))</f>
        <v>4.1100000000000003</v>
      </c>
      <c r="P261" s="28">
        <f t="array" ref="P261">AVERAGE(IF(年次別!$F261=TRANSPOSE(カレンダー!$A$2:$A$54),令和7年各保健所毎集計!$N$84:$BN$84))</f>
        <v>4.9124999999999996</v>
      </c>
      <c r="Q261" s="28">
        <f t="array" ref="Q261">AVERAGE(IF(年次別!$F261=TRANSPOSE(カレンダー!$A$2:$A$54),令和7年各保健所毎集計!$N$99:$BN$99))</f>
        <v>0.27</v>
      </c>
      <c r="R261" s="28">
        <f t="array" ref="R261">AVERAGE(IF(年次別!$F261=TRANSPOSE(カレンダー!$A$2:$A$54),令和7年各保健所毎集計!$N$100:$BN$100))</f>
        <v>0.37000000000000005</v>
      </c>
      <c r="S261" s="28">
        <f t="array" ref="S261">AVERAGE(IF(年次別!$F261=TRANSPOSE(カレンダー!$A$2:$A$54),令和7年各保健所毎集計!$N$115:$BN$115))</f>
        <v>0.65</v>
      </c>
      <c r="T261" s="28">
        <f t="array" ref="T261">AVERAGE(IF(年次別!$F261=TRANSPOSE(カレンダー!$A$2:$A$54),令和7年各保健所毎集計!$N$116:$BN$116))</f>
        <v>0.59499999999999997</v>
      </c>
      <c r="U261" s="28">
        <f t="array" ref="U261">AVERAGE(IF(年次別!$F261=TRANSPOSE(カレンダー!$A$2:$A$54),令和7年各保健所毎集計!$N$131:$BN$131))</f>
        <v>1.5</v>
      </c>
      <c r="V261" s="28">
        <f t="array" ref="V261">AVERAGE(IF(年次別!$F261=TRANSPOSE(カレンダー!$A$2:$A$54),令和7年各保健所毎集計!$N$132:$BN$132))</f>
        <v>1.9925000000000002</v>
      </c>
      <c r="W261" s="28">
        <f t="array" ref="W261">AVERAGE(IF(年次別!$F261=TRANSPOSE(カレンダー!$A$2:$A$54),令和7年各保健所毎集計!$N$147:$BN$147))</f>
        <v>0.33999999999999997</v>
      </c>
      <c r="X261" s="28">
        <f t="array" ref="X261">AVERAGE(IF(年次別!$F261=TRANSPOSE(カレンダー!$A$2:$A$54),令和7年各保健所毎集計!$N$148:$BN$148))</f>
        <v>0.34750000000000003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0.37</v>
      </c>
      <c r="AD261" s="28">
        <f t="array" ref="AD261">AVERAGE(IF(年次別!$F261=TRANSPOSE(カレンダー!$A$2:$A$54),令和7年各保健所毎集計!$N$164:$BN$164))</f>
        <v>1.7925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0.04</v>
      </c>
      <c r="AH261" s="28">
        <f t="array" ref="AH261">AVERAGE(IF(年次別!$F261=TRANSPOSE(カレンダー!$A$2:$A$54),令和7年各保健所毎集計!$N$180:$BN$180))</f>
        <v>5.5E-2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1.2500000000000001E-2</v>
      </c>
      <c r="AK261" s="28">
        <f t="array" ref="AK261">AVERAGE(IF(年次別!$F261=TRANSPOSE(カレンダー!$A$2:$A$54),令和7年各保健所毎集計!$N$211:$BN$211))</f>
        <v>3.3075000000000001</v>
      </c>
      <c r="AL261" s="28">
        <f t="array" ref="AL261">AVERAGE(IF(年次別!$F261=TRANSPOSE(カレンダー!$A$2:$A$54),令和7年各保健所毎集計!$N$212:$BN$212))</f>
        <v>0.86749999999999994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1.7500000000000002E-2</v>
      </c>
      <c r="AQ261" s="28">
        <f t="array" ref="AQ261">AVERAGE(IF(年次別!$F261=TRANSPOSE(カレンダー!$A$2:$A$54),令和7年各保健所毎集計!$N$243:$BN$243))</f>
        <v>7.0000000000000007E-2</v>
      </c>
      <c r="AR261" s="28">
        <f t="array" ref="AR261">AVERAGE(IF(年次別!$F261=TRANSPOSE(カレンダー!$A$2:$A$54),令和7年各保健所毎集計!$N$244:$BN$244))</f>
        <v>6.7500000000000004E-2</v>
      </c>
      <c r="AS261" s="28">
        <f t="array" ref="AS261">AVERAGE(IF(年次別!$F261=TRANSPOSE(カレンダー!$A$2:$A$54),令和7年各保健所毎集計!$N$259:$BN$259))</f>
        <v>3.5000000000000003E-2</v>
      </c>
      <c r="AT261" s="28">
        <f t="array" ref="AT261">AVERAGE(IF(年次別!$F261=TRANSPOSE(カレンダー!$A$2:$A$54),令和7年各保健所毎集計!$N$260:$BN$260))</f>
        <v>0.92999999999999994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7.4999999999999997E-3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1.2500000000000001E-2</v>
      </c>
      <c r="BA261" s="28">
        <f t="array" ref="BA261">AVERAGE(IF(年次別!$F261=TRANSPOSE(カレンダー!$A$2:$A$54),令和7年各保健所毎集計!$N$307:$BN$307))</f>
        <v>15.625</v>
      </c>
      <c r="BB261" s="28">
        <f t="array" ref="BB261">AVERAGE(IF(年次別!$F261=TRANSPOSE(カレンダー!$A$2:$A$54),令和7年各保健所毎集計!$N$308:$BN$308))</f>
        <v>3.7949999999999999</v>
      </c>
    </row>
    <row r="262" spans="1:57">
      <c r="A262">
        <v>260</v>
      </c>
      <c r="D262">
        <v>2025</v>
      </c>
      <c r="E262" s="35" t="s">
        <v>266</v>
      </c>
      <c r="F262">
        <v>8</v>
      </c>
      <c r="G262" s="28">
        <f t="array" ref="G262">AVERAGE(IF(年次別!$F262=TRANSPOSE(カレンダー!$A$2:$A$54),令和7年各保健所毎集計!$N$19:$BN$19))</f>
        <v>3.1550000000000002</v>
      </c>
      <c r="H262" s="28">
        <f t="array" ref="H262">AVERAGE(IF(年次別!$F262=TRANSPOSE(カレンダー!$A$2:$A$54),令和7年各保健所毎集計!$N$20:$BN$20))</f>
        <v>0.31000000000000005</v>
      </c>
      <c r="I262" s="28">
        <f t="array" ref="I262">AVERAGE(IF(年次別!$F262=TRANSPOSE(カレンダー!$A$2:$A$54),令和7年各保健所毎集計!$N$35:$BN$35))</f>
        <v>1.1499999999999999</v>
      </c>
      <c r="J262" s="28">
        <f t="array" ref="J262">AVERAGE(IF(年次別!$F262=TRANSPOSE(カレンダー!$A$2:$A$54),令和7年各保健所毎集計!$N$36:$BN$36))</f>
        <v>0.88500000000000001</v>
      </c>
      <c r="K262" s="28">
        <f t="array" ref="K262">AVERAGE(IF(年次別!$F262=TRANSPOSE(カレンダー!$A$2:$A$54),令和7年各保健所毎集計!$N$51:$BN$51))</f>
        <v>0.57000000000000006</v>
      </c>
      <c r="L262" s="28">
        <f t="array" ref="L262">AVERAGE(IF(年次別!$F262=TRANSPOSE(カレンダー!$A$2:$A$54),令和7年各保健所毎集計!$N$52:$BN$52))</f>
        <v>0.31</v>
      </c>
      <c r="M262" s="28">
        <f t="array" ref="M262">AVERAGE(IF(年次別!$F262=TRANSPOSE(カレンダー!$A$2:$A$54),令和7年各保健所毎集計!$N$67:$BN$67))</f>
        <v>0.99</v>
      </c>
      <c r="N262" s="28">
        <f t="array" ref="N262">AVERAGE(IF(年次別!$F262=TRANSPOSE(カレンダー!$A$2:$A$54),令和7年各保健所毎集計!$N$68:$BN$68))</f>
        <v>1.4075</v>
      </c>
      <c r="O262" s="28">
        <f t="array" ref="O262">AVERAGE(IF(年次別!$F262=TRANSPOSE(カレンダー!$A$2:$A$54),令和7年各保健所毎集計!$N$83:$BN$83))</f>
        <v>4.0299999999999994</v>
      </c>
      <c r="P262" s="28">
        <f t="array" ref="P262">AVERAGE(IF(年次別!$F262=TRANSPOSE(カレンダー!$A$2:$A$54),令和7年各保健所毎集計!$N$84:$BN$84))</f>
        <v>3.8649999999999998</v>
      </c>
      <c r="Q262" s="28">
        <f t="array" ref="Q262">AVERAGE(IF(年次別!$F262=TRANSPOSE(カレンダー!$A$2:$A$54),令和7年各保健所毎集計!$N$99:$BN$99))</f>
        <v>0.19999999999999998</v>
      </c>
      <c r="R262" s="28">
        <f t="array" ref="R262">AVERAGE(IF(年次別!$F262=TRANSPOSE(カレンダー!$A$2:$A$54),令和7年各保健所毎集計!$N$100:$BN$100))</f>
        <v>0.22749999999999998</v>
      </c>
      <c r="S262" s="28">
        <f t="array" ref="S262">AVERAGE(IF(年次別!$F262=TRANSPOSE(カレンダー!$A$2:$A$54),令和7年各保健所毎集計!$N$115:$BN$115))</f>
        <v>0.78</v>
      </c>
      <c r="T262" s="28">
        <f t="array" ref="T262">AVERAGE(IF(年次別!$F262=TRANSPOSE(カレンダー!$A$2:$A$54),令和7年各保健所毎集計!$N$116:$BN$116))</f>
        <v>0.47499999999999998</v>
      </c>
      <c r="U262" s="28">
        <f t="array" ref="U262">AVERAGE(IF(年次別!$F262=TRANSPOSE(カレンダー!$A$2:$A$54),令和7年各保健所毎集計!$N$131:$BN$131))</f>
        <v>1.54</v>
      </c>
      <c r="V262" s="28">
        <f t="array" ref="V262">AVERAGE(IF(年次別!$F262=TRANSPOSE(カレンダー!$A$2:$A$54),令和7年各保健所毎集計!$N$132:$BN$132))</f>
        <v>1.8324999999999996</v>
      </c>
      <c r="W262" s="28">
        <f t="array" ref="W262">AVERAGE(IF(年次別!$F262=TRANSPOSE(カレンダー!$A$2:$A$54),令和7年各保健所毎集計!$N$147:$BN$147))</f>
        <v>0.4</v>
      </c>
      <c r="X262" s="28">
        <f t="array" ref="X262">AVERAGE(IF(年次別!$F262=TRANSPOSE(カレンダー!$A$2:$A$54),令和7年各保健所毎集計!$N$148:$BN$148))</f>
        <v>0.31000000000000005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0.24000000000000002</v>
      </c>
      <c r="AD262" s="28">
        <f t="array" ref="AD262">AVERAGE(IF(年次別!$F262=TRANSPOSE(カレンダー!$A$2:$A$54),令和7年各保健所毎集計!$N$164:$BN$164))</f>
        <v>1.1549999999999998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6.0000000000000005E-2</v>
      </c>
      <c r="AH262" s="28">
        <f t="array" ref="AH262">AVERAGE(IF(年次別!$F262=TRANSPOSE(カレンダー!$A$2:$A$54),令和7年各保健所毎集計!$N$180:$BN$180))</f>
        <v>4.4999999999999998E-2</v>
      </c>
      <c r="AI262" s="28">
        <f t="array" ref="AI262">AVERAGE(IF(年次別!$F262=TRANSPOSE(カレンダー!$A$2:$A$54),令和7年各保健所毎集計!$N$195:$BN$195))</f>
        <v>5.5E-2</v>
      </c>
      <c r="AJ262" s="28">
        <f t="array" ref="AJ262">AVERAGE(IF(年次別!$F262=TRANSPOSE(カレンダー!$A$2:$A$54),令和7年各保健所毎集計!$N$196:$BN$196))</f>
        <v>1.5000000000000001E-2</v>
      </c>
      <c r="AK262" s="28">
        <f t="array" ref="AK262">AVERAGE(IF(年次別!$F262=TRANSPOSE(カレンダー!$A$2:$A$54),令和7年各保健所毎集計!$N$211:$BN$211))</f>
        <v>3.3624999999999998</v>
      </c>
      <c r="AL262" s="28">
        <f t="array" ref="AL262">AVERAGE(IF(年次別!$F262=TRANSPOSE(カレンダー!$A$2:$A$54),令和7年各保健所毎集計!$N$212:$BN$212))</f>
        <v>0.9375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1.7499999999999998E-2</v>
      </c>
      <c r="AQ262" s="28">
        <f t="array" ref="AQ262">AVERAGE(IF(年次別!$F262=TRANSPOSE(カレンダー!$A$2:$A$54),令和7年各保健所毎集計!$N$243:$BN$243))</f>
        <v>0.10500000000000001</v>
      </c>
      <c r="AR262" s="28">
        <f t="array" ref="AR262">AVERAGE(IF(年次別!$F262=TRANSPOSE(カレンダー!$A$2:$A$54),令和7年各保健所毎集計!$N$244:$BN$244))</f>
        <v>6.25E-2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1.105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3.3333333333333335E-3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2.5000000000000001E-3</v>
      </c>
      <c r="BA262" s="28">
        <f t="array" ref="BA262">AVERAGE(IF(年次別!$F262=TRANSPOSE(カレンダー!$A$2:$A$54),令和7年各保健所毎集計!$N$307:$BN$307))</f>
        <v>8.3874999999999993</v>
      </c>
      <c r="BB262" s="28">
        <f t="array" ref="BB262">AVERAGE(IF(年次別!$F262=TRANSPOSE(カレンダー!$A$2:$A$54),令和7年各保健所毎集計!$N$308:$BN$308))</f>
        <v>7.3825000000000003</v>
      </c>
    </row>
    <row r="263" spans="1:57">
      <c r="A263">
        <v>261</v>
      </c>
      <c r="C263">
        <v>9</v>
      </c>
      <c r="D263">
        <v>2025</v>
      </c>
      <c r="E263" s="35" t="s">
        <v>266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266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266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266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H8" sqref="H8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260</v>
      </c>
      <c r="D7" s="6" t="s">
        <v>176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25389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260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1418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264</v>
      </c>
      <c r="D23" s="6" t="s">
        <v>178</v>
      </c>
      <c r="E23" s="6" t="s">
        <v>196</v>
      </c>
      <c r="F23" s="6" t="s">
        <v>197</v>
      </c>
      <c r="G23" s="6" t="s">
        <v>245</v>
      </c>
      <c r="H23" s="6" t="s">
        <v>254</v>
      </c>
      <c r="I23" s="6" t="s">
        <v>263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358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1662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260</v>
      </c>
      <c r="D39" s="6" t="s">
        <v>176</v>
      </c>
      <c r="E39" s="6" t="s">
        <v>255</v>
      </c>
      <c r="F39" s="6" t="s">
        <v>256</v>
      </c>
      <c r="G39" s="6" t="s">
        <v>257</v>
      </c>
      <c r="H39" s="6" t="s">
        <v>258</v>
      </c>
      <c r="I39" s="6" t="s">
        <v>259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4408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625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324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675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244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206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50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10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1379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18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23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249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265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7867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230</v>
      </c>
      <c r="D31" s="17">
        <f>[2]ｲﾝ!D27</f>
        <v>2</v>
      </c>
      <c r="E31" s="17">
        <f>[2]ｲﾝ!E27</f>
        <v>3</v>
      </c>
      <c r="F31" s="17">
        <f>[2]ｲﾝ!F27</f>
        <v>7</v>
      </c>
      <c r="G31" s="17">
        <f>[2]ｲﾝ!G27</f>
        <v>11</v>
      </c>
      <c r="H31" s="17">
        <f>[2]ｲﾝ!H27</f>
        <v>14</v>
      </c>
      <c r="I31" s="17">
        <f>[2]ｲﾝ!I27</f>
        <v>6</v>
      </c>
      <c r="J31" s="17">
        <f>[2]ｲﾝ!J27</f>
        <v>16</v>
      </c>
      <c r="K31" s="17">
        <f>[2]ｲﾝ!K27</f>
        <v>18</v>
      </c>
      <c r="L31" s="17">
        <f>[2]ｲﾝ!L27</f>
        <v>12</v>
      </c>
      <c r="M31" s="17">
        <f>[2]ｲﾝ!M27</f>
        <v>6</v>
      </c>
      <c r="N31" s="17">
        <f>[2]ｲﾝ!N27</f>
        <v>11</v>
      </c>
      <c r="O31" s="17">
        <f>[2]ｲﾝ!O27</f>
        <v>26</v>
      </c>
      <c r="P31" s="17">
        <f>[2]ｲﾝ!P27</f>
        <v>13</v>
      </c>
      <c r="Q31" s="17">
        <f>[2]ｲﾝ!Q27</f>
        <v>12</v>
      </c>
      <c r="R31" s="17">
        <f>[2]ｲﾝ!R27</f>
        <v>12</v>
      </c>
      <c r="S31" s="17">
        <f>[2]ｲﾝ!S27</f>
        <v>14</v>
      </c>
      <c r="T31" s="17">
        <f>[2]ｲﾝ!T27</f>
        <v>14</v>
      </c>
      <c r="U31" s="17">
        <f>[2]ｲﾝ!U27</f>
        <v>9</v>
      </c>
      <c r="V31" s="17">
        <f>[2]ｲﾝ!V27</f>
        <v>13</v>
      </c>
      <c r="W31" s="17">
        <f>[2]ｲﾝ!W27</f>
        <v>11</v>
      </c>
      <c r="Y31">
        <f t="shared" ref="Y31:Y58" si="2">SUM(D31:W31)</f>
        <v>230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223</v>
      </c>
      <c r="D32" s="27">
        <f>[2]ｲﾝ!D28</f>
        <v>2</v>
      </c>
      <c r="E32" s="27">
        <f>[2]ｲﾝ!E28</f>
        <v>4</v>
      </c>
      <c r="F32" s="27">
        <f>[2]ｲﾝ!F28</f>
        <v>13</v>
      </c>
      <c r="G32" s="27">
        <f>[2]ｲﾝ!G28</f>
        <v>7</v>
      </c>
      <c r="H32" s="27">
        <f>[2]ｲﾝ!H28</f>
        <v>14</v>
      </c>
      <c r="I32" s="27">
        <f>[2]ｲﾝ!I28</f>
        <v>11</v>
      </c>
      <c r="J32" s="27">
        <f>[2]ｲﾝ!J28</f>
        <v>10</v>
      </c>
      <c r="K32" s="27">
        <f>[2]ｲﾝ!K28</f>
        <v>13</v>
      </c>
      <c r="L32" s="27">
        <f>[2]ｲﾝ!L28</f>
        <v>14</v>
      </c>
      <c r="M32" s="27">
        <f>[2]ｲﾝ!M28</f>
        <v>11</v>
      </c>
      <c r="N32" s="27">
        <f>[2]ｲﾝ!N28</f>
        <v>9</v>
      </c>
      <c r="O32" s="27">
        <f>[2]ｲﾝ!O28</f>
        <v>30</v>
      </c>
      <c r="P32" s="27">
        <f>[2]ｲﾝ!P28</f>
        <v>15</v>
      </c>
      <c r="Q32" s="27">
        <f>[2]ｲﾝ!Q28</f>
        <v>8</v>
      </c>
      <c r="R32" s="27">
        <f>[2]ｲﾝ!R28</f>
        <v>13</v>
      </c>
      <c r="S32" s="27">
        <f>[2]ｲﾝ!S28</f>
        <v>20</v>
      </c>
      <c r="T32" s="27">
        <f>[2]ｲﾝ!T28</f>
        <v>10</v>
      </c>
      <c r="U32" s="27">
        <f>[2]ｲﾝ!U28</f>
        <v>3</v>
      </c>
      <c r="V32" s="27">
        <f>[2]ｲﾝ!V28</f>
        <v>7</v>
      </c>
      <c r="W32" s="27">
        <f>[2]ｲﾝ!W28</f>
        <v>9</v>
      </c>
      <c r="X32" s="20"/>
      <c r="Y32" s="20">
        <f t="shared" si="2"/>
        <v>223</v>
      </c>
      <c r="Z32" s="20" t="b">
        <f t="shared" si="3"/>
        <v>1</v>
      </c>
    </row>
    <row r="33" spans="2:26">
      <c r="B33" s="17">
        <v>28</v>
      </c>
      <c r="C33" s="17">
        <f>[2]ｲﾝ!C29</f>
        <v>205</v>
      </c>
      <c r="D33" s="17">
        <f>[2]ｲﾝ!D29</f>
        <v>1</v>
      </c>
      <c r="E33" s="17">
        <f>[2]ｲﾝ!E29</f>
        <v>8</v>
      </c>
      <c r="F33" s="17">
        <f>[2]ｲﾝ!F29</f>
        <v>8</v>
      </c>
      <c r="G33" s="17">
        <f>[2]ｲﾝ!G29</f>
        <v>9</v>
      </c>
      <c r="H33" s="17">
        <f>[2]ｲﾝ!H29</f>
        <v>9</v>
      </c>
      <c r="I33" s="17">
        <f>[2]ｲﾝ!I29</f>
        <v>5</v>
      </c>
      <c r="J33" s="17">
        <f>[2]ｲﾝ!J29</f>
        <v>3</v>
      </c>
      <c r="K33" s="17">
        <f>[2]ｲﾝ!K29</f>
        <v>13</v>
      </c>
      <c r="L33" s="17">
        <f>[2]ｲﾝ!L29</f>
        <v>8</v>
      </c>
      <c r="M33" s="17">
        <f>[2]ｲﾝ!M29</f>
        <v>8</v>
      </c>
      <c r="N33" s="17">
        <f>[2]ｲﾝ!N29</f>
        <v>7</v>
      </c>
      <c r="O33" s="17">
        <f>[2]ｲﾝ!O29</f>
        <v>38</v>
      </c>
      <c r="P33" s="17">
        <f>[2]ｲﾝ!P29</f>
        <v>18</v>
      </c>
      <c r="Q33" s="17">
        <f>[2]ｲﾝ!Q29</f>
        <v>5</v>
      </c>
      <c r="R33" s="17">
        <f>[2]ｲﾝ!R29</f>
        <v>16</v>
      </c>
      <c r="S33" s="17">
        <f>[2]ｲﾝ!S29</f>
        <v>16</v>
      </c>
      <c r="T33" s="17">
        <f>[2]ｲﾝ!T29</f>
        <v>8</v>
      </c>
      <c r="U33" s="17">
        <f>[2]ｲﾝ!U29</f>
        <v>4</v>
      </c>
      <c r="V33" s="17">
        <f>[2]ｲﾝ!V29</f>
        <v>9</v>
      </c>
      <c r="W33" s="17">
        <f>[2]ｲﾝ!W29</f>
        <v>12</v>
      </c>
      <c r="Y33">
        <f>SUM(D33:W33)</f>
        <v>205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165</v>
      </c>
      <c r="D34" s="27">
        <f>[2]ｲﾝ!D30</f>
        <v>2</v>
      </c>
      <c r="E34" s="27">
        <f>[2]ｲﾝ!E30</f>
        <v>0</v>
      </c>
      <c r="F34" s="27">
        <f>[2]ｲﾝ!F30</f>
        <v>3</v>
      </c>
      <c r="G34" s="27">
        <f>[2]ｲﾝ!G30</f>
        <v>2</v>
      </c>
      <c r="H34" s="27">
        <f>[2]ｲﾝ!H30</f>
        <v>4</v>
      </c>
      <c r="I34" s="27">
        <f>[2]ｲﾝ!I30</f>
        <v>5</v>
      </c>
      <c r="J34" s="27">
        <f>[2]ｲﾝ!J30</f>
        <v>3</v>
      </c>
      <c r="K34" s="27">
        <f>[2]ｲﾝ!K30</f>
        <v>6</v>
      </c>
      <c r="L34" s="27">
        <f>[2]ｲﾝ!L30</f>
        <v>3</v>
      </c>
      <c r="M34" s="27">
        <f>[2]ｲﾝ!M30</f>
        <v>11</v>
      </c>
      <c r="N34" s="27">
        <f>[2]ｲﾝ!N30</f>
        <v>5</v>
      </c>
      <c r="O34" s="27">
        <f>[2]ｲﾝ!O30</f>
        <v>18</v>
      </c>
      <c r="P34" s="27">
        <f>[2]ｲﾝ!P30</f>
        <v>26</v>
      </c>
      <c r="Q34" s="27">
        <f>[2]ｲﾝ!Q30</f>
        <v>8</v>
      </c>
      <c r="R34" s="27">
        <f>[2]ｲﾝ!R30</f>
        <v>13</v>
      </c>
      <c r="S34" s="27">
        <f>[2]ｲﾝ!S30</f>
        <v>14</v>
      </c>
      <c r="T34" s="27">
        <f>[2]ｲﾝ!T30</f>
        <v>11</v>
      </c>
      <c r="U34" s="27">
        <f>[2]ｲﾝ!U30</f>
        <v>6</v>
      </c>
      <c r="V34" s="27">
        <f>[2]ｲﾝ!V30</f>
        <v>9</v>
      </c>
      <c r="W34" s="27">
        <f>[2]ｲﾝ!W30</f>
        <v>16</v>
      </c>
      <c r="X34" s="20"/>
      <c r="Y34" s="20">
        <f t="shared" si="2"/>
        <v>165</v>
      </c>
      <c r="Z34" s="20" t="b">
        <f t="shared" si="3"/>
        <v>1</v>
      </c>
    </row>
    <row r="35" spans="2:26">
      <c r="B35" s="17">
        <v>30</v>
      </c>
      <c r="C35" s="17">
        <f>[2]ｲﾝ!C31</f>
        <v>168</v>
      </c>
      <c r="D35" s="17">
        <f>[2]ｲﾝ!D31</f>
        <v>0</v>
      </c>
      <c r="E35" s="17">
        <f>[2]ｲﾝ!E31</f>
        <v>1</v>
      </c>
      <c r="F35" s="17">
        <f>[2]ｲﾝ!F31</f>
        <v>6</v>
      </c>
      <c r="G35" s="17">
        <f>[2]ｲﾝ!G31</f>
        <v>2</v>
      </c>
      <c r="H35" s="17">
        <f>[2]ｲﾝ!H31</f>
        <v>3</v>
      </c>
      <c r="I35" s="17">
        <f>[2]ｲﾝ!I31</f>
        <v>6</v>
      </c>
      <c r="J35" s="17">
        <f>[2]ｲﾝ!J31</f>
        <v>7</v>
      </c>
      <c r="K35" s="17">
        <f>[2]ｲﾝ!K31</f>
        <v>11</v>
      </c>
      <c r="L35" s="17">
        <f>[2]ｲﾝ!L31</f>
        <v>9</v>
      </c>
      <c r="M35" s="17">
        <f>[2]ｲﾝ!M31</f>
        <v>9</v>
      </c>
      <c r="N35" s="17">
        <f>[2]ｲﾝ!N31</f>
        <v>10</v>
      </c>
      <c r="O35" s="17">
        <f>[2]ｲﾝ!O31</f>
        <v>14</v>
      </c>
      <c r="P35" s="17">
        <f>[2]ｲﾝ!P31</f>
        <v>16</v>
      </c>
      <c r="Q35" s="17">
        <f>[2]ｲﾝ!Q31</f>
        <v>11</v>
      </c>
      <c r="R35" s="17">
        <f>[2]ｲﾝ!R31</f>
        <v>18</v>
      </c>
      <c r="S35" s="17">
        <f>[2]ｲﾝ!S31</f>
        <v>10</v>
      </c>
      <c r="T35" s="17">
        <f>[2]ｲﾝ!T31</f>
        <v>10</v>
      </c>
      <c r="U35" s="17">
        <f>[2]ｲﾝ!U31</f>
        <v>12</v>
      </c>
      <c r="V35" s="17">
        <f>[2]ｲﾝ!V31</f>
        <v>6</v>
      </c>
      <c r="W35" s="17">
        <f>[2]ｲﾝ!W31</f>
        <v>7</v>
      </c>
      <c r="Y35">
        <f t="shared" si="2"/>
        <v>168</v>
      </c>
      <c r="Z35" t="b">
        <f t="shared" si="3"/>
        <v>1</v>
      </c>
    </row>
    <row r="36" spans="2:26">
      <c r="B36" s="18">
        <v>31</v>
      </c>
      <c r="C36" s="27">
        <f>[2]ｲﾝ!C32</f>
        <v>177</v>
      </c>
      <c r="D36" s="27">
        <f>[2]ｲﾝ!D32</f>
        <v>1</v>
      </c>
      <c r="E36" s="27">
        <f>[2]ｲﾝ!E32</f>
        <v>3</v>
      </c>
      <c r="F36" s="27">
        <f>[2]ｲﾝ!F32</f>
        <v>6</v>
      </c>
      <c r="G36" s="27">
        <f>[2]ｲﾝ!G32</f>
        <v>4</v>
      </c>
      <c r="H36" s="27">
        <f>[2]ｲﾝ!H32</f>
        <v>13</v>
      </c>
      <c r="I36" s="27">
        <f>[2]ｲﾝ!I32</f>
        <v>21</v>
      </c>
      <c r="J36" s="27">
        <f>[2]ｲﾝ!J32</f>
        <v>12</v>
      </c>
      <c r="K36" s="27">
        <f>[2]ｲﾝ!K32</f>
        <v>10</v>
      </c>
      <c r="L36" s="27">
        <f>[2]ｲﾝ!L32</f>
        <v>6</v>
      </c>
      <c r="M36" s="27">
        <f>[2]ｲﾝ!M32</f>
        <v>5</v>
      </c>
      <c r="N36" s="27">
        <f>[2]ｲﾝ!N32</f>
        <v>5</v>
      </c>
      <c r="O36" s="27">
        <f>[2]ｲﾝ!O32</f>
        <v>20</v>
      </c>
      <c r="P36" s="27">
        <f>[2]ｲﾝ!P32</f>
        <v>7</v>
      </c>
      <c r="Q36" s="27">
        <f>[2]ｲﾝ!Q32</f>
        <v>6</v>
      </c>
      <c r="R36" s="27">
        <f>[2]ｲﾝ!R32</f>
        <v>13</v>
      </c>
      <c r="S36" s="27">
        <f>[2]ｲﾝ!S32</f>
        <v>9</v>
      </c>
      <c r="T36" s="27">
        <f>[2]ｲﾝ!T32</f>
        <v>11</v>
      </c>
      <c r="U36" s="27">
        <f>[2]ｲﾝ!U32</f>
        <v>12</v>
      </c>
      <c r="V36" s="27">
        <f>[2]ｲﾝ!V32</f>
        <v>4</v>
      </c>
      <c r="W36" s="27">
        <f>[2]ｲﾝ!W32</f>
        <v>9</v>
      </c>
      <c r="X36" s="20"/>
      <c r="Y36" s="20">
        <f t="shared" si="2"/>
        <v>177</v>
      </c>
      <c r="Z36" s="20" t="b">
        <f t="shared" si="3"/>
        <v>1</v>
      </c>
    </row>
    <row r="37" spans="2:26">
      <c r="B37" s="17">
        <v>32</v>
      </c>
      <c r="C37" s="17">
        <f>[2]ｲﾝ!C33</f>
        <v>177</v>
      </c>
      <c r="D37" s="17">
        <f>[2]ｲﾝ!D33</f>
        <v>1</v>
      </c>
      <c r="E37" s="17">
        <f>[2]ｲﾝ!E33</f>
        <v>3</v>
      </c>
      <c r="F37" s="17">
        <f>[2]ｲﾝ!F33</f>
        <v>12</v>
      </c>
      <c r="G37" s="17">
        <f>[2]ｲﾝ!G33</f>
        <v>14</v>
      </c>
      <c r="H37" s="17">
        <f>[2]ｲﾝ!H33</f>
        <v>7</v>
      </c>
      <c r="I37" s="17">
        <f>[2]ｲﾝ!I33</f>
        <v>16</v>
      </c>
      <c r="J37" s="17">
        <f>[2]ｲﾝ!J33</f>
        <v>14</v>
      </c>
      <c r="K37" s="17">
        <f>[2]ｲﾝ!K33</f>
        <v>8</v>
      </c>
      <c r="L37" s="17">
        <f>[2]ｲﾝ!L33</f>
        <v>5</v>
      </c>
      <c r="M37" s="17">
        <f>[2]ｲﾝ!M33</f>
        <v>7</v>
      </c>
      <c r="N37" s="17">
        <f>[2]ｲﾝ!N33</f>
        <v>4</v>
      </c>
      <c r="O37" s="17">
        <f>[2]ｲﾝ!O33</f>
        <v>11</v>
      </c>
      <c r="P37" s="17">
        <f>[2]ｲﾝ!P33</f>
        <v>3</v>
      </c>
      <c r="Q37" s="17">
        <f>[2]ｲﾝ!Q33</f>
        <v>10</v>
      </c>
      <c r="R37" s="17">
        <f>[2]ｲﾝ!R33</f>
        <v>12</v>
      </c>
      <c r="S37" s="17">
        <f>[2]ｲﾝ!S33</f>
        <v>22</v>
      </c>
      <c r="T37" s="17">
        <f>[2]ｲﾝ!T33</f>
        <v>10</v>
      </c>
      <c r="U37" s="17">
        <f>[2]ｲﾝ!U33</f>
        <v>8</v>
      </c>
      <c r="V37" s="17">
        <f>[2]ｲﾝ!V33</f>
        <v>5</v>
      </c>
      <c r="W37" s="17">
        <f>[2]ｲﾝ!W33</f>
        <v>5</v>
      </c>
      <c r="Y37">
        <f t="shared" si="2"/>
        <v>177</v>
      </c>
      <c r="Z37" t="b">
        <f t="shared" si="3"/>
        <v>1</v>
      </c>
    </row>
    <row r="38" spans="2:26">
      <c r="B38" s="18">
        <v>33</v>
      </c>
      <c r="C38" s="27">
        <f>[2]ｲﾝ!C34</f>
        <v>164</v>
      </c>
      <c r="D38" s="27">
        <f>[2]ｲﾝ!D34</f>
        <v>1</v>
      </c>
      <c r="E38" s="27">
        <f>[2]ｲﾝ!E34</f>
        <v>3</v>
      </c>
      <c r="F38" s="27">
        <f>[2]ｲﾝ!F34</f>
        <v>5</v>
      </c>
      <c r="G38" s="27">
        <f>[2]ｲﾝ!G34</f>
        <v>15</v>
      </c>
      <c r="H38" s="27">
        <f>[2]ｲﾝ!H34</f>
        <v>7</v>
      </c>
      <c r="I38" s="27">
        <f>[2]ｲﾝ!I34</f>
        <v>11</v>
      </c>
      <c r="J38" s="27">
        <f>[2]ｲﾝ!J34</f>
        <v>12</v>
      </c>
      <c r="K38" s="27">
        <f>[2]ｲﾝ!K34</f>
        <v>3</v>
      </c>
      <c r="L38" s="27">
        <f>[2]ｲﾝ!L34</f>
        <v>7</v>
      </c>
      <c r="M38" s="27">
        <f>[2]ｲﾝ!M34</f>
        <v>5</v>
      </c>
      <c r="N38" s="27">
        <f>[2]ｲﾝ!N34</f>
        <v>0</v>
      </c>
      <c r="O38" s="27">
        <f>[2]ｲﾝ!O34</f>
        <v>12</v>
      </c>
      <c r="P38" s="27">
        <f>[2]ｲﾝ!P34</f>
        <v>5</v>
      </c>
      <c r="Q38" s="27">
        <f>[2]ｲﾝ!Q34</f>
        <v>16</v>
      </c>
      <c r="R38" s="27">
        <f>[2]ｲﾝ!R34</f>
        <v>17</v>
      </c>
      <c r="S38" s="27">
        <f>[2]ｲﾝ!S34</f>
        <v>19</v>
      </c>
      <c r="T38" s="27">
        <f>[2]ｲﾝ!T34</f>
        <v>13</v>
      </c>
      <c r="U38" s="27">
        <f>[2]ｲﾝ!U34</f>
        <v>3</v>
      </c>
      <c r="V38" s="27">
        <f>[2]ｲﾝ!V34</f>
        <v>6</v>
      </c>
      <c r="W38" s="27">
        <f>[2]ｲﾝ!W34</f>
        <v>4</v>
      </c>
      <c r="X38" s="20"/>
      <c r="Y38" s="20">
        <f t="shared" si="2"/>
        <v>164</v>
      </c>
      <c r="Z38" s="20" t="b">
        <f t="shared" si="3"/>
        <v>1</v>
      </c>
    </row>
    <row r="39" spans="2:26">
      <c r="B39" s="17">
        <v>34</v>
      </c>
      <c r="C39" s="17">
        <f>[2]ｲﾝ!C35</f>
        <v>124</v>
      </c>
      <c r="D39" s="17">
        <f>[2]ｲﾝ!D35</f>
        <v>2</v>
      </c>
      <c r="E39" s="17">
        <f>[2]ｲﾝ!E35</f>
        <v>5</v>
      </c>
      <c r="F39" s="17">
        <f>[2]ｲﾝ!F35</f>
        <v>16</v>
      </c>
      <c r="G39" s="17">
        <f>[2]ｲﾝ!G35</f>
        <v>10</v>
      </c>
      <c r="H39" s="17">
        <f>[2]ｲﾝ!H35</f>
        <v>8</v>
      </c>
      <c r="I39" s="17">
        <f>[2]ｲﾝ!I35</f>
        <v>7</v>
      </c>
      <c r="J39" s="17">
        <f>[2]ｲﾝ!J35</f>
        <v>5</v>
      </c>
      <c r="K39" s="17">
        <f>[2]ｲﾝ!K35</f>
        <v>9</v>
      </c>
      <c r="L39" s="17">
        <f>[2]ｲﾝ!L35</f>
        <v>3</v>
      </c>
      <c r="M39" s="17">
        <f>[2]ｲﾝ!M35</f>
        <v>3</v>
      </c>
      <c r="N39" s="17">
        <f>[2]ｲﾝ!N35</f>
        <v>2</v>
      </c>
      <c r="O39" s="17">
        <f>[2]ｲﾝ!O35</f>
        <v>8</v>
      </c>
      <c r="P39" s="17">
        <f>[2]ｲﾝ!P35</f>
        <v>2</v>
      </c>
      <c r="Q39" s="17">
        <f>[2]ｲﾝ!Q35</f>
        <v>8</v>
      </c>
      <c r="R39" s="17">
        <f>[2]ｲﾝ!R35</f>
        <v>6</v>
      </c>
      <c r="S39" s="17">
        <f>[2]ｲﾝ!S35</f>
        <v>6</v>
      </c>
      <c r="T39" s="17">
        <f>[2]ｲﾝ!T35</f>
        <v>6</v>
      </c>
      <c r="U39" s="17">
        <f>[2]ｲﾝ!U35</f>
        <v>7</v>
      </c>
      <c r="V39" s="17">
        <f>[2]ｲﾝ!V35</f>
        <v>6</v>
      </c>
      <c r="W39" s="17">
        <f>[2]ｲﾝ!W35</f>
        <v>5</v>
      </c>
      <c r="Y39">
        <f t="shared" si="2"/>
        <v>124</v>
      </c>
      <c r="Z39" t="b">
        <f t="shared" si="3"/>
        <v>1</v>
      </c>
    </row>
    <row r="40" spans="2:26">
      <c r="B40" s="18">
        <v>35</v>
      </c>
      <c r="C40" s="27">
        <f>[2]ｲﾝ!C36</f>
        <v>103</v>
      </c>
      <c r="D40" s="27">
        <f>[2]ｲﾝ!D36</f>
        <v>2</v>
      </c>
      <c r="E40" s="27">
        <f>[2]ｲﾝ!E36</f>
        <v>1</v>
      </c>
      <c r="F40" s="27">
        <f>[2]ｲﾝ!F36</f>
        <v>9</v>
      </c>
      <c r="G40" s="27">
        <f>[2]ｲﾝ!G36</f>
        <v>4</v>
      </c>
      <c r="H40" s="27">
        <f>[2]ｲﾝ!H36</f>
        <v>4</v>
      </c>
      <c r="I40" s="27">
        <f>[2]ｲﾝ!I36</f>
        <v>9</v>
      </c>
      <c r="J40" s="27">
        <f>[2]ｲﾝ!J36</f>
        <v>8</v>
      </c>
      <c r="K40" s="27">
        <f>[2]ｲﾝ!K36</f>
        <v>9</v>
      </c>
      <c r="L40" s="27">
        <f>[2]ｲﾝ!L36</f>
        <v>5</v>
      </c>
      <c r="M40" s="27">
        <f>[2]ｲﾝ!M36</f>
        <v>2</v>
      </c>
      <c r="N40" s="27">
        <f>[2]ｲﾝ!N36</f>
        <v>1</v>
      </c>
      <c r="O40" s="27">
        <f>[2]ｲﾝ!O36</f>
        <v>11</v>
      </c>
      <c r="P40" s="27">
        <f>[2]ｲﾝ!P36</f>
        <v>6</v>
      </c>
      <c r="Q40" s="27">
        <f>[2]ｲﾝ!Q36</f>
        <v>7</v>
      </c>
      <c r="R40" s="27">
        <f>[2]ｲﾝ!R36</f>
        <v>6</v>
      </c>
      <c r="S40" s="27">
        <f>[2]ｲﾝ!S36</f>
        <v>5</v>
      </c>
      <c r="T40" s="27">
        <f>[2]ｲﾝ!T36</f>
        <v>7</v>
      </c>
      <c r="U40" s="27">
        <f>[2]ｲﾝ!U36</f>
        <v>3</v>
      </c>
      <c r="V40" s="27">
        <f>[2]ｲﾝ!V36</f>
        <v>2</v>
      </c>
      <c r="W40" s="27">
        <f>[2]ｲﾝ!W36</f>
        <v>2</v>
      </c>
      <c r="X40" s="20"/>
      <c r="Y40" s="20">
        <f t="shared" si="2"/>
        <v>103</v>
      </c>
      <c r="Z40" s="20" t="b">
        <f t="shared" si="3"/>
        <v>1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14286</v>
      </c>
      <c r="D60" s="2">
        <f t="array" ref="D60">+SUM(IF(NOT(ISERROR(D6:D57)),D6:D57))</f>
        <v>75</v>
      </c>
      <c r="E60" s="2">
        <f t="array" ref="E60">+SUM(IF(NOT(ISERROR(E6:E57)),E6:E57))</f>
        <v>202</v>
      </c>
      <c r="F60" s="2">
        <f t="array" ref="F60">+SUM(IF(NOT(ISERROR(F6:F57)),F6:F57))</f>
        <v>559</v>
      </c>
      <c r="G60" s="2">
        <f t="array" ref="G60">+SUM(IF(NOT(ISERROR(G6:G57)),G6:G57))</f>
        <v>609</v>
      </c>
      <c r="H60" s="2">
        <f t="array" ref="H60">+SUM(IF(NOT(ISERROR(H6:H57)),H6:H57))</f>
        <v>642</v>
      </c>
      <c r="I60" s="2">
        <f t="array" ref="I60">+SUM(IF(NOT(ISERROR(I6:I57)),I6:I57))</f>
        <v>648</v>
      </c>
      <c r="J60" s="2">
        <f t="array" ref="J60">+SUM(IF(NOT(ISERROR(J6:J57)),J6:J57))</f>
        <v>604</v>
      </c>
      <c r="K60" s="2">
        <f t="array" ref="K60">+SUM(IF(NOT(ISERROR(K6:K57)),K6:K57))</f>
        <v>565</v>
      </c>
      <c r="L60" s="2">
        <f t="array" ref="L60">+SUM(IF(NOT(ISERROR(L6:L57)),L6:L57))</f>
        <v>536</v>
      </c>
      <c r="M60" s="2">
        <f t="array" ref="M60">+SUM(IF(NOT(ISERROR(M6:M57)),M6:M57))</f>
        <v>532</v>
      </c>
      <c r="N60" s="2">
        <f t="array" ref="N60">+SUM(IF(NOT(ISERROR(N6:N57)),N6:N57))</f>
        <v>498</v>
      </c>
      <c r="O60" s="2">
        <f t="array" ref="O60">+SUM(IF(NOT(ISERROR(O6:O57)),O6:O57))</f>
        <v>2016</v>
      </c>
      <c r="P60" s="2">
        <f t="array" ref="P60">+SUM(IF(NOT(ISERROR(P6:P57)),P6:P57))</f>
        <v>921</v>
      </c>
      <c r="Q60" s="2">
        <f t="array" ref="Q60">+SUM(IF(NOT(ISERROR(Q6:Q57)),Q6:Q57))</f>
        <v>1017</v>
      </c>
      <c r="R60" s="2">
        <f t="array" ref="R60">+SUM(IF(NOT(ISERROR(R6:R57)),R6:R57))</f>
        <v>1095</v>
      </c>
      <c r="S60" s="2">
        <f t="array" ref="S60">+SUM(IF(NOT(ISERROR(S6:S57)),S6:S57))</f>
        <v>1123</v>
      </c>
      <c r="T60" s="2">
        <f t="array" ref="T60">+SUM(IF(NOT(ISERROR(T6:T57)),T6:T57))</f>
        <v>918</v>
      </c>
      <c r="U60" s="2">
        <f t="array" ref="U60">+SUM(IF(NOT(ISERROR(U6:U57)),U6:U57))</f>
        <v>624</v>
      </c>
      <c r="V60" s="2">
        <f t="array" ref="V60">+SUM(IF(NOT(ISERROR(V6:V57)),V6:V57))</f>
        <v>533</v>
      </c>
      <c r="W60" s="2">
        <f t="array" ref="W60">+SUM(IF(NOT(ISERROR(W6:W57)),W6:W57))</f>
        <v>569</v>
      </c>
      <c r="X60" s="2"/>
      <c r="Y60" s="2">
        <f>+SUM(D60:W60)</f>
        <v>14286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0.5249895002099958</v>
      </c>
      <c r="E61" s="4">
        <f t="shared" si="4"/>
        <v>1.4139717205655888</v>
      </c>
      <c r="F61" s="4">
        <f t="shared" si="4"/>
        <v>3.9129217415651687</v>
      </c>
      <c r="G61" s="4">
        <f t="shared" si="4"/>
        <v>4.262914741705166</v>
      </c>
      <c r="H61" s="4">
        <f t="shared" si="4"/>
        <v>4.4939101217975637</v>
      </c>
      <c r="I61" s="4">
        <f t="shared" si="4"/>
        <v>4.535909281814364</v>
      </c>
      <c r="J61" s="4">
        <f t="shared" si="4"/>
        <v>4.2279154416911666</v>
      </c>
      <c r="K61" s="4">
        <f t="shared" si="4"/>
        <v>3.9549209015819682</v>
      </c>
      <c r="L61" s="4">
        <f t="shared" si="4"/>
        <v>3.7519249615007704</v>
      </c>
      <c r="M61" s="4">
        <f t="shared" si="4"/>
        <v>3.7239255214895706</v>
      </c>
      <c r="N61" s="4">
        <f t="shared" si="4"/>
        <v>3.485930281394372</v>
      </c>
      <c r="O61" s="4">
        <f t="shared" si="4"/>
        <v>14.111717765644688</v>
      </c>
      <c r="P61" s="4">
        <f t="shared" si="4"/>
        <v>6.4468710625787491</v>
      </c>
      <c r="Q61" s="4">
        <f t="shared" si="4"/>
        <v>7.1188576228475435</v>
      </c>
      <c r="R61" s="4">
        <f t="shared" si="4"/>
        <v>7.6648467030659386</v>
      </c>
      <c r="S61" s="4">
        <f t="shared" si="4"/>
        <v>7.8608427831443368</v>
      </c>
      <c r="T61" s="4">
        <f t="shared" si="4"/>
        <v>6.4258714825703489</v>
      </c>
      <c r="U61" s="4">
        <f t="shared" si="4"/>
        <v>4.3679126417471652</v>
      </c>
      <c r="V61" s="4">
        <f t="shared" si="4"/>
        <v>3.7309253814923697</v>
      </c>
      <c r="W61" s="4">
        <f t="shared" si="4"/>
        <v>3.982920341593168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14286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230</v>
      </c>
      <c r="D94" s="17">
        <f t="shared" si="6"/>
        <v>5</v>
      </c>
      <c r="E94" s="17">
        <f t="shared" si="19"/>
        <v>38</v>
      </c>
      <c r="F94" s="17">
        <f t="shared" si="20"/>
        <v>63</v>
      </c>
      <c r="G94" s="17">
        <f t="shared" si="21"/>
        <v>26</v>
      </c>
      <c r="H94" s="17">
        <f t="shared" si="22"/>
        <v>13</v>
      </c>
      <c r="I94" s="17">
        <f t="shared" si="23"/>
        <v>12</v>
      </c>
      <c r="J94" s="17">
        <f t="shared" si="24"/>
        <v>12</v>
      </c>
      <c r="K94" s="17">
        <f t="shared" si="25"/>
        <v>14</v>
      </c>
      <c r="L94" s="17">
        <f t="shared" si="26"/>
        <v>14</v>
      </c>
      <c r="M94" s="17">
        <f t="shared" si="27"/>
        <v>33</v>
      </c>
      <c r="O94">
        <f t="shared" si="28"/>
        <v>230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223</v>
      </c>
      <c r="D95" s="18">
        <f t="shared" si="6"/>
        <v>6</v>
      </c>
      <c r="E95" s="18">
        <f t="shared" si="19"/>
        <v>45</v>
      </c>
      <c r="F95" s="18">
        <f t="shared" si="20"/>
        <v>57</v>
      </c>
      <c r="G95" s="18">
        <f t="shared" si="21"/>
        <v>30</v>
      </c>
      <c r="H95" s="18">
        <f t="shared" si="22"/>
        <v>15</v>
      </c>
      <c r="I95" s="18">
        <f t="shared" si="23"/>
        <v>8</v>
      </c>
      <c r="J95" s="18">
        <f t="shared" si="24"/>
        <v>13</v>
      </c>
      <c r="K95" s="18">
        <f t="shared" si="25"/>
        <v>20</v>
      </c>
      <c r="L95" s="18">
        <f t="shared" si="26"/>
        <v>10</v>
      </c>
      <c r="M95" s="18">
        <f t="shared" si="27"/>
        <v>19</v>
      </c>
      <c r="N95" s="22"/>
      <c r="O95" s="22">
        <f t="shared" si="28"/>
        <v>223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205</v>
      </c>
      <c r="D96" s="17">
        <f t="shared" si="6"/>
        <v>9</v>
      </c>
      <c r="E96" s="17">
        <f>SUM(F33:I33)</f>
        <v>31</v>
      </c>
      <c r="F96" s="17">
        <f>SUM(J33:N33)</f>
        <v>39</v>
      </c>
      <c r="G96" s="17">
        <f t="shared" ref="G96:L96" si="31">O33</f>
        <v>38</v>
      </c>
      <c r="H96" s="17">
        <f t="shared" si="31"/>
        <v>18</v>
      </c>
      <c r="I96" s="17">
        <f t="shared" si="31"/>
        <v>5</v>
      </c>
      <c r="J96" s="17">
        <f t="shared" si="31"/>
        <v>16</v>
      </c>
      <c r="K96" s="17">
        <f t="shared" si="31"/>
        <v>16</v>
      </c>
      <c r="L96" s="17">
        <f t="shared" si="31"/>
        <v>8</v>
      </c>
      <c r="M96" s="17">
        <f>SUM(U33:W33)</f>
        <v>25</v>
      </c>
      <c r="O96">
        <f>+SUM(D96:M96)</f>
        <v>205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165</v>
      </c>
      <c r="D97" s="18">
        <f t="shared" si="6"/>
        <v>2</v>
      </c>
      <c r="E97" s="18">
        <f t="shared" si="19"/>
        <v>14</v>
      </c>
      <c r="F97" s="18">
        <f t="shared" si="20"/>
        <v>28</v>
      </c>
      <c r="G97" s="18">
        <f t="shared" si="21"/>
        <v>18</v>
      </c>
      <c r="H97" s="18">
        <f t="shared" si="22"/>
        <v>26</v>
      </c>
      <c r="I97" s="18">
        <f t="shared" si="23"/>
        <v>8</v>
      </c>
      <c r="J97" s="18">
        <f t="shared" si="24"/>
        <v>13</v>
      </c>
      <c r="K97" s="18">
        <f t="shared" si="25"/>
        <v>14</v>
      </c>
      <c r="L97" s="18">
        <f t="shared" si="26"/>
        <v>11</v>
      </c>
      <c r="M97" s="18">
        <f t="shared" si="27"/>
        <v>31</v>
      </c>
      <c r="N97" s="22"/>
      <c r="O97" s="22">
        <f t="shared" si="28"/>
        <v>165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>
        <f t="shared" si="5"/>
        <v>168</v>
      </c>
      <c r="D98" s="17">
        <f t="shared" si="6"/>
        <v>1</v>
      </c>
      <c r="E98" s="17">
        <f t="shared" si="19"/>
        <v>17</v>
      </c>
      <c r="F98" s="17">
        <f t="shared" si="20"/>
        <v>46</v>
      </c>
      <c r="G98" s="17">
        <f t="shared" si="21"/>
        <v>14</v>
      </c>
      <c r="H98" s="17">
        <f t="shared" si="22"/>
        <v>16</v>
      </c>
      <c r="I98" s="17">
        <f t="shared" si="23"/>
        <v>11</v>
      </c>
      <c r="J98" s="17">
        <f t="shared" si="24"/>
        <v>18</v>
      </c>
      <c r="K98" s="17">
        <f t="shared" si="25"/>
        <v>10</v>
      </c>
      <c r="L98" s="17">
        <f t="shared" si="26"/>
        <v>10</v>
      </c>
      <c r="M98" s="17">
        <f t="shared" si="27"/>
        <v>25</v>
      </c>
      <c r="O98">
        <f t="shared" si="28"/>
        <v>168</v>
      </c>
      <c r="P98" t="b">
        <f t="shared" si="29"/>
        <v>1</v>
      </c>
      <c r="Q98" t="b">
        <f t="shared" si="30"/>
        <v>1</v>
      </c>
    </row>
    <row r="99" spans="2:17">
      <c r="B99" s="18">
        <v>31</v>
      </c>
      <c r="C99" s="18">
        <f t="shared" si="5"/>
        <v>177</v>
      </c>
      <c r="D99" s="18">
        <f t="shared" si="6"/>
        <v>4</v>
      </c>
      <c r="E99" s="18">
        <f t="shared" si="19"/>
        <v>44</v>
      </c>
      <c r="F99" s="18">
        <f t="shared" si="20"/>
        <v>38</v>
      </c>
      <c r="G99" s="18">
        <f t="shared" si="21"/>
        <v>20</v>
      </c>
      <c r="H99" s="18">
        <f t="shared" si="22"/>
        <v>7</v>
      </c>
      <c r="I99" s="18">
        <f t="shared" si="23"/>
        <v>6</v>
      </c>
      <c r="J99" s="18">
        <f t="shared" si="24"/>
        <v>13</v>
      </c>
      <c r="K99" s="18">
        <f t="shared" si="25"/>
        <v>9</v>
      </c>
      <c r="L99" s="18">
        <f t="shared" si="26"/>
        <v>11</v>
      </c>
      <c r="M99" s="18">
        <f t="shared" si="27"/>
        <v>25</v>
      </c>
      <c r="N99" s="22"/>
      <c r="O99" s="22">
        <f t="shared" si="28"/>
        <v>177</v>
      </c>
      <c r="P99" s="22" t="b">
        <f t="shared" si="29"/>
        <v>1</v>
      </c>
      <c r="Q99" s="22" t="b">
        <f t="shared" si="30"/>
        <v>1</v>
      </c>
    </row>
    <row r="100" spans="2:17">
      <c r="B100" s="17">
        <v>32</v>
      </c>
      <c r="C100" s="17">
        <f t="shared" si="5"/>
        <v>177</v>
      </c>
      <c r="D100" s="17">
        <f t="shared" si="6"/>
        <v>4</v>
      </c>
      <c r="E100" s="17">
        <f t="shared" si="19"/>
        <v>49</v>
      </c>
      <c r="F100" s="17">
        <f t="shared" si="20"/>
        <v>38</v>
      </c>
      <c r="G100" s="17">
        <f t="shared" si="21"/>
        <v>11</v>
      </c>
      <c r="H100" s="17">
        <f t="shared" si="22"/>
        <v>3</v>
      </c>
      <c r="I100" s="17">
        <f t="shared" si="23"/>
        <v>10</v>
      </c>
      <c r="J100" s="17">
        <f t="shared" si="24"/>
        <v>12</v>
      </c>
      <c r="K100" s="17">
        <f t="shared" si="25"/>
        <v>22</v>
      </c>
      <c r="L100" s="17">
        <f t="shared" si="26"/>
        <v>10</v>
      </c>
      <c r="M100" s="17">
        <f t="shared" si="27"/>
        <v>18</v>
      </c>
      <c r="O100">
        <f t="shared" si="28"/>
        <v>177</v>
      </c>
      <c r="P100" t="b">
        <f t="shared" si="29"/>
        <v>1</v>
      </c>
      <c r="Q100" t="b">
        <f t="shared" si="30"/>
        <v>1</v>
      </c>
    </row>
    <row r="101" spans="2:17">
      <c r="B101" s="18">
        <v>33</v>
      </c>
      <c r="C101" s="18">
        <f t="shared" si="5"/>
        <v>164</v>
      </c>
      <c r="D101" s="18">
        <f t="shared" si="6"/>
        <v>4</v>
      </c>
      <c r="E101" s="18">
        <f t="shared" si="19"/>
        <v>38</v>
      </c>
      <c r="F101" s="18">
        <f t="shared" si="20"/>
        <v>27</v>
      </c>
      <c r="G101" s="18">
        <f t="shared" si="21"/>
        <v>12</v>
      </c>
      <c r="H101" s="18">
        <f t="shared" si="22"/>
        <v>5</v>
      </c>
      <c r="I101" s="18">
        <f t="shared" si="23"/>
        <v>16</v>
      </c>
      <c r="J101" s="18">
        <f t="shared" si="24"/>
        <v>17</v>
      </c>
      <c r="K101" s="18">
        <f t="shared" si="25"/>
        <v>19</v>
      </c>
      <c r="L101" s="18">
        <f t="shared" si="26"/>
        <v>13</v>
      </c>
      <c r="M101" s="18">
        <f t="shared" si="27"/>
        <v>13</v>
      </c>
      <c r="N101" s="22"/>
      <c r="O101" s="22">
        <f t="shared" si="28"/>
        <v>164</v>
      </c>
      <c r="P101" s="22" t="b">
        <f t="shared" si="29"/>
        <v>1</v>
      </c>
      <c r="Q101" s="22" t="b">
        <f t="shared" si="30"/>
        <v>1</v>
      </c>
    </row>
    <row r="102" spans="2:17">
      <c r="B102" s="17">
        <v>34</v>
      </c>
      <c r="C102" s="17">
        <f t="shared" si="5"/>
        <v>124</v>
      </c>
      <c r="D102" s="17">
        <f t="shared" si="6"/>
        <v>7</v>
      </c>
      <c r="E102" s="17">
        <f t="shared" si="19"/>
        <v>41</v>
      </c>
      <c r="F102" s="17">
        <f t="shared" si="20"/>
        <v>22</v>
      </c>
      <c r="G102" s="17">
        <f t="shared" si="21"/>
        <v>8</v>
      </c>
      <c r="H102" s="17">
        <f t="shared" si="22"/>
        <v>2</v>
      </c>
      <c r="I102" s="17">
        <f t="shared" si="23"/>
        <v>8</v>
      </c>
      <c r="J102" s="17">
        <f t="shared" si="24"/>
        <v>6</v>
      </c>
      <c r="K102" s="17">
        <f t="shared" si="25"/>
        <v>6</v>
      </c>
      <c r="L102" s="17">
        <f t="shared" si="26"/>
        <v>6</v>
      </c>
      <c r="M102" s="17">
        <f t="shared" si="27"/>
        <v>18</v>
      </c>
      <c r="O102">
        <f t="shared" si="28"/>
        <v>124</v>
      </c>
      <c r="P102" t="b">
        <f t="shared" si="29"/>
        <v>1</v>
      </c>
      <c r="Q102" t="b">
        <f t="shared" si="30"/>
        <v>1</v>
      </c>
    </row>
    <row r="103" spans="2:17">
      <c r="B103" s="18">
        <v>35</v>
      </c>
      <c r="C103" s="18">
        <f t="shared" si="5"/>
        <v>103</v>
      </c>
      <c r="D103" s="18">
        <f t="shared" si="6"/>
        <v>3</v>
      </c>
      <c r="E103" s="18">
        <f t="shared" si="19"/>
        <v>26</v>
      </c>
      <c r="F103" s="18">
        <f t="shared" si="20"/>
        <v>25</v>
      </c>
      <c r="G103" s="18">
        <f t="shared" si="21"/>
        <v>11</v>
      </c>
      <c r="H103" s="18">
        <f t="shared" si="22"/>
        <v>6</v>
      </c>
      <c r="I103" s="18">
        <f t="shared" si="23"/>
        <v>7</v>
      </c>
      <c r="J103" s="18">
        <f t="shared" si="24"/>
        <v>6</v>
      </c>
      <c r="K103" s="18">
        <f t="shared" si="25"/>
        <v>5</v>
      </c>
      <c r="L103" s="18">
        <f t="shared" si="26"/>
        <v>7</v>
      </c>
      <c r="M103" s="18">
        <f t="shared" si="27"/>
        <v>7</v>
      </c>
      <c r="N103" s="22"/>
      <c r="O103" s="22">
        <f t="shared" si="28"/>
        <v>103</v>
      </c>
      <c r="P103" s="22" t="b">
        <f t="shared" si="29"/>
        <v>1</v>
      </c>
      <c r="Q103" s="22" t="b">
        <f t="shared" si="30"/>
        <v>1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14286</v>
      </c>
      <c r="D123" s="2">
        <f t="array" ref="D123">SUM(IF(NOT(ISERROR(D69:D121)),D69:D121))</f>
        <v>277</v>
      </c>
      <c r="E123" s="2">
        <f t="array" ref="E123">SUM(IF(NOT(ISERROR(E69:E121)),E69:E121))</f>
        <v>2458</v>
      </c>
      <c r="F123" s="2">
        <f t="array" ref="F123">SUM(IF(NOT(ISERROR(F69:F121)),F69:F121))</f>
        <v>2735</v>
      </c>
      <c r="G123" s="2">
        <f t="array" ref="G123">SUM(IF(NOT(ISERROR(G69:G121)),G69:G121))</f>
        <v>2016</v>
      </c>
      <c r="H123" s="2">
        <f t="array" ref="H123">SUM(IF(NOT(ISERROR(H69:H121)),H69:H121))</f>
        <v>921</v>
      </c>
      <c r="I123" s="2">
        <f t="array" ref="I123">SUM(IF(NOT(ISERROR(I69:I121)),I69:I121))</f>
        <v>1017</v>
      </c>
      <c r="J123" s="2">
        <f t="array" ref="J123">SUM(IF(NOT(ISERROR(J69:J121)),J69:J121))</f>
        <v>1095</v>
      </c>
      <c r="K123" s="2">
        <f t="array" ref="K123">SUM(IF(NOT(ISERROR(K69:K121)),K69:K121))</f>
        <v>1123</v>
      </c>
      <c r="L123" s="2">
        <f t="array" ref="L123">SUM(IF(NOT(ISERROR(L69:L121)),L69:L121))</f>
        <v>918</v>
      </c>
      <c r="M123" s="2">
        <f t="array" ref="M123">SUM(IF(NOT(ISERROR(M69:M121)),M69:M121))</f>
        <v>1726</v>
      </c>
      <c r="N123" s="2"/>
      <c r="O123" s="2">
        <f>+SUM(D123:M123)</f>
        <v>14286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1.9389612207755844</v>
      </c>
      <c r="E124" s="3">
        <f t="shared" si="32"/>
        <v>17.205655886882262</v>
      </c>
      <c r="F124" s="3">
        <f t="shared" si="32"/>
        <v>19.144617107657847</v>
      </c>
      <c r="G124" s="3">
        <f t="shared" si="32"/>
        <v>14.111717765644688</v>
      </c>
      <c r="H124" s="3">
        <f t="shared" si="32"/>
        <v>6.4468710625787491</v>
      </c>
      <c r="I124" s="3">
        <f t="shared" si="32"/>
        <v>7.1188576228475435</v>
      </c>
      <c r="J124" s="3">
        <f t="shared" si="32"/>
        <v>7.6648467030659386</v>
      </c>
      <c r="K124" s="3">
        <f t="shared" si="32"/>
        <v>7.8608427831443368</v>
      </c>
      <c r="L124" s="3">
        <f t="shared" si="32"/>
        <v>6.4258714825703489</v>
      </c>
      <c r="M124" s="3">
        <f t="shared" si="32"/>
        <v>12.081758364832703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14286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505</v>
      </c>
      <c r="D31" s="17">
        <f>[2]co19!D27</f>
        <v>11</v>
      </c>
      <c r="E31" s="17">
        <f>[2]co19!E27</f>
        <v>4</v>
      </c>
      <c r="F31" s="17">
        <f>[2]co19!F27</f>
        <v>7</v>
      </c>
      <c r="G31" s="17">
        <f>[2]co19!G27</f>
        <v>0</v>
      </c>
      <c r="H31" s="17">
        <f>[2]co19!H27</f>
        <v>5</v>
      </c>
      <c r="I31" s="17">
        <f>[2]co19!I27</f>
        <v>3</v>
      </c>
      <c r="J31" s="17">
        <f>[2]co19!J27</f>
        <v>4</v>
      </c>
      <c r="K31" s="17">
        <f>[2]co19!K27</f>
        <v>3</v>
      </c>
      <c r="L31" s="17">
        <f>[2]co19!L27</f>
        <v>2</v>
      </c>
      <c r="M31" s="17">
        <f>[2]co19!M27</f>
        <v>2</v>
      </c>
      <c r="N31" s="17">
        <f>[2]co19!N27</f>
        <v>3</v>
      </c>
      <c r="O31" s="17">
        <f>[2]co19!O27</f>
        <v>16</v>
      </c>
      <c r="P31" s="17">
        <f>[2]co19!P27</f>
        <v>18</v>
      </c>
      <c r="Q31" s="17">
        <f>[2]co19!Q27</f>
        <v>44</v>
      </c>
      <c r="R31" s="17">
        <f>[2]co19!R27</f>
        <v>46</v>
      </c>
      <c r="S31" s="17">
        <f>[2]co19!S27</f>
        <v>50</v>
      </c>
      <c r="T31" s="17">
        <f>[2]co19!T27</f>
        <v>57</v>
      </c>
      <c r="U31" s="17">
        <f>[2]co19!U27</f>
        <v>52</v>
      </c>
      <c r="V31" s="17">
        <f>[2]co19!V27</f>
        <v>83</v>
      </c>
      <c r="W31" s="17">
        <f>[2]co19!W27</f>
        <v>95</v>
      </c>
      <c r="Y31">
        <f t="shared" ref="Y31:Y58" si="2">SUM(D31:W31)</f>
        <v>505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736</v>
      </c>
      <c r="D32" s="17">
        <f>[2]co19!D28</f>
        <v>11</v>
      </c>
      <c r="E32" s="17">
        <f>[2]co19!E28</f>
        <v>11</v>
      </c>
      <c r="F32" s="17">
        <f>[2]co19!F28</f>
        <v>21</v>
      </c>
      <c r="G32" s="17">
        <f>[2]co19!G28</f>
        <v>9</v>
      </c>
      <c r="H32" s="17">
        <f>[2]co19!H28</f>
        <v>5</v>
      </c>
      <c r="I32" s="17">
        <f>[2]co19!I28</f>
        <v>3</v>
      </c>
      <c r="J32" s="17">
        <f>[2]co19!J28</f>
        <v>3</v>
      </c>
      <c r="K32" s="17">
        <f>[2]co19!K28</f>
        <v>5</v>
      </c>
      <c r="L32" s="17">
        <f>[2]co19!L28</f>
        <v>4</v>
      </c>
      <c r="M32" s="17">
        <f>[2]co19!M28</f>
        <v>11</v>
      </c>
      <c r="N32" s="17">
        <f>[2]co19!N28</f>
        <v>1</v>
      </c>
      <c r="O32" s="17">
        <f>[2]co19!O28</f>
        <v>36</v>
      </c>
      <c r="P32" s="17">
        <f>[2]co19!P28</f>
        <v>34</v>
      </c>
      <c r="Q32" s="17">
        <f>[2]co19!Q28</f>
        <v>51</v>
      </c>
      <c r="R32" s="17">
        <f>[2]co19!R28</f>
        <v>65</v>
      </c>
      <c r="S32" s="17">
        <f>[2]co19!S28</f>
        <v>80</v>
      </c>
      <c r="T32" s="17">
        <f>[2]co19!T28</f>
        <v>91</v>
      </c>
      <c r="U32" s="17">
        <f>[2]co19!U28</f>
        <v>76</v>
      </c>
      <c r="V32" s="17">
        <f>[2]co19!V28</f>
        <v>95</v>
      </c>
      <c r="W32" s="17">
        <f>[2]co19!W28</f>
        <v>124</v>
      </c>
      <c r="Y32">
        <f t="shared" si="2"/>
        <v>736</v>
      </c>
      <c r="Z32" t="b">
        <f t="shared" si="3"/>
        <v>1</v>
      </c>
    </row>
    <row r="33" spans="2:26">
      <c r="B33" s="17">
        <v>28</v>
      </c>
      <c r="C33" s="17">
        <f>[2]co19!C29</f>
        <v>812</v>
      </c>
      <c r="D33" s="17">
        <f>[2]co19!D29</f>
        <v>18</v>
      </c>
      <c r="E33" s="17">
        <f>[2]co19!E29</f>
        <v>16</v>
      </c>
      <c r="F33" s="17">
        <f>[2]co19!F29</f>
        <v>17</v>
      </c>
      <c r="G33" s="17">
        <f>[2]co19!G29</f>
        <v>10</v>
      </c>
      <c r="H33" s="17">
        <f>[2]co19!H29</f>
        <v>7</v>
      </c>
      <c r="I33" s="17">
        <f>[2]co19!I29</f>
        <v>9</v>
      </c>
      <c r="J33" s="17">
        <f>[2]co19!J29</f>
        <v>5</v>
      </c>
      <c r="K33" s="17">
        <f>[2]co19!K29</f>
        <v>8</v>
      </c>
      <c r="L33" s="17">
        <f>[2]co19!L29</f>
        <v>2</v>
      </c>
      <c r="M33" s="17">
        <f>[2]co19!M29</f>
        <v>4</v>
      </c>
      <c r="N33" s="17">
        <f>[2]co19!N29</f>
        <v>10</v>
      </c>
      <c r="O33" s="17">
        <f>[2]co19!O29</f>
        <v>51</v>
      </c>
      <c r="P33" s="17">
        <f>[2]co19!P29</f>
        <v>27</v>
      </c>
      <c r="Q33" s="17">
        <f>[2]co19!Q29</f>
        <v>64</v>
      </c>
      <c r="R33" s="17">
        <f>[2]co19!R29</f>
        <v>69</v>
      </c>
      <c r="S33" s="17">
        <f>[2]co19!S29</f>
        <v>69</v>
      </c>
      <c r="T33" s="17">
        <f>[2]co19!T29</f>
        <v>108</v>
      </c>
      <c r="U33" s="17">
        <f>[2]co19!U29</f>
        <v>75</v>
      </c>
      <c r="V33" s="17">
        <f>[2]co19!V29</f>
        <v>120</v>
      </c>
      <c r="W33" s="17">
        <f>[2]co19!W29</f>
        <v>123</v>
      </c>
      <c r="Y33">
        <f>SUM(D33:W33)</f>
        <v>812</v>
      </c>
      <c r="Z33" t="b">
        <f>IF(AND(ISERROR(C33),ISERROR(Y33)),"-",C33=Y33)</f>
        <v>1</v>
      </c>
    </row>
    <row r="34" spans="2:26">
      <c r="B34" s="17">
        <v>29</v>
      </c>
      <c r="C34" s="17">
        <f>[2]co19!C30</f>
        <v>792</v>
      </c>
      <c r="D34" s="17">
        <f>[2]co19!D30</f>
        <v>12</v>
      </c>
      <c r="E34" s="17">
        <f>[2]co19!E30</f>
        <v>18</v>
      </c>
      <c r="F34" s="17">
        <f>[2]co19!F30</f>
        <v>16</v>
      </c>
      <c r="G34" s="17">
        <f>[2]co19!G30</f>
        <v>10</v>
      </c>
      <c r="H34" s="17">
        <f>[2]co19!H30</f>
        <v>18</v>
      </c>
      <c r="I34" s="17">
        <f>[2]co19!I30</f>
        <v>6</v>
      </c>
      <c r="J34" s="17">
        <f>[2]co19!J30</f>
        <v>6</v>
      </c>
      <c r="K34" s="17">
        <f>[2]co19!K30</f>
        <v>6</v>
      </c>
      <c r="L34" s="17">
        <f>[2]co19!L30</f>
        <v>10</v>
      </c>
      <c r="M34" s="17">
        <f>[2]co19!M30</f>
        <v>7</v>
      </c>
      <c r="N34" s="17">
        <f>[2]co19!N30</f>
        <v>9</v>
      </c>
      <c r="O34" s="17">
        <f>[2]co19!O30</f>
        <v>46</v>
      </c>
      <c r="P34" s="17">
        <f>[2]co19!P30</f>
        <v>34</v>
      </c>
      <c r="Q34" s="17">
        <f>[2]co19!Q30</f>
        <v>61</v>
      </c>
      <c r="R34" s="17">
        <f>[2]co19!R30</f>
        <v>90</v>
      </c>
      <c r="S34" s="17">
        <f>[2]co19!S30</f>
        <v>70</v>
      </c>
      <c r="T34" s="17">
        <f>[2]co19!T30</f>
        <v>89</v>
      </c>
      <c r="U34" s="17">
        <f>[2]co19!U30</f>
        <v>79</v>
      </c>
      <c r="V34" s="17">
        <f>[2]co19!V30</f>
        <v>93</v>
      </c>
      <c r="W34" s="17">
        <f>[2]co19!W30</f>
        <v>112</v>
      </c>
      <c r="Y34">
        <f t="shared" si="2"/>
        <v>792</v>
      </c>
      <c r="Z34" t="b">
        <f t="shared" si="3"/>
        <v>1</v>
      </c>
    </row>
    <row r="35" spans="2:26">
      <c r="B35" s="17">
        <v>30</v>
      </c>
      <c r="C35" s="17">
        <f>[2]co19!C31</f>
        <v>636</v>
      </c>
      <c r="D35" s="17">
        <f>[2]co19!D31</f>
        <v>22</v>
      </c>
      <c r="E35" s="17">
        <f>[2]co19!E31</f>
        <v>8</v>
      </c>
      <c r="F35" s="17">
        <f>[2]co19!F31</f>
        <v>12</v>
      </c>
      <c r="G35" s="17">
        <f>[2]co19!G31</f>
        <v>7</v>
      </c>
      <c r="H35" s="17">
        <f>[2]co19!H31</f>
        <v>4</v>
      </c>
      <c r="I35" s="17">
        <f>[2]co19!I31</f>
        <v>3</v>
      </c>
      <c r="J35" s="17">
        <f>[2]co19!J31</f>
        <v>2</v>
      </c>
      <c r="K35" s="17">
        <f>[2]co19!K31</f>
        <v>4</v>
      </c>
      <c r="L35" s="17">
        <f>[2]co19!L31</f>
        <v>6</v>
      </c>
      <c r="M35" s="17">
        <f>[2]co19!M31</f>
        <v>6</v>
      </c>
      <c r="N35" s="17">
        <f>[2]co19!N31</f>
        <v>0</v>
      </c>
      <c r="O35" s="17">
        <f>[2]co19!O31</f>
        <v>16</v>
      </c>
      <c r="P35" s="17">
        <f>[2]co19!P31</f>
        <v>30</v>
      </c>
      <c r="Q35" s="17">
        <f>[2]co19!Q31</f>
        <v>79</v>
      </c>
      <c r="R35" s="17">
        <f>[2]co19!R31</f>
        <v>63</v>
      </c>
      <c r="S35" s="17">
        <f>[2]co19!S31</f>
        <v>75</v>
      </c>
      <c r="T35" s="17">
        <f>[2]co19!T31</f>
        <v>69</v>
      </c>
      <c r="U35" s="17">
        <f>[2]co19!U31</f>
        <v>53</v>
      </c>
      <c r="V35" s="17">
        <f>[2]co19!V31</f>
        <v>86</v>
      </c>
      <c r="W35" s="17">
        <f>[2]co19!W31</f>
        <v>91</v>
      </c>
      <c r="Y35">
        <f t="shared" si="2"/>
        <v>636</v>
      </c>
      <c r="Z35" t="b">
        <f t="shared" si="3"/>
        <v>1</v>
      </c>
    </row>
    <row r="36" spans="2:26">
      <c r="B36" s="17">
        <v>31</v>
      </c>
      <c r="C36" s="17">
        <f>[2]co19!C32</f>
        <v>573</v>
      </c>
      <c r="D36" s="17">
        <f>[2]co19!D32</f>
        <v>10</v>
      </c>
      <c r="E36" s="17">
        <f>[2]co19!E32</f>
        <v>19</v>
      </c>
      <c r="F36" s="17">
        <f>[2]co19!F32</f>
        <v>18</v>
      </c>
      <c r="G36" s="17">
        <f>[2]co19!G32</f>
        <v>5</v>
      </c>
      <c r="H36" s="17">
        <f>[2]co19!H32</f>
        <v>7</v>
      </c>
      <c r="I36" s="17">
        <f>[2]co19!I32</f>
        <v>4</v>
      </c>
      <c r="J36" s="17">
        <f>[2]co19!J32</f>
        <v>0</v>
      </c>
      <c r="K36" s="17">
        <f>[2]co19!K32</f>
        <v>1</v>
      </c>
      <c r="L36" s="17">
        <f>[2]co19!L32</f>
        <v>4</v>
      </c>
      <c r="M36" s="17">
        <f>[2]co19!M32</f>
        <v>5</v>
      </c>
      <c r="N36" s="17">
        <f>[2]co19!N32</f>
        <v>4</v>
      </c>
      <c r="O36" s="17">
        <f>[2]co19!O32</f>
        <v>16</v>
      </c>
      <c r="P36" s="17">
        <f>[2]co19!P32</f>
        <v>16</v>
      </c>
      <c r="Q36" s="17">
        <f>[2]co19!Q32</f>
        <v>50</v>
      </c>
      <c r="R36" s="17">
        <f>[2]co19!R32</f>
        <v>50</v>
      </c>
      <c r="S36" s="17">
        <f>[2]co19!S32</f>
        <v>51</v>
      </c>
      <c r="T36" s="17">
        <f>[2]co19!T32</f>
        <v>69</v>
      </c>
      <c r="U36" s="17">
        <f>[2]co19!U32</f>
        <v>69</v>
      </c>
      <c r="V36" s="17">
        <f>[2]co19!V32</f>
        <v>78</v>
      </c>
      <c r="W36" s="17">
        <f>[2]co19!W32</f>
        <v>97</v>
      </c>
      <c r="Y36">
        <f t="shared" si="2"/>
        <v>573</v>
      </c>
      <c r="Z36" t="b">
        <f t="shared" si="3"/>
        <v>1</v>
      </c>
    </row>
    <row r="37" spans="2:26">
      <c r="B37" s="17">
        <v>32</v>
      </c>
      <c r="C37" s="17">
        <f>[2]co19!C33</f>
        <v>469</v>
      </c>
      <c r="D37" s="17">
        <f>[2]co19!D33</f>
        <v>7</v>
      </c>
      <c r="E37" s="17">
        <f>[2]co19!E33</f>
        <v>10</v>
      </c>
      <c r="F37" s="17">
        <f>[2]co19!F33</f>
        <v>18</v>
      </c>
      <c r="G37" s="17">
        <f>[2]co19!G33</f>
        <v>5</v>
      </c>
      <c r="H37" s="17">
        <f>[2]co19!H33</f>
        <v>2</v>
      </c>
      <c r="I37" s="17">
        <f>[2]co19!I33</f>
        <v>2</v>
      </c>
      <c r="J37" s="17">
        <f>[2]co19!J33</f>
        <v>4</v>
      </c>
      <c r="K37" s="17">
        <f>[2]co19!K33</f>
        <v>3</v>
      </c>
      <c r="L37" s="17">
        <f>[2]co19!L33</f>
        <v>3</v>
      </c>
      <c r="M37" s="17">
        <f>[2]co19!M33</f>
        <v>7</v>
      </c>
      <c r="N37" s="17">
        <f>[2]co19!N33</f>
        <v>3</v>
      </c>
      <c r="O37" s="17">
        <f>[2]co19!O33</f>
        <v>10</v>
      </c>
      <c r="P37" s="17">
        <f>[2]co19!P33</f>
        <v>12</v>
      </c>
      <c r="Q37" s="17">
        <f>[2]co19!Q33</f>
        <v>30</v>
      </c>
      <c r="R37" s="17">
        <f>[2]co19!R33</f>
        <v>41</v>
      </c>
      <c r="S37" s="17">
        <f>[2]co19!S33</f>
        <v>36</v>
      </c>
      <c r="T37" s="17">
        <f>[2]co19!T33</f>
        <v>52</v>
      </c>
      <c r="U37" s="17">
        <f>[2]co19!U33</f>
        <v>60</v>
      </c>
      <c r="V37" s="17">
        <f>[2]co19!V33</f>
        <v>71</v>
      </c>
      <c r="W37" s="17">
        <f>[2]co19!W33</f>
        <v>93</v>
      </c>
      <c r="Y37">
        <f t="shared" si="2"/>
        <v>469</v>
      </c>
      <c r="Z37" t="b">
        <f t="shared" si="3"/>
        <v>1</v>
      </c>
    </row>
    <row r="38" spans="2:26">
      <c r="B38" s="17">
        <v>33</v>
      </c>
      <c r="C38" s="17">
        <f>[2]co19!C34</f>
        <v>379</v>
      </c>
      <c r="D38" s="17">
        <f>[2]co19!D34</f>
        <v>12</v>
      </c>
      <c r="E38" s="17">
        <f>[2]co19!E34</f>
        <v>7</v>
      </c>
      <c r="F38" s="17">
        <f>[2]co19!F34</f>
        <v>5</v>
      </c>
      <c r="G38" s="17">
        <f>[2]co19!G34</f>
        <v>1</v>
      </c>
      <c r="H38" s="17">
        <f>[2]co19!H34</f>
        <v>2</v>
      </c>
      <c r="I38" s="17">
        <f>[2]co19!I34</f>
        <v>1</v>
      </c>
      <c r="J38" s="17">
        <f>[2]co19!J34</f>
        <v>4</v>
      </c>
      <c r="K38" s="17">
        <f>[2]co19!K34</f>
        <v>5</v>
      </c>
      <c r="L38" s="17">
        <f>[2]co19!L34</f>
        <v>0</v>
      </c>
      <c r="M38" s="17">
        <f>[2]co19!M34</f>
        <v>1</v>
      </c>
      <c r="N38" s="17">
        <f>[2]co19!N34</f>
        <v>2</v>
      </c>
      <c r="O38" s="17">
        <f>[2]co19!O34</f>
        <v>12</v>
      </c>
      <c r="P38" s="17">
        <f>[2]co19!P34</f>
        <v>19</v>
      </c>
      <c r="Q38" s="17">
        <f>[2]co19!Q34</f>
        <v>23</v>
      </c>
      <c r="R38" s="17">
        <f>[2]co19!R34</f>
        <v>36</v>
      </c>
      <c r="S38" s="17">
        <f>[2]co19!S34</f>
        <v>47</v>
      </c>
      <c r="T38" s="17">
        <f>[2]co19!T34</f>
        <v>46</v>
      </c>
      <c r="U38" s="17">
        <f>[2]co19!U34</f>
        <v>40</v>
      </c>
      <c r="V38" s="17">
        <f>[2]co19!V34</f>
        <v>47</v>
      </c>
      <c r="W38" s="17">
        <f>[2]co19!W34</f>
        <v>69</v>
      </c>
      <c r="Y38">
        <f t="shared" si="2"/>
        <v>379</v>
      </c>
      <c r="Z38" t="b">
        <f t="shared" si="3"/>
        <v>1</v>
      </c>
    </row>
    <row r="39" spans="2:26">
      <c r="B39" s="17">
        <v>34</v>
      </c>
      <c r="C39" s="17">
        <f>[2]co19!C35</f>
        <v>369</v>
      </c>
      <c r="D39" s="17">
        <f>[2]co19!D35</f>
        <v>11</v>
      </c>
      <c r="E39" s="17">
        <f>[2]co19!E35</f>
        <v>5</v>
      </c>
      <c r="F39" s="17">
        <f>[2]co19!F35</f>
        <v>10</v>
      </c>
      <c r="G39" s="17">
        <f>[2]co19!G35</f>
        <v>4</v>
      </c>
      <c r="H39" s="17">
        <f>[2]co19!H35</f>
        <v>3</v>
      </c>
      <c r="I39" s="17">
        <f>[2]co19!I35</f>
        <v>3</v>
      </c>
      <c r="J39" s="17">
        <f>[2]co19!J35</f>
        <v>2</v>
      </c>
      <c r="K39" s="17">
        <f>[2]co19!K35</f>
        <v>2</v>
      </c>
      <c r="L39" s="17">
        <f>[2]co19!L35</f>
        <v>2</v>
      </c>
      <c r="M39" s="17">
        <f>[2]co19!M35</f>
        <v>0</v>
      </c>
      <c r="N39" s="17">
        <f>[2]co19!N35</f>
        <v>4</v>
      </c>
      <c r="O39" s="17">
        <f>[2]co19!O35</f>
        <v>4</v>
      </c>
      <c r="P39" s="17">
        <f>[2]co19!P35</f>
        <v>5</v>
      </c>
      <c r="Q39" s="17">
        <f>[2]co19!Q35</f>
        <v>31</v>
      </c>
      <c r="R39" s="17">
        <f>[2]co19!R35</f>
        <v>27</v>
      </c>
      <c r="S39" s="17">
        <f>[2]co19!S35</f>
        <v>38</v>
      </c>
      <c r="T39" s="17">
        <f>[2]co19!T35</f>
        <v>37</v>
      </c>
      <c r="U39" s="17">
        <f>[2]co19!U35</f>
        <v>45</v>
      </c>
      <c r="V39" s="17">
        <f>[2]co19!V35</f>
        <v>62</v>
      </c>
      <c r="W39" s="17">
        <f>[2]co19!W35</f>
        <v>74</v>
      </c>
      <c r="Y39">
        <f t="shared" si="2"/>
        <v>369</v>
      </c>
      <c r="Z39" t="b">
        <f t="shared" si="3"/>
        <v>1</v>
      </c>
    </row>
    <row r="40" spans="2:26">
      <c r="B40" s="17">
        <v>35</v>
      </c>
      <c r="C40" s="17">
        <f>[2]co19!C36</f>
        <v>293</v>
      </c>
      <c r="D40" s="17">
        <f>[2]co19!D36</f>
        <v>7</v>
      </c>
      <c r="E40" s="17">
        <f>[2]co19!E36</f>
        <v>4</v>
      </c>
      <c r="F40" s="17">
        <f>[2]co19!F36</f>
        <v>10</v>
      </c>
      <c r="G40" s="17">
        <f>[2]co19!G36</f>
        <v>5</v>
      </c>
      <c r="H40" s="17">
        <f>[2]co19!H36</f>
        <v>1</v>
      </c>
      <c r="I40" s="17">
        <f>[2]co19!I36</f>
        <v>1</v>
      </c>
      <c r="J40" s="17">
        <f>[2]co19!J36</f>
        <v>1</v>
      </c>
      <c r="K40" s="17">
        <f>[2]co19!K36</f>
        <v>3</v>
      </c>
      <c r="L40" s="17">
        <f>[2]co19!L36</f>
        <v>0</v>
      </c>
      <c r="M40" s="17">
        <f>[2]co19!M36</f>
        <v>4</v>
      </c>
      <c r="N40" s="17">
        <f>[2]co19!N36</f>
        <v>2</v>
      </c>
      <c r="O40" s="17">
        <f>[2]co19!O36</f>
        <v>13</v>
      </c>
      <c r="P40" s="17">
        <f>[2]co19!P36</f>
        <v>7</v>
      </c>
      <c r="Q40" s="17">
        <f>[2]co19!Q36</f>
        <v>25</v>
      </c>
      <c r="R40" s="17">
        <f>[2]co19!R36</f>
        <v>29</v>
      </c>
      <c r="S40" s="17">
        <f>[2]co19!S36</f>
        <v>30</v>
      </c>
      <c r="T40" s="17">
        <f>[2]co19!T36</f>
        <v>28</v>
      </c>
      <c r="U40" s="17">
        <f>[2]co19!U36</f>
        <v>38</v>
      </c>
      <c r="V40" s="17">
        <f>[2]co19!V36</f>
        <v>39</v>
      </c>
      <c r="W40" s="17">
        <f>[2]co19!W36</f>
        <v>46</v>
      </c>
      <c r="Y40">
        <f t="shared" si="2"/>
        <v>293</v>
      </c>
      <c r="Z40" t="b">
        <f t="shared" si="3"/>
        <v>1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7867</v>
      </c>
      <c r="D60" s="2">
        <f t="array" ref="D60">+SUM(IF(NOT(ISERROR(D6:D57)),D6:D57))</f>
        <v>159</v>
      </c>
      <c r="E60" s="2">
        <f t="array" ref="E60">+SUM(IF(NOT(ISERROR(E6:E57)),E6:E57))</f>
        <v>139</v>
      </c>
      <c r="F60" s="2">
        <f t="array" ref="F60">+SUM(IF(NOT(ISERROR(F6:F57)),F6:F57))</f>
        <v>176</v>
      </c>
      <c r="G60" s="2">
        <f t="array" ref="G60">+SUM(IF(NOT(ISERROR(G6:G57)),G6:G57))</f>
        <v>83</v>
      </c>
      <c r="H60" s="2">
        <f t="array" ref="H60">+SUM(IF(NOT(ISERROR(H6:H57)),H6:H57))</f>
        <v>69</v>
      </c>
      <c r="I60" s="2">
        <f t="array" ref="I60">+SUM(IF(NOT(ISERROR(I6:I57)),I6:I57))</f>
        <v>55</v>
      </c>
      <c r="J60" s="2">
        <f t="array" ref="J60">+SUM(IF(NOT(ISERROR(J6:J57)),J6:J57))</f>
        <v>57</v>
      </c>
      <c r="K60" s="2">
        <f t="array" ref="K60">+SUM(IF(NOT(ISERROR(K6:K57)),K6:K57))</f>
        <v>63</v>
      </c>
      <c r="L60" s="2">
        <f t="array" ref="L60">+SUM(IF(NOT(ISERROR(L6:L57)),L6:L57))</f>
        <v>44</v>
      </c>
      <c r="M60" s="2">
        <f t="array" ref="M60">+SUM(IF(NOT(ISERROR(M6:M57)),M6:M57))</f>
        <v>57</v>
      </c>
      <c r="N60" s="2">
        <f t="array" ref="N60">+SUM(IF(NOT(ISERROR(N6:N57)),N6:N57))</f>
        <v>62</v>
      </c>
      <c r="O60" s="2">
        <f t="array" ref="O60">+SUM(IF(NOT(ISERROR(O6:O57)),O6:O57))</f>
        <v>296</v>
      </c>
      <c r="P60" s="2">
        <f t="array" ref="P60">+SUM(IF(NOT(ISERROR(P6:P57)),P6:P57))</f>
        <v>291</v>
      </c>
      <c r="Q60" s="2">
        <f t="array" ref="Q60">+SUM(IF(NOT(ISERROR(Q6:Q57)),Q6:Q57))</f>
        <v>670</v>
      </c>
      <c r="R60" s="2">
        <f t="array" ref="R60">+SUM(IF(NOT(ISERROR(R6:R57)),R6:R57))</f>
        <v>736</v>
      </c>
      <c r="S60" s="2">
        <f t="array" ref="S60">+SUM(IF(NOT(ISERROR(S6:S57)),S6:S57))</f>
        <v>783</v>
      </c>
      <c r="T60" s="2">
        <f t="array" ref="T60">+SUM(IF(NOT(ISERROR(T6:T57)),T6:T57))</f>
        <v>940</v>
      </c>
      <c r="U60" s="2">
        <f t="array" ref="U60">+SUM(IF(NOT(ISERROR(U6:U57)),U6:U57))</f>
        <v>851</v>
      </c>
      <c r="V60" s="2">
        <f t="array" ref="V60">+SUM(IF(NOT(ISERROR(V6:V57)),V6:V57))</f>
        <v>1047</v>
      </c>
      <c r="W60" s="2">
        <f t="array" ref="W60">+SUM(IF(NOT(ISERROR(W6:W57)),W6:W57))</f>
        <v>1289</v>
      </c>
      <c r="X60" s="2"/>
      <c r="Y60" s="2">
        <f>+SUM(D60:W60)</f>
        <v>7867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2.0211008008135249</v>
      </c>
      <c r="E61" s="4">
        <f t="shared" si="4"/>
        <v>1.7668742849879242</v>
      </c>
      <c r="F61" s="4">
        <f t="shared" si="4"/>
        <v>2.2371933392652856</v>
      </c>
      <c r="G61" s="4">
        <f t="shared" si="4"/>
        <v>1.0550400406762426</v>
      </c>
      <c r="H61" s="4">
        <f t="shared" si="4"/>
        <v>0.87708147959832206</v>
      </c>
      <c r="I61" s="4">
        <f t="shared" si="4"/>
        <v>0.69912291852040165</v>
      </c>
      <c r="J61" s="4">
        <f t="shared" si="4"/>
        <v>0.72454557010296172</v>
      </c>
      <c r="K61" s="4">
        <f t="shared" si="4"/>
        <v>0.80081352485064194</v>
      </c>
      <c r="L61" s="4">
        <f t="shared" si="4"/>
        <v>0.55929833481632141</v>
      </c>
      <c r="M61" s="4">
        <f t="shared" si="4"/>
        <v>0.72454557010296172</v>
      </c>
      <c r="N61" s="4">
        <f t="shared" si="4"/>
        <v>0.78810219905936196</v>
      </c>
      <c r="O61" s="4">
        <f t="shared" si="4"/>
        <v>3.7625524342188887</v>
      </c>
      <c r="P61" s="4">
        <f t="shared" si="4"/>
        <v>3.6989958052624887</v>
      </c>
      <c r="Q61" s="4">
        <f t="shared" si="4"/>
        <v>8.5165882801576203</v>
      </c>
      <c r="R61" s="4">
        <f t="shared" si="4"/>
        <v>9.3555357823821037</v>
      </c>
      <c r="S61" s="4">
        <f t="shared" si="4"/>
        <v>9.9529680945722632</v>
      </c>
      <c r="T61" s="4">
        <f t="shared" si="4"/>
        <v>11.948646243803228</v>
      </c>
      <c r="U61" s="4">
        <f t="shared" si="4"/>
        <v>10.817338248379306</v>
      </c>
      <c r="V61" s="4">
        <f t="shared" si="4"/>
        <v>13.308758103470192</v>
      </c>
      <c r="W61" s="4">
        <f t="shared" si="4"/>
        <v>16.384898944959957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7867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505</v>
      </c>
      <c r="D94" s="17">
        <f t="shared" si="6"/>
        <v>15</v>
      </c>
      <c r="E94" s="17">
        <f t="shared" si="14"/>
        <v>15</v>
      </c>
      <c r="F94" s="17">
        <f t="shared" si="15"/>
        <v>14</v>
      </c>
      <c r="G94" s="17">
        <f t="shared" si="16"/>
        <v>16</v>
      </c>
      <c r="H94" s="17">
        <f t="shared" si="16"/>
        <v>18</v>
      </c>
      <c r="I94" s="17">
        <f t="shared" si="16"/>
        <v>44</v>
      </c>
      <c r="J94" s="17">
        <f t="shared" si="16"/>
        <v>46</v>
      </c>
      <c r="K94" s="17">
        <f t="shared" si="16"/>
        <v>50</v>
      </c>
      <c r="L94" s="17">
        <f t="shared" si="16"/>
        <v>57</v>
      </c>
      <c r="M94" s="17">
        <f t="shared" si="17"/>
        <v>230</v>
      </c>
      <c r="O94">
        <f t="shared" si="18"/>
        <v>505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736</v>
      </c>
      <c r="D95" s="17">
        <f t="shared" si="6"/>
        <v>22</v>
      </c>
      <c r="E95" s="17">
        <f t="shared" si="14"/>
        <v>38</v>
      </c>
      <c r="F95" s="17">
        <f t="shared" si="15"/>
        <v>24</v>
      </c>
      <c r="G95" s="17">
        <f t="shared" si="16"/>
        <v>36</v>
      </c>
      <c r="H95" s="17">
        <f t="shared" si="16"/>
        <v>34</v>
      </c>
      <c r="I95" s="17">
        <f t="shared" si="16"/>
        <v>51</v>
      </c>
      <c r="J95" s="17">
        <f t="shared" si="16"/>
        <v>65</v>
      </c>
      <c r="K95" s="17">
        <f t="shared" si="16"/>
        <v>80</v>
      </c>
      <c r="L95" s="17">
        <f t="shared" si="16"/>
        <v>91</v>
      </c>
      <c r="M95" s="17">
        <f t="shared" si="17"/>
        <v>295</v>
      </c>
      <c r="O95">
        <f t="shared" si="18"/>
        <v>736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812</v>
      </c>
      <c r="D96" s="17">
        <f t="shared" si="6"/>
        <v>34</v>
      </c>
      <c r="E96" s="17">
        <f>SUM(F33:I33)</f>
        <v>43</v>
      </c>
      <c r="F96" s="17">
        <f>SUM(J33:N33)</f>
        <v>29</v>
      </c>
      <c r="G96" s="17">
        <f t="shared" si="16"/>
        <v>51</v>
      </c>
      <c r="H96" s="17">
        <f t="shared" si="16"/>
        <v>27</v>
      </c>
      <c r="I96" s="17">
        <f t="shared" si="16"/>
        <v>64</v>
      </c>
      <c r="J96" s="17">
        <f t="shared" si="16"/>
        <v>69</v>
      </c>
      <c r="K96" s="17">
        <f t="shared" si="16"/>
        <v>69</v>
      </c>
      <c r="L96" s="17">
        <f t="shared" si="16"/>
        <v>108</v>
      </c>
      <c r="M96" s="17">
        <f>SUM(U33:W33)</f>
        <v>318</v>
      </c>
      <c r="O96">
        <f>+SUM(D96:M96)</f>
        <v>812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>
        <f t="shared" si="5"/>
        <v>792</v>
      </c>
      <c r="D97" s="17">
        <f t="shared" si="6"/>
        <v>30</v>
      </c>
      <c r="E97" s="17">
        <f t="shared" si="14"/>
        <v>50</v>
      </c>
      <c r="F97" s="17">
        <f t="shared" si="15"/>
        <v>38</v>
      </c>
      <c r="G97" s="17">
        <f t="shared" si="16"/>
        <v>46</v>
      </c>
      <c r="H97" s="17">
        <f t="shared" si="16"/>
        <v>34</v>
      </c>
      <c r="I97" s="17">
        <f t="shared" si="16"/>
        <v>61</v>
      </c>
      <c r="J97" s="17">
        <f t="shared" si="16"/>
        <v>90</v>
      </c>
      <c r="K97" s="17">
        <f t="shared" si="16"/>
        <v>70</v>
      </c>
      <c r="L97" s="17">
        <f t="shared" si="16"/>
        <v>89</v>
      </c>
      <c r="M97" s="17">
        <f t="shared" si="17"/>
        <v>284</v>
      </c>
      <c r="O97">
        <f t="shared" si="18"/>
        <v>792</v>
      </c>
      <c r="P97" t="b">
        <f t="shared" si="12"/>
        <v>1</v>
      </c>
      <c r="Q97" t="b">
        <f t="shared" si="13"/>
        <v>1</v>
      </c>
    </row>
    <row r="98" spans="2:17">
      <c r="B98" s="17">
        <v>30</v>
      </c>
      <c r="C98" s="17">
        <f t="shared" si="5"/>
        <v>636</v>
      </c>
      <c r="D98" s="17">
        <f t="shared" si="6"/>
        <v>30</v>
      </c>
      <c r="E98" s="17">
        <f t="shared" si="14"/>
        <v>26</v>
      </c>
      <c r="F98" s="17">
        <f t="shared" si="15"/>
        <v>18</v>
      </c>
      <c r="G98" s="17">
        <f t="shared" si="16"/>
        <v>16</v>
      </c>
      <c r="H98" s="17">
        <f t="shared" si="16"/>
        <v>30</v>
      </c>
      <c r="I98" s="17">
        <f t="shared" si="16"/>
        <v>79</v>
      </c>
      <c r="J98" s="17">
        <f t="shared" si="16"/>
        <v>63</v>
      </c>
      <c r="K98" s="17">
        <f t="shared" si="16"/>
        <v>75</v>
      </c>
      <c r="L98" s="17">
        <f t="shared" si="16"/>
        <v>69</v>
      </c>
      <c r="M98" s="17">
        <f t="shared" si="17"/>
        <v>230</v>
      </c>
      <c r="O98">
        <f t="shared" si="18"/>
        <v>636</v>
      </c>
      <c r="P98" t="b">
        <f t="shared" si="12"/>
        <v>1</v>
      </c>
      <c r="Q98" t="b">
        <f t="shared" si="13"/>
        <v>1</v>
      </c>
    </row>
    <row r="99" spans="2:17">
      <c r="B99" s="17">
        <v>31</v>
      </c>
      <c r="C99" s="17">
        <f t="shared" si="5"/>
        <v>573</v>
      </c>
      <c r="D99" s="17">
        <f t="shared" si="6"/>
        <v>29</v>
      </c>
      <c r="E99" s="17">
        <f t="shared" si="14"/>
        <v>34</v>
      </c>
      <c r="F99" s="17">
        <f t="shared" si="15"/>
        <v>14</v>
      </c>
      <c r="G99" s="17">
        <f t="shared" si="16"/>
        <v>16</v>
      </c>
      <c r="H99" s="17">
        <f t="shared" si="16"/>
        <v>16</v>
      </c>
      <c r="I99" s="17">
        <f t="shared" si="16"/>
        <v>50</v>
      </c>
      <c r="J99" s="17">
        <f t="shared" si="16"/>
        <v>50</v>
      </c>
      <c r="K99" s="17">
        <f t="shared" si="16"/>
        <v>51</v>
      </c>
      <c r="L99" s="17">
        <f t="shared" si="16"/>
        <v>69</v>
      </c>
      <c r="M99" s="17">
        <f t="shared" si="17"/>
        <v>244</v>
      </c>
      <c r="O99">
        <f t="shared" si="18"/>
        <v>573</v>
      </c>
      <c r="P99" t="b">
        <f t="shared" si="12"/>
        <v>1</v>
      </c>
      <c r="Q99" t="b">
        <f t="shared" si="13"/>
        <v>1</v>
      </c>
    </row>
    <row r="100" spans="2:17">
      <c r="B100" s="17">
        <v>32</v>
      </c>
      <c r="C100" s="17">
        <f t="shared" si="5"/>
        <v>469</v>
      </c>
      <c r="D100" s="17">
        <f t="shared" si="6"/>
        <v>17</v>
      </c>
      <c r="E100" s="17">
        <f t="shared" si="14"/>
        <v>27</v>
      </c>
      <c r="F100" s="17">
        <f t="shared" si="15"/>
        <v>20</v>
      </c>
      <c r="G100" s="17">
        <f t="shared" si="16"/>
        <v>10</v>
      </c>
      <c r="H100" s="17">
        <f t="shared" si="16"/>
        <v>12</v>
      </c>
      <c r="I100" s="17">
        <f t="shared" si="16"/>
        <v>30</v>
      </c>
      <c r="J100" s="17">
        <f t="shared" si="16"/>
        <v>41</v>
      </c>
      <c r="K100" s="17">
        <f t="shared" si="16"/>
        <v>36</v>
      </c>
      <c r="L100" s="17">
        <f t="shared" si="16"/>
        <v>52</v>
      </c>
      <c r="M100" s="17">
        <f t="shared" si="17"/>
        <v>224</v>
      </c>
      <c r="O100">
        <f t="shared" si="18"/>
        <v>469</v>
      </c>
      <c r="P100" t="b">
        <f t="shared" si="12"/>
        <v>1</v>
      </c>
      <c r="Q100" t="b">
        <f t="shared" si="13"/>
        <v>1</v>
      </c>
    </row>
    <row r="101" spans="2:17">
      <c r="B101" s="17">
        <v>33</v>
      </c>
      <c r="C101" s="17">
        <f t="shared" si="5"/>
        <v>379</v>
      </c>
      <c r="D101" s="17">
        <f t="shared" si="6"/>
        <v>19</v>
      </c>
      <c r="E101" s="17">
        <f t="shared" si="14"/>
        <v>9</v>
      </c>
      <c r="F101" s="17">
        <f t="shared" si="15"/>
        <v>12</v>
      </c>
      <c r="G101" s="17">
        <f t="shared" si="16"/>
        <v>12</v>
      </c>
      <c r="H101" s="17">
        <f t="shared" si="16"/>
        <v>19</v>
      </c>
      <c r="I101" s="17">
        <f t="shared" si="16"/>
        <v>23</v>
      </c>
      <c r="J101" s="17">
        <f t="shared" si="16"/>
        <v>36</v>
      </c>
      <c r="K101" s="17">
        <f t="shared" si="16"/>
        <v>47</v>
      </c>
      <c r="L101" s="17">
        <f t="shared" si="16"/>
        <v>46</v>
      </c>
      <c r="M101" s="17">
        <f t="shared" si="17"/>
        <v>156</v>
      </c>
      <c r="O101">
        <f t="shared" si="18"/>
        <v>379</v>
      </c>
      <c r="P101" t="b">
        <f t="shared" si="12"/>
        <v>1</v>
      </c>
      <c r="Q101" t="b">
        <f t="shared" si="13"/>
        <v>1</v>
      </c>
    </row>
    <row r="102" spans="2:17">
      <c r="B102" s="17">
        <v>34</v>
      </c>
      <c r="C102" s="17">
        <f t="shared" si="5"/>
        <v>369</v>
      </c>
      <c r="D102" s="17">
        <f t="shared" si="6"/>
        <v>16</v>
      </c>
      <c r="E102" s="17">
        <f t="shared" si="14"/>
        <v>20</v>
      </c>
      <c r="F102" s="17">
        <f t="shared" si="15"/>
        <v>10</v>
      </c>
      <c r="G102" s="17">
        <f t="shared" si="16"/>
        <v>4</v>
      </c>
      <c r="H102" s="17">
        <f t="shared" si="16"/>
        <v>5</v>
      </c>
      <c r="I102" s="17">
        <f t="shared" si="16"/>
        <v>31</v>
      </c>
      <c r="J102" s="17">
        <f t="shared" si="16"/>
        <v>27</v>
      </c>
      <c r="K102" s="17">
        <f t="shared" si="16"/>
        <v>38</v>
      </c>
      <c r="L102" s="17">
        <f t="shared" si="16"/>
        <v>37</v>
      </c>
      <c r="M102" s="17">
        <f t="shared" si="17"/>
        <v>181</v>
      </c>
      <c r="O102">
        <f t="shared" si="18"/>
        <v>369</v>
      </c>
      <c r="P102" t="b">
        <f t="shared" si="12"/>
        <v>1</v>
      </c>
      <c r="Q102" t="b">
        <f t="shared" si="13"/>
        <v>1</v>
      </c>
    </row>
    <row r="103" spans="2:17">
      <c r="B103" s="17">
        <v>35</v>
      </c>
      <c r="C103" s="17">
        <f t="shared" si="5"/>
        <v>293</v>
      </c>
      <c r="D103" s="17">
        <f t="shared" si="6"/>
        <v>11</v>
      </c>
      <c r="E103" s="17">
        <f t="shared" si="14"/>
        <v>17</v>
      </c>
      <c r="F103" s="17">
        <f t="shared" si="15"/>
        <v>10</v>
      </c>
      <c r="G103" s="17">
        <f t="shared" si="16"/>
        <v>13</v>
      </c>
      <c r="H103" s="17">
        <f t="shared" si="16"/>
        <v>7</v>
      </c>
      <c r="I103" s="17">
        <f t="shared" si="16"/>
        <v>25</v>
      </c>
      <c r="J103" s="17">
        <f t="shared" si="16"/>
        <v>29</v>
      </c>
      <c r="K103" s="17">
        <f t="shared" si="16"/>
        <v>30</v>
      </c>
      <c r="L103" s="17">
        <f t="shared" si="16"/>
        <v>28</v>
      </c>
      <c r="M103" s="17">
        <f t="shared" si="17"/>
        <v>123</v>
      </c>
      <c r="O103">
        <f t="shared" si="18"/>
        <v>293</v>
      </c>
      <c r="P103" t="b">
        <f t="shared" si="12"/>
        <v>1</v>
      </c>
      <c r="Q103" t="b">
        <f t="shared" si="13"/>
        <v>1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7867</v>
      </c>
      <c r="D123" s="2">
        <f t="array" ref="D123">SUM(IF(NOT(ISERROR(D69:D121)),D69:D121))</f>
        <v>298</v>
      </c>
      <c r="E123" s="2">
        <f t="array" ref="E123">SUM(IF(NOT(ISERROR(E69:E121)),E69:E121))</f>
        <v>383</v>
      </c>
      <c r="F123" s="2">
        <f t="array" ref="F123">SUM(IF(NOT(ISERROR(F69:F121)),F69:F121))</f>
        <v>283</v>
      </c>
      <c r="G123" s="2">
        <f t="array" ref="G123">SUM(IF(NOT(ISERROR(G69:G121)),G69:G121))</f>
        <v>296</v>
      </c>
      <c r="H123" s="2">
        <f t="array" ref="H123">SUM(IF(NOT(ISERROR(H69:H121)),H69:H121))</f>
        <v>291</v>
      </c>
      <c r="I123" s="2">
        <f t="array" ref="I123">SUM(IF(NOT(ISERROR(I69:I121)),I69:I121))</f>
        <v>670</v>
      </c>
      <c r="J123" s="2">
        <f t="array" ref="J123">SUM(IF(NOT(ISERROR(J69:J121)),J69:J121))</f>
        <v>736</v>
      </c>
      <c r="K123" s="2">
        <f t="array" ref="K123">SUM(IF(NOT(ISERROR(K69:K121)),K69:K121))</f>
        <v>783</v>
      </c>
      <c r="L123" s="2">
        <f t="array" ref="L123">SUM(IF(NOT(ISERROR(L69:L121)),L69:L121))</f>
        <v>940</v>
      </c>
      <c r="M123" s="2">
        <f t="array" ref="M123">SUM(IF(NOT(ISERROR(M69:M121)),M69:M121))</f>
        <v>3187</v>
      </c>
      <c r="N123" s="2"/>
      <c r="O123" s="2">
        <f>+SUM(D123:M123)</f>
        <v>7867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3.7879750858014489</v>
      </c>
      <c r="E124" s="3">
        <f t="shared" si="19"/>
        <v>4.868437778060251</v>
      </c>
      <c r="F124" s="3">
        <f t="shared" si="19"/>
        <v>3.5973051989322484</v>
      </c>
      <c r="G124" s="3">
        <f t="shared" si="19"/>
        <v>3.7625524342188887</v>
      </c>
      <c r="H124" s="3">
        <f t="shared" si="19"/>
        <v>3.6989958052624887</v>
      </c>
      <c r="I124" s="3">
        <f t="shared" si="19"/>
        <v>8.5165882801576203</v>
      </c>
      <c r="J124" s="3">
        <f t="shared" si="19"/>
        <v>9.3555357823821037</v>
      </c>
      <c r="K124" s="3">
        <f t="shared" si="19"/>
        <v>9.9529680945722632</v>
      </c>
      <c r="L124" s="3">
        <f t="shared" si="19"/>
        <v>11.948646243803228</v>
      </c>
      <c r="M124" s="3">
        <f t="shared" si="19"/>
        <v>40.510995296809462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7867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114</v>
      </c>
      <c r="D31" s="17">
        <f>[2]ＲＳ!D27</f>
        <v>32</v>
      </c>
      <c r="E31" s="17">
        <f>[2]ＲＳ!E27</f>
        <v>30</v>
      </c>
      <c r="F31" s="17">
        <f>[2]ＲＳ!F27</f>
        <v>29</v>
      </c>
      <c r="G31" s="17">
        <f>[2]ＲＳ!G27</f>
        <v>14</v>
      </c>
      <c r="H31" s="17">
        <f>[2]ＲＳ!H27</f>
        <v>3</v>
      </c>
      <c r="I31" s="17">
        <f>[2]ＲＳ!I27</f>
        <v>3</v>
      </c>
      <c r="J31" s="17">
        <f>[2]ＲＳ!J27</f>
        <v>0</v>
      </c>
      <c r="K31" s="17">
        <f>[2]ＲＳ!K27</f>
        <v>1</v>
      </c>
      <c r="L31" s="17">
        <f>[2]ＲＳ!L27</f>
        <v>0</v>
      </c>
      <c r="M31" s="17">
        <f>[2]ＲＳ!M27</f>
        <v>1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1</v>
      </c>
      <c r="S31">
        <f>SUM(D31:Q31)</f>
        <v>114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93</v>
      </c>
      <c r="D32" s="27">
        <f>[2]ＲＳ!D28</f>
        <v>33</v>
      </c>
      <c r="E32" s="27">
        <f>[2]ＲＳ!E28</f>
        <v>26</v>
      </c>
      <c r="F32" s="27">
        <f>[2]ＲＳ!F28</f>
        <v>22</v>
      </c>
      <c r="G32" s="27">
        <f>[2]ＲＳ!G28</f>
        <v>8</v>
      </c>
      <c r="H32" s="27">
        <f>[2]ＲＳ!H28</f>
        <v>3</v>
      </c>
      <c r="I32" s="27">
        <f>[2]ＲＳ!I28</f>
        <v>0</v>
      </c>
      <c r="J32" s="27">
        <f>[2]ＲＳ!J28</f>
        <v>1</v>
      </c>
      <c r="K32" s="27">
        <f>[2]ＲＳ!K28</f>
        <v>0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0</v>
      </c>
      <c r="R32" s="22"/>
      <c r="S32" s="22">
        <f t="shared" ref="S32:S58" si="2">SUM(D32:Q32)</f>
        <v>93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79</v>
      </c>
      <c r="D33" s="17">
        <f>[2]ＲＳ!D29</f>
        <v>19</v>
      </c>
      <c r="E33" s="17">
        <f>[2]ＲＳ!E29</f>
        <v>27</v>
      </c>
      <c r="F33" s="17">
        <f>[2]ＲＳ!F29</f>
        <v>20</v>
      </c>
      <c r="G33" s="17">
        <f>[2]ＲＳ!G29</f>
        <v>8</v>
      </c>
      <c r="H33" s="17">
        <f>[2]ＲＳ!H29</f>
        <v>2</v>
      </c>
      <c r="I33" s="17">
        <f>[2]ＲＳ!I29</f>
        <v>1</v>
      </c>
      <c r="J33" s="17">
        <f>[2]ＲＳ!J29</f>
        <v>0</v>
      </c>
      <c r="K33" s="17">
        <f>[2]ＲＳ!K29</f>
        <v>0</v>
      </c>
      <c r="L33" s="17">
        <f>[2]ＲＳ!L29</f>
        <v>1</v>
      </c>
      <c r="M33" s="17">
        <f>[2]ＲＳ!M29</f>
        <v>1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0</v>
      </c>
      <c r="S33">
        <f t="shared" si="2"/>
        <v>79</v>
      </c>
      <c r="T33" t="b">
        <f t="shared" si="3"/>
        <v>1</v>
      </c>
    </row>
    <row r="34" spans="2:20">
      <c r="B34" s="18">
        <v>29</v>
      </c>
      <c r="C34" s="27">
        <f>[2]ＲＳ!C30</f>
        <v>75</v>
      </c>
      <c r="D34" s="27">
        <f>[2]ＲＳ!D30</f>
        <v>24</v>
      </c>
      <c r="E34" s="27">
        <f>[2]ＲＳ!E30</f>
        <v>25</v>
      </c>
      <c r="F34" s="27">
        <f>[2]ＲＳ!F30</f>
        <v>15</v>
      </c>
      <c r="G34" s="27">
        <f>[2]ＲＳ!G30</f>
        <v>7</v>
      </c>
      <c r="H34" s="27">
        <f>[2]ＲＳ!H30</f>
        <v>1</v>
      </c>
      <c r="I34" s="27">
        <f>[2]ＲＳ!I30</f>
        <v>1</v>
      </c>
      <c r="J34" s="27">
        <f>[2]ＲＳ!J30</f>
        <v>0</v>
      </c>
      <c r="K34" s="27">
        <f>[2]ＲＳ!K30</f>
        <v>1</v>
      </c>
      <c r="L34" s="27">
        <f>[2]ＲＳ!L30</f>
        <v>0</v>
      </c>
      <c r="M34" s="27">
        <f>[2]ＲＳ!M30</f>
        <v>0</v>
      </c>
      <c r="N34" s="27">
        <f>[2]ＲＳ!N30</f>
        <v>0</v>
      </c>
      <c r="O34" s="27">
        <f>[2]ＲＳ!O30</f>
        <v>1</v>
      </c>
      <c r="P34" s="27">
        <f>[2]ＲＳ!P30</f>
        <v>0</v>
      </c>
      <c r="Q34" s="27">
        <f>[2]ＲＳ!Q30</f>
        <v>0</v>
      </c>
      <c r="R34" s="22"/>
      <c r="S34" s="22">
        <f t="shared" si="2"/>
        <v>75</v>
      </c>
      <c r="T34" s="22" t="b">
        <f t="shared" si="3"/>
        <v>1</v>
      </c>
    </row>
    <row r="35" spans="2:20">
      <c r="B35" s="17">
        <v>30</v>
      </c>
      <c r="C35" s="17">
        <f>[2]ＲＳ!C31</f>
        <v>43</v>
      </c>
      <c r="D35" s="17">
        <f>[2]ＲＳ!D31</f>
        <v>10</v>
      </c>
      <c r="E35" s="17">
        <f>[2]ＲＳ!E31</f>
        <v>20</v>
      </c>
      <c r="F35" s="17">
        <f>[2]ＲＳ!F31</f>
        <v>9</v>
      </c>
      <c r="G35" s="17">
        <f>[2]ＲＳ!G31</f>
        <v>2</v>
      </c>
      <c r="H35" s="17">
        <f>[2]ＲＳ!H31</f>
        <v>1</v>
      </c>
      <c r="I35" s="17">
        <f>[2]ＲＳ!I31</f>
        <v>1</v>
      </c>
      <c r="J35" s="17">
        <f>[2]ＲＳ!J31</f>
        <v>0</v>
      </c>
      <c r="K35" s="17">
        <f>[2]ＲＳ!K31</f>
        <v>0</v>
      </c>
      <c r="L35" s="17">
        <f>[2]ＲＳ!L31</f>
        <v>0</v>
      </c>
      <c r="M35" s="17">
        <f>[2]ＲＳ!M31</f>
        <v>0</v>
      </c>
      <c r="N35" s="17">
        <f>[2]ＲＳ!N31</f>
        <v>0</v>
      </c>
      <c r="O35" s="17">
        <f>[2]ＲＳ!O31</f>
        <v>0</v>
      </c>
      <c r="P35" s="17">
        <f>[2]ＲＳ!P31</f>
        <v>0</v>
      </c>
      <c r="Q35" s="17">
        <f>[2]ＲＳ!Q31</f>
        <v>0</v>
      </c>
      <c r="S35">
        <f t="shared" si="2"/>
        <v>43</v>
      </c>
      <c r="T35" t="b">
        <f t="shared" si="3"/>
        <v>1</v>
      </c>
    </row>
    <row r="36" spans="2:20">
      <c r="B36" s="18">
        <v>31</v>
      </c>
      <c r="C36" s="27">
        <f>[2]ＲＳ!C32</f>
        <v>39</v>
      </c>
      <c r="D36" s="27">
        <f>[2]ＲＳ!D32</f>
        <v>21</v>
      </c>
      <c r="E36" s="27">
        <f>[2]ＲＳ!E32</f>
        <v>10</v>
      </c>
      <c r="F36" s="27">
        <f>[2]ＲＳ!F32</f>
        <v>4</v>
      </c>
      <c r="G36" s="27">
        <f>[2]ＲＳ!G32</f>
        <v>2</v>
      </c>
      <c r="H36" s="27">
        <f>[2]ＲＳ!H32</f>
        <v>1</v>
      </c>
      <c r="I36" s="27">
        <f>[2]ＲＳ!I32</f>
        <v>1</v>
      </c>
      <c r="J36" s="27">
        <f>[2]ＲＳ!J32</f>
        <v>0</v>
      </c>
      <c r="K36" s="27">
        <f>[2]ＲＳ!K32</f>
        <v>0</v>
      </c>
      <c r="L36" s="27">
        <f>[2]ＲＳ!L32</f>
        <v>0</v>
      </c>
      <c r="M36" s="27">
        <f>[2]ＲＳ!M32</f>
        <v>0</v>
      </c>
      <c r="N36" s="27">
        <f>[2]ＲＳ!N32</f>
        <v>0</v>
      </c>
      <c r="O36" s="27">
        <f>[2]ＲＳ!O32</f>
        <v>0</v>
      </c>
      <c r="P36" s="27">
        <f>[2]ＲＳ!P32</f>
        <v>0</v>
      </c>
      <c r="Q36" s="27">
        <f>[2]ＲＳ!Q32</f>
        <v>0</v>
      </c>
      <c r="R36" s="22"/>
      <c r="S36" s="22">
        <f t="shared" si="2"/>
        <v>39</v>
      </c>
      <c r="T36" s="22" t="b">
        <f t="shared" si="3"/>
        <v>1</v>
      </c>
    </row>
    <row r="37" spans="2:20">
      <c r="B37" s="17">
        <v>32</v>
      </c>
      <c r="C37" s="17">
        <f>[2]ＲＳ!C33</f>
        <v>42</v>
      </c>
      <c r="D37" s="17">
        <f>[2]ＲＳ!D33</f>
        <v>13</v>
      </c>
      <c r="E37" s="17">
        <f>[2]ＲＳ!E33</f>
        <v>12</v>
      </c>
      <c r="F37" s="17">
        <f>[2]ＲＳ!F33</f>
        <v>13</v>
      </c>
      <c r="G37" s="17">
        <f>[2]ＲＳ!G33</f>
        <v>1</v>
      </c>
      <c r="H37" s="17">
        <f>[2]ＲＳ!H33</f>
        <v>2</v>
      </c>
      <c r="I37" s="17">
        <f>[2]ＲＳ!I33</f>
        <v>1</v>
      </c>
      <c r="J37" s="17">
        <f>[2]ＲＳ!J33</f>
        <v>0</v>
      </c>
      <c r="K37" s="17">
        <f>[2]ＲＳ!K33</f>
        <v>0</v>
      </c>
      <c r="L37" s="17">
        <f>[2]ＲＳ!L33</f>
        <v>0</v>
      </c>
      <c r="M37" s="17">
        <f>[2]ＲＳ!M33</f>
        <v>0</v>
      </c>
      <c r="N37" s="17">
        <f>[2]ＲＳ!N33</f>
        <v>0</v>
      </c>
      <c r="O37" s="17">
        <f>[2]ＲＳ!O33</f>
        <v>0</v>
      </c>
      <c r="P37" s="17">
        <f>[2]ＲＳ!P33</f>
        <v>0</v>
      </c>
      <c r="Q37" s="17">
        <f>[2]ＲＳ!Q33</f>
        <v>0</v>
      </c>
      <c r="S37">
        <f t="shared" si="2"/>
        <v>42</v>
      </c>
      <c r="T37" t="b">
        <f t="shared" si="3"/>
        <v>1</v>
      </c>
    </row>
    <row r="38" spans="2:20">
      <c r="B38" s="18">
        <v>33</v>
      </c>
      <c r="C38" s="27">
        <f>[2]ＲＳ!C34</f>
        <v>25</v>
      </c>
      <c r="D38" s="27">
        <f>[2]ＲＳ!D34</f>
        <v>7</v>
      </c>
      <c r="E38" s="27">
        <f>[2]ＲＳ!E34</f>
        <v>7</v>
      </c>
      <c r="F38" s="27">
        <f>[2]ＲＳ!F34</f>
        <v>4</v>
      </c>
      <c r="G38" s="27">
        <f>[2]ＲＳ!G34</f>
        <v>7</v>
      </c>
      <c r="H38" s="27">
        <f>[2]ＲＳ!H34</f>
        <v>0</v>
      </c>
      <c r="I38" s="27">
        <f>[2]ＲＳ!I34</f>
        <v>0</v>
      </c>
      <c r="J38" s="27">
        <f>[2]ＲＳ!J34</f>
        <v>0</v>
      </c>
      <c r="K38" s="27">
        <f>[2]ＲＳ!K34</f>
        <v>0</v>
      </c>
      <c r="L38" s="27">
        <f>[2]ＲＳ!L34</f>
        <v>0</v>
      </c>
      <c r="M38" s="27">
        <f>[2]ＲＳ!M34</f>
        <v>0</v>
      </c>
      <c r="N38" s="27">
        <f>[2]ＲＳ!N34</f>
        <v>0</v>
      </c>
      <c r="O38" s="27">
        <f>[2]ＲＳ!O34</f>
        <v>0</v>
      </c>
      <c r="P38" s="27">
        <f>[2]ＲＳ!P34</f>
        <v>0</v>
      </c>
      <c r="Q38" s="27">
        <f>[2]ＲＳ!Q34</f>
        <v>0</v>
      </c>
      <c r="R38" s="22"/>
      <c r="S38" s="22">
        <f t="shared" si="2"/>
        <v>25</v>
      </c>
      <c r="T38" s="22" t="b">
        <f t="shared" si="3"/>
        <v>1</v>
      </c>
    </row>
    <row r="39" spans="2:20">
      <c r="B39" s="17">
        <v>34</v>
      </c>
      <c r="C39" s="17">
        <f>[2]ＲＳ!C35</f>
        <v>20</v>
      </c>
      <c r="D39" s="17">
        <f>[2]ＲＳ!D35</f>
        <v>7</v>
      </c>
      <c r="E39" s="17">
        <f>[2]ＲＳ!E35</f>
        <v>5</v>
      </c>
      <c r="F39" s="17">
        <f>[2]ＲＳ!F35</f>
        <v>5</v>
      </c>
      <c r="G39" s="17">
        <f>[2]ＲＳ!G35</f>
        <v>2</v>
      </c>
      <c r="H39" s="17">
        <f>[2]ＲＳ!H35</f>
        <v>0</v>
      </c>
      <c r="I39" s="17">
        <f>[2]ＲＳ!I35</f>
        <v>1</v>
      </c>
      <c r="J39" s="17">
        <f>[2]ＲＳ!J35</f>
        <v>0</v>
      </c>
      <c r="K39" s="17">
        <f>[2]ＲＳ!K35</f>
        <v>0</v>
      </c>
      <c r="L39" s="17">
        <f>[2]ＲＳ!L35</f>
        <v>0</v>
      </c>
      <c r="M39" s="17">
        <f>[2]ＲＳ!M35</f>
        <v>0</v>
      </c>
      <c r="N39" s="17">
        <f>[2]ＲＳ!N35</f>
        <v>0</v>
      </c>
      <c r="O39" s="17">
        <f>[2]ＲＳ!O35</f>
        <v>0</v>
      </c>
      <c r="P39" s="17">
        <f>[2]ＲＳ!P35</f>
        <v>0</v>
      </c>
      <c r="Q39" s="17">
        <f>[2]ＲＳ!Q35</f>
        <v>0</v>
      </c>
      <c r="S39">
        <f t="shared" si="2"/>
        <v>20</v>
      </c>
      <c r="T39" t="b">
        <f t="shared" si="3"/>
        <v>1</v>
      </c>
    </row>
    <row r="40" spans="2:20">
      <c r="B40" s="18">
        <v>35</v>
      </c>
      <c r="C40" s="27">
        <f>[2]ＲＳ!C36</f>
        <v>28</v>
      </c>
      <c r="D40" s="27">
        <f>[2]ＲＳ!D36</f>
        <v>5</v>
      </c>
      <c r="E40" s="27">
        <f>[2]ＲＳ!E36</f>
        <v>11</v>
      </c>
      <c r="F40" s="27">
        <f>[2]ＲＳ!F36</f>
        <v>9</v>
      </c>
      <c r="G40" s="27">
        <f>[2]ＲＳ!G36</f>
        <v>1</v>
      </c>
      <c r="H40" s="27">
        <f>[2]ＲＳ!H36</f>
        <v>1</v>
      </c>
      <c r="I40" s="27">
        <f>[2]ＲＳ!I36</f>
        <v>1</v>
      </c>
      <c r="J40" s="27">
        <f>[2]ＲＳ!J36</f>
        <v>0</v>
      </c>
      <c r="K40" s="27">
        <f>[2]ＲＳ!K36</f>
        <v>0</v>
      </c>
      <c r="L40" s="27">
        <f>[2]ＲＳ!L36</f>
        <v>0</v>
      </c>
      <c r="M40" s="27">
        <f>[2]ＲＳ!M36</f>
        <v>0</v>
      </c>
      <c r="N40" s="27">
        <f>[2]ＲＳ!N36</f>
        <v>0</v>
      </c>
      <c r="O40" s="27">
        <f>[2]ＲＳ!O36</f>
        <v>0</v>
      </c>
      <c r="P40" s="27">
        <f>[2]ＲＳ!P36</f>
        <v>0</v>
      </c>
      <c r="Q40" s="27">
        <f>[2]ＲＳ!Q36</f>
        <v>0</v>
      </c>
      <c r="R40" s="22"/>
      <c r="S40" s="22">
        <f t="shared" si="2"/>
        <v>28</v>
      </c>
      <c r="T40" s="22" t="b">
        <f t="shared" si="3"/>
        <v>1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1339</v>
      </c>
      <c r="D60" s="2">
        <f t="array" ref="D60">+SUM(IF(NOT(ISERROR(D6:D57)),D6:D57))</f>
        <v>357</v>
      </c>
      <c r="E60" s="2">
        <f t="array" ref="E60">+SUM(IF(NOT(ISERROR(E6:E57)),E6:E57))</f>
        <v>426</v>
      </c>
      <c r="F60" s="2">
        <f t="array" ref="F60">+SUM(IF(NOT(ISERROR(F6:F57)),F6:F57))</f>
        <v>349</v>
      </c>
      <c r="G60" s="2">
        <f t="array" ref="G60">+SUM(IF(NOT(ISERROR(G6:G57)),G6:G57))</f>
        <v>124</v>
      </c>
      <c r="H60" s="2">
        <f t="array" ref="H60">+SUM(IF(NOT(ISERROR(H6:H57)),H6:H57))</f>
        <v>32</v>
      </c>
      <c r="I60" s="2">
        <f t="array" ref="I60">+SUM(IF(NOT(ISERROR(I6:I57)),I6:I57))</f>
        <v>28</v>
      </c>
      <c r="J60" s="2">
        <f t="array" ref="J60">+SUM(IF(NOT(ISERROR(J6:J57)),J6:J57))</f>
        <v>5</v>
      </c>
      <c r="K60" s="2">
        <f t="array" ref="K60">+SUM(IF(NOT(ISERROR(K6:K57)),K6:K57))</f>
        <v>7</v>
      </c>
      <c r="L60" s="2">
        <f t="array" ref="L60">+SUM(IF(NOT(ISERROR(L6:L57)),L6:L57))</f>
        <v>2</v>
      </c>
      <c r="M60" s="2">
        <f t="array" ref="M60">+SUM(IF(NOT(ISERROR(M6:M57)),M6:M57))</f>
        <v>3</v>
      </c>
      <c r="N60" s="2">
        <f t="array" ref="N60">+SUM(IF(NOT(ISERROR(N6:N57)),N6:N57))</f>
        <v>0</v>
      </c>
      <c r="O60" s="2">
        <f t="array" ref="O60">+SUM(IF(NOT(ISERROR(O6:O57)),O6:O57))</f>
        <v>2</v>
      </c>
      <c r="P60" s="2">
        <f t="array" ref="P60">+SUM(IF(NOT(ISERROR(P6:P57)),P6:P57))</f>
        <v>0</v>
      </c>
      <c r="Q60" s="2">
        <f t="array" ref="Q60">+SUM(IF(NOT(ISERROR(Q6:Q57)),Q6:Q57))</f>
        <v>4</v>
      </c>
      <c r="R60" s="2"/>
      <c r="S60" s="2">
        <f>SUM(D60:Q60)</f>
        <v>1339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26.661687826736369</v>
      </c>
      <c r="E61" s="4">
        <f t="shared" si="4"/>
        <v>31.814787154592977</v>
      </c>
      <c r="F61" s="4">
        <f t="shared" si="4"/>
        <v>26.064227035100824</v>
      </c>
      <c r="G61" s="4">
        <f t="shared" si="4"/>
        <v>9.2606422703510081</v>
      </c>
      <c r="H61" s="4">
        <f t="shared" si="4"/>
        <v>2.389843166542196</v>
      </c>
      <c r="I61" s="4">
        <f t="shared" si="4"/>
        <v>2.0911127707244215</v>
      </c>
      <c r="J61" s="4">
        <f t="shared" si="4"/>
        <v>0.37341299477221807</v>
      </c>
      <c r="K61" s="4">
        <f t="shared" si="4"/>
        <v>0.52277819268110537</v>
      </c>
      <c r="L61" s="4">
        <f t="shared" si="4"/>
        <v>0.14936519790888725</v>
      </c>
      <c r="M61" s="4">
        <f t="shared" si="4"/>
        <v>0.22404779686333084</v>
      </c>
      <c r="N61" s="4">
        <f t="shared" si="4"/>
        <v>0</v>
      </c>
      <c r="O61" s="4">
        <f t="shared" si="4"/>
        <v>0.14936519790888725</v>
      </c>
      <c r="P61" s="4">
        <f t="shared" si="4"/>
        <v>0</v>
      </c>
      <c r="Q61" s="4">
        <f t="shared" si="4"/>
        <v>0.2987303958177745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+SUM(IF(NOT(ISERROR(S6:S57)),S6:S57))</f>
        <v>1339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100</v>
      </c>
      <c r="D68">
        <f>D61</f>
        <v>26.661687826736369</v>
      </c>
      <c r="E68">
        <f>E61</f>
        <v>31.814787154592977</v>
      </c>
      <c r="F68">
        <f>F61</f>
        <v>26.064227035100824</v>
      </c>
      <c r="G68">
        <f>G61</f>
        <v>9.2606422703510081</v>
      </c>
      <c r="H68">
        <f>H61</f>
        <v>2.389843166542196</v>
      </c>
      <c r="I68">
        <f>SUM(I61:Q61)</f>
        <v>3.8088125466766249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9</v>
      </c>
      <c r="D31" s="17">
        <f>[2]咽頭!D27</f>
        <v>0</v>
      </c>
      <c r="E31" s="17">
        <f>[2]咽頭!E27</f>
        <v>1</v>
      </c>
      <c r="F31" s="17">
        <f>[2]咽頭!F27</f>
        <v>5</v>
      </c>
      <c r="G31" s="17">
        <f>[2]咽頭!G27</f>
        <v>2</v>
      </c>
      <c r="H31" s="17">
        <f>[2]咽頭!H27</f>
        <v>0</v>
      </c>
      <c r="I31" s="17">
        <f>[2]咽頭!I27</f>
        <v>0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9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15</v>
      </c>
      <c r="D32" s="27">
        <f>[2]咽頭!D28</f>
        <v>0</v>
      </c>
      <c r="E32" s="27">
        <f>[2]咽頭!E28</f>
        <v>4</v>
      </c>
      <c r="F32" s="27">
        <f>[2]咽頭!F28</f>
        <v>9</v>
      </c>
      <c r="G32" s="27">
        <f>[2]咽頭!G28</f>
        <v>0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0</v>
      </c>
      <c r="L32" s="27">
        <f>[2]咽頭!L28</f>
        <v>0</v>
      </c>
      <c r="M32" s="27">
        <f>[2]咽頭!M28</f>
        <v>0</v>
      </c>
      <c r="N32" s="27">
        <f>[2]咽頭!N28</f>
        <v>1</v>
      </c>
      <c r="O32" s="27">
        <f>[2]咽頭!O28</f>
        <v>0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15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18</v>
      </c>
      <c r="D33" s="17">
        <f>[2]咽頭!D29</f>
        <v>0</v>
      </c>
      <c r="E33" s="17">
        <f>[2]咽頭!E29</f>
        <v>8</v>
      </c>
      <c r="F33" s="17">
        <f>[2]咽頭!F29</f>
        <v>7</v>
      </c>
      <c r="G33" s="17">
        <f>[2]咽頭!G29</f>
        <v>1</v>
      </c>
      <c r="H33" s="17">
        <f>[2]咽頭!H29</f>
        <v>2</v>
      </c>
      <c r="I33" s="17">
        <f>[2]咽頭!I29</f>
        <v>0</v>
      </c>
      <c r="J33" s="17">
        <f>[2]咽頭!J29</f>
        <v>0</v>
      </c>
      <c r="K33" s="17">
        <f>[2]咽頭!K29</f>
        <v>0</v>
      </c>
      <c r="L33" s="17">
        <f>[2]咽頭!L29</f>
        <v>0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18</v>
      </c>
      <c r="T33" t="b">
        <f t="shared" si="3"/>
        <v>1</v>
      </c>
    </row>
    <row r="34" spans="2:20">
      <c r="B34" s="18">
        <v>29</v>
      </c>
      <c r="C34" s="27">
        <f>[2]咽頭!C30</f>
        <v>23</v>
      </c>
      <c r="D34" s="27">
        <f>[2]咽頭!D30</f>
        <v>0</v>
      </c>
      <c r="E34" s="27">
        <f>[2]咽頭!E30</f>
        <v>5</v>
      </c>
      <c r="F34" s="27">
        <f>[2]咽頭!F30</f>
        <v>13</v>
      </c>
      <c r="G34" s="27">
        <f>[2]咽頭!G30</f>
        <v>4</v>
      </c>
      <c r="H34" s="27">
        <f>[2]咽頭!H30</f>
        <v>0</v>
      </c>
      <c r="I34" s="27">
        <f>[2]咽頭!I30</f>
        <v>1</v>
      </c>
      <c r="J34" s="27">
        <f>[2]咽頭!J30</f>
        <v>0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23</v>
      </c>
      <c r="T34" s="25" t="b">
        <f t="shared" si="3"/>
        <v>1</v>
      </c>
    </row>
    <row r="35" spans="2:20">
      <c r="B35" s="17">
        <v>30</v>
      </c>
      <c r="C35" s="17">
        <f>[2]咽頭!C31</f>
        <v>17</v>
      </c>
      <c r="D35" s="17">
        <f>[2]咽頭!D31</f>
        <v>0</v>
      </c>
      <c r="E35" s="17">
        <f>[2]咽頭!E31</f>
        <v>3</v>
      </c>
      <c r="F35" s="17">
        <f>[2]咽頭!F31</f>
        <v>12</v>
      </c>
      <c r="G35" s="17">
        <f>[2]咽頭!G31</f>
        <v>1</v>
      </c>
      <c r="H35" s="17">
        <f>[2]咽頭!H31</f>
        <v>0</v>
      </c>
      <c r="I35" s="17">
        <f>[2]咽頭!I31</f>
        <v>1</v>
      </c>
      <c r="J35" s="17">
        <f>[2]咽頭!J31</f>
        <v>0</v>
      </c>
      <c r="K35" s="17">
        <f>[2]咽頭!K31</f>
        <v>0</v>
      </c>
      <c r="L35" s="17">
        <f>[2]咽頭!L31</f>
        <v>0</v>
      </c>
      <c r="M35" s="17">
        <f>[2]咽頭!M31</f>
        <v>0</v>
      </c>
      <c r="N35" s="17">
        <f>[2]咽頭!N31</f>
        <v>0</v>
      </c>
      <c r="O35" s="17">
        <f>[2]咽頭!O31</f>
        <v>0</v>
      </c>
      <c r="P35" s="17">
        <f>[2]咽頭!P31</f>
        <v>0</v>
      </c>
      <c r="Q35" s="17">
        <f>[2]咽頭!Q31</f>
        <v>0</v>
      </c>
      <c r="S35">
        <f t="shared" si="2"/>
        <v>17</v>
      </c>
      <c r="T35" t="b">
        <f t="shared" si="3"/>
        <v>1</v>
      </c>
    </row>
    <row r="36" spans="2:20">
      <c r="B36" s="18">
        <v>31</v>
      </c>
      <c r="C36" s="27">
        <f>[2]咽頭!C32</f>
        <v>13</v>
      </c>
      <c r="D36" s="27">
        <f>[2]咽頭!D32</f>
        <v>0</v>
      </c>
      <c r="E36" s="27">
        <f>[2]咽頭!E32</f>
        <v>3</v>
      </c>
      <c r="F36" s="27">
        <f>[2]咽頭!F32</f>
        <v>7</v>
      </c>
      <c r="G36" s="27">
        <f>[2]咽頭!G32</f>
        <v>1</v>
      </c>
      <c r="H36" s="27">
        <f>[2]咽頭!H32</f>
        <v>0</v>
      </c>
      <c r="I36" s="27">
        <f>[2]咽頭!I32</f>
        <v>0</v>
      </c>
      <c r="J36" s="27">
        <f>[2]咽頭!J32</f>
        <v>1</v>
      </c>
      <c r="K36" s="27">
        <f>[2]咽頭!K32</f>
        <v>1</v>
      </c>
      <c r="L36" s="27">
        <f>[2]咽頭!L32</f>
        <v>0</v>
      </c>
      <c r="M36" s="27">
        <f>[2]咽頭!M32</f>
        <v>0</v>
      </c>
      <c r="N36" s="27">
        <f>[2]咽頭!N32</f>
        <v>0</v>
      </c>
      <c r="O36" s="27">
        <f>[2]咽頭!O32</f>
        <v>0</v>
      </c>
      <c r="P36" s="27">
        <f>[2]咽頭!P32</f>
        <v>0</v>
      </c>
      <c r="Q36" s="27">
        <f>[2]咽頭!Q32</f>
        <v>0</v>
      </c>
      <c r="R36" s="25"/>
      <c r="S36" s="25">
        <f t="shared" si="2"/>
        <v>13</v>
      </c>
      <c r="T36" s="25" t="b">
        <f t="shared" si="3"/>
        <v>1</v>
      </c>
    </row>
    <row r="37" spans="2:20">
      <c r="B37" s="17">
        <v>32</v>
      </c>
      <c r="C37" s="17">
        <f>[2]咽頭!C33</f>
        <v>10</v>
      </c>
      <c r="D37" s="17">
        <f>[2]咽頭!D33</f>
        <v>0</v>
      </c>
      <c r="E37" s="17">
        <f>[2]咽頭!E33</f>
        <v>3</v>
      </c>
      <c r="F37" s="17">
        <f>[2]咽頭!F33</f>
        <v>6</v>
      </c>
      <c r="G37" s="17">
        <f>[2]咽頭!G33</f>
        <v>0</v>
      </c>
      <c r="H37" s="17">
        <f>[2]咽頭!H33</f>
        <v>0</v>
      </c>
      <c r="I37" s="17">
        <f>[2]咽頭!I33</f>
        <v>0</v>
      </c>
      <c r="J37" s="17">
        <f>[2]咽頭!J33</f>
        <v>1</v>
      </c>
      <c r="K37" s="17">
        <f>[2]咽頭!K33</f>
        <v>0</v>
      </c>
      <c r="L37" s="17">
        <f>[2]咽頭!L33</f>
        <v>0</v>
      </c>
      <c r="M37" s="17">
        <f>[2]咽頭!M33</f>
        <v>0</v>
      </c>
      <c r="N37" s="17">
        <f>[2]咽頭!N33</f>
        <v>0</v>
      </c>
      <c r="O37" s="17">
        <f>[2]咽頭!O33</f>
        <v>0</v>
      </c>
      <c r="P37" s="17">
        <f>[2]咽頭!P33</f>
        <v>0</v>
      </c>
      <c r="Q37" s="17">
        <f>[2]咽頭!Q33</f>
        <v>0</v>
      </c>
      <c r="S37">
        <f t="shared" si="2"/>
        <v>10</v>
      </c>
      <c r="T37" t="b">
        <f t="shared" si="3"/>
        <v>1</v>
      </c>
    </row>
    <row r="38" spans="2:20">
      <c r="B38" s="18">
        <v>33</v>
      </c>
      <c r="C38" s="27">
        <f>[2]咽頭!C34</f>
        <v>16</v>
      </c>
      <c r="D38" s="27">
        <f>[2]咽頭!D34</f>
        <v>0</v>
      </c>
      <c r="E38" s="27">
        <f>[2]咽頭!E34</f>
        <v>1</v>
      </c>
      <c r="F38" s="27">
        <f>[2]咽頭!F34</f>
        <v>10</v>
      </c>
      <c r="G38" s="27">
        <f>[2]咽頭!G34</f>
        <v>2</v>
      </c>
      <c r="H38" s="27">
        <f>[2]咽頭!H34</f>
        <v>0</v>
      </c>
      <c r="I38" s="27">
        <f>[2]咽頭!I34</f>
        <v>2</v>
      </c>
      <c r="J38" s="27">
        <f>[2]咽頭!J34</f>
        <v>1</v>
      </c>
      <c r="K38" s="27">
        <f>[2]咽頭!K34</f>
        <v>0</v>
      </c>
      <c r="L38" s="27">
        <f>[2]咽頭!L34</f>
        <v>0</v>
      </c>
      <c r="M38" s="27">
        <f>[2]咽頭!M34</f>
        <v>0</v>
      </c>
      <c r="N38" s="27">
        <f>[2]咽頭!N34</f>
        <v>0</v>
      </c>
      <c r="O38" s="27">
        <f>[2]咽頭!O34</f>
        <v>0</v>
      </c>
      <c r="P38" s="27">
        <f>[2]咽頭!P34</f>
        <v>0</v>
      </c>
      <c r="Q38" s="27">
        <f>[2]咽頭!Q34</f>
        <v>0</v>
      </c>
      <c r="R38" s="25"/>
      <c r="S38" s="25">
        <f t="shared" si="2"/>
        <v>16</v>
      </c>
      <c r="T38" s="25" t="b">
        <f t="shared" si="3"/>
        <v>1</v>
      </c>
    </row>
    <row r="39" spans="2:20">
      <c r="B39" s="17">
        <v>34</v>
      </c>
      <c r="C39" s="17">
        <f>[2]咽頭!C35</f>
        <v>17</v>
      </c>
      <c r="D39" s="17">
        <f>[2]咽頭!D35</f>
        <v>1</v>
      </c>
      <c r="E39" s="17">
        <f>[2]咽頭!E35</f>
        <v>2</v>
      </c>
      <c r="F39" s="17">
        <f>[2]咽頭!F35</f>
        <v>11</v>
      </c>
      <c r="G39" s="17">
        <f>[2]咽頭!G35</f>
        <v>0</v>
      </c>
      <c r="H39" s="17">
        <f>[2]咽頭!H35</f>
        <v>1</v>
      </c>
      <c r="I39" s="17">
        <f>[2]咽頭!I35</f>
        <v>0</v>
      </c>
      <c r="J39" s="17">
        <f>[2]咽頭!J35</f>
        <v>1</v>
      </c>
      <c r="K39" s="17">
        <f>[2]咽頭!K35</f>
        <v>0</v>
      </c>
      <c r="L39" s="17">
        <f>[2]咽頭!L35</f>
        <v>0</v>
      </c>
      <c r="M39" s="17">
        <f>[2]咽頭!M35</f>
        <v>1</v>
      </c>
      <c r="N39" s="17">
        <f>[2]咽頭!N35</f>
        <v>0</v>
      </c>
      <c r="O39" s="17">
        <f>[2]咽頭!O35</f>
        <v>0</v>
      </c>
      <c r="P39" s="17">
        <f>[2]咽頭!P35</f>
        <v>0</v>
      </c>
      <c r="Q39" s="17">
        <f>[2]咽頭!Q35</f>
        <v>0</v>
      </c>
      <c r="S39">
        <f t="shared" si="2"/>
        <v>17</v>
      </c>
      <c r="T39" t="b">
        <f t="shared" si="3"/>
        <v>1</v>
      </c>
    </row>
    <row r="40" spans="2:20">
      <c r="B40" s="18">
        <v>35</v>
      </c>
      <c r="C40" s="27">
        <f>[2]咽頭!C36</f>
        <v>14</v>
      </c>
      <c r="D40" s="27">
        <f>[2]咽頭!D36</f>
        <v>0</v>
      </c>
      <c r="E40" s="27">
        <f>[2]咽頭!E36</f>
        <v>2</v>
      </c>
      <c r="F40" s="27">
        <f>[2]咽頭!F36</f>
        <v>6</v>
      </c>
      <c r="G40" s="27">
        <f>[2]咽頭!G36</f>
        <v>3</v>
      </c>
      <c r="H40" s="27">
        <f>[2]咽頭!H36</f>
        <v>1</v>
      </c>
      <c r="I40" s="27">
        <f>[2]咽頭!I36</f>
        <v>2</v>
      </c>
      <c r="J40" s="27">
        <f>[2]咽頭!J36</f>
        <v>0</v>
      </c>
      <c r="K40" s="27">
        <f>[2]咽頭!K36</f>
        <v>0</v>
      </c>
      <c r="L40" s="27">
        <f>[2]咽頭!L36</f>
        <v>0</v>
      </c>
      <c r="M40" s="27">
        <f>[2]咽頭!M36</f>
        <v>0</v>
      </c>
      <c r="N40" s="27">
        <f>[2]咽頭!N36</f>
        <v>0</v>
      </c>
      <c r="O40" s="27">
        <f>[2]咽頭!O36</f>
        <v>0</v>
      </c>
      <c r="P40" s="27">
        <f>[2]咽頭!P36</f>
        <v>0</v>
      </c>
      <c r="Q40" s="27">
        <f>[2]咽頭!Q36</f>
        <v>0</v>
      </c>
      <c r="R40" s="25"/>
      <c r="S40" s="25">
        <f t="shared" si="2"/>
        <v>14</v>
      </c>
      <c r="T40" s="25" t="b">
        <f t="shared" si="3"/>
        <v>1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358</v>
      </c>
      <c r="D60" s="2">
        <f t="array" ref="D60">+SUM(IF(NOT(ISERROR(D6:D58)),D6:D58))</f>
        <v>1</v>
      </c>
      <c r="E60" s="2">
        <f t="array" ref="E60">+SUM(IF(NOT(ISERROR(E6:E58)),E6:E58))</f>
        <v>76</v>
      </c>
      <c r="F60" s="2">
        <f t="array" ref="F60">+SUM(IF(NOT(ISERROR(F6:F58)),F6:F58))</f>
        <v>184</v>
      </c>
      <c r="G60" s="2">
        <f t="array" ref="G60">+SUM(IF(NOT(ISERROR(G6:G58)),G6:G58))</f>
        <v>43</v>
      </c>
      <c r="H60" s="2">
        <f t="array" ref="H60">+SUM(IF(NOT(ISERROR(H6:H58)),H6:H58))</f>
        <v>16</v>
      </c>
      <c r="I60" s="2">
        <f t="array" ref="I60">+SUM(IF(NOT(ISERROR(I6:I58)),I6:I58))</f>
        <v>12</v>
      </c>
      <c r="J60" s="2">
        <f t="array" ref="J60">+SUM(IF(NOT(ISERROR(J6:J58)),J6:J58))</f>
        <v>11</v>
      </c>
      <c r="K60" s="2">
        <f t="array" ref="K60">+SUM(IF(NOT(ISERROR(K6:K58)),K6:K58))</f>
        <v>2</v>
      </c>
      <c r="L60" s="2">
        <f t="array" ref="L60">+SUM(IF(NOT(ISERROR(L6:L58)),L6:L58))</f>
        <v>3</v>
      </c>
      <c r="M60" s="2">
        <f t="array" ref="M60">+SUM(IF(NOT(ISERROR(M6:M58)),M6:M58))</f>
        <v>3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358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0.27932960893854747</v>
      </c>
      <c r="E61" s="4">
        <f t="shared" si="4"/>
        <v>21.229050279329609</v>
      </c>
      <c r="F61" s="4">
        <f t="shared" si="4"/>
        <v>51.396648044692739</v>
      </c>
      <c r="G61" s="4">
        <f t="shared" si="4"/>
        <v>12.011173184357542</v>
      </c>
      <c r="H61" s="4">
        <f t="shared" si="4"/>
        <v>4.4692737430167595</v>
      </c>
      <c r="I61" s="4">
        <f t="shared" si="4"/>
        <v>3.3519553072625698</v>
      </c>
      <c r="J61" s="4">
        <f t="shared" si="4"/>
        <v>3.0726256983240221</v>
      </c>
      <c r="K61" s="4">
        <f t="shared" si="4"/>
        <v>0.55865921787709494</v>
      </c>
      <c r="L61" s="4">
        <f t="shared" si="4"/>
        <v>0.83798882681564246</v>
      </c>
      <c r="M61" s="4">
        <f t="shared" si="4"/>
        <v>0.83798882681564246</v>
      </c>
      <c r="N61" s="4">
        <f t="shared" si="4"/>
        <v>0.55865921787709494</v>
      </c>
      <c r="O61" s="4">
        <f t="shared" si="4"/>
        <v>0.55865921787709494</v>
      </c>
      <c r="P61" s="4">
        <f t="shared" si="4"/>
        <v>0.27932960893854747</v>
      </c>
      <c r="Q61" s="4">
        <f t="shared" si="4"/>
        <v>0.55865921787709494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358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37</v>
      </c>
      <c r="D31" s="17">
        <f>[2]A群!D27</f>
        <v>1</v>
      </c>
      <c r="E31" s="17">
        <f>[2]A群!E27</f>
        <v>1</v>
      </c>
      <c r="F31" s="17">
        <f>[2]A群!F27</f>
        <v>3</v>
      </c>
      <c r="G31" s="17">
        <f>[2]A群!G27</f>
        <v>3</v>
      </c>
      <c r="H31" s="17">
        <f>[2]A群!H27</f>
        <v>7</v>
      </c>
      <c r="I31" s="17">
        <f>[2]A群!I27</f>
        <v>6</v>
      </c>
      <c r="J31" s="17">
        <f>[2]A群!J27</f>
        <v>2</v>
      </c>
      <c r="K31" s="17">
        <f>[2]A群!K27</f>
        <v>2</v>
      </c>
      <c r="L31" s="17">
        <f>[2]A群!L27</f>
        <v>2</v>
      </c>
      <c r="M31" s="17">
        <f>[2]A群!M27</f>
        <v>3</v>
      </c>
      <c r="N31" s="17">
        <f>[2]A群!N27</f>
        <v>2</v>
      </c>
      <c r="O31" s="17">
        <f>[2]A群!O27</f>
        <v>4</v>
      </c>
      <c r="P31" s="17">
        <f>[2]A群!P27</f>
        <v>0</v>
      </c>
      <c r="Q31" s="17">
        <f>[2]A群!Q27</f>
        <v>1</v>
      </c>
      <c r="S31">
        <f>SUM(D31:Q31)</f>
        <v>37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38</v>
      </c>
      <c r="D32" s="27">
        <f>[2]A群!D28</f>
        <v>0</v>
      </c>
      <c r="E32" s="27">
        <f>[2]A群!E28</f>
        <v>1</v>
      </c>
      <c r="F32" s="27">
        <f>[2]A群!F28</f>
        <v>4</v>
      </c>
      <c r="G32" s="27">
        <f>[2]A群!G28</f>
        <v>6</v>
      </c>
      <c r="H32" s="27">
        <f>[2]A群!H28</f>
        <v>4</v>
      </c>
      <c r="I32" s="27">
        <f>[2]A群!I28</f>
        <v>4</v>
      </c>
      <c r="J32" s="27">
        <f>[2]A群!J28</f>
        <v>4</v>
      </c>
      <c r="K32" s="27">
        <f>[2]A群!K28</f>
        <v>7</v>
      </c>
      <c r="L32" s="27">
        <f>[2]A群!L28</f>
        <v>1</v>
      </c>
      <c r="M32" s="27">
        <f>[2]A群!M28</f>
        <v>1</v>
      </c>
      <c r="N32" s="27">
        <f>[2]A群!N28</f>
        <v>1</v>
      </c>
      <c r="O32" s="27">
        <f>[2]A群!O28</f>
        <v>3</v>
      </c>
      <c r="P32" s="27">
        <f>[2]A群!P28</f>
        <v>0</v>
      </c>
      <c r="Q32" s="27">
        <f>[2]A群!Q28</f>
        <v>2</v>
      </c>
      <c r="R32" s="25"/>
      <c r="S32" s="25">
        <f t="shared" ref="S32:S58" si="2">SUM(D32:Q32)</f>
        <v>38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49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4</v>
      </c>
      <c r="H33" s="17">
        <f>[2]A群!H29</f>
        <v>7</v>
      </c>
      <c r="I33" s="17">
        <f>[2]A群!I29</f>
        <v>2</v>
      </c>
      <c r="J33" s="17">
        <f>[2]A群!J29</f>
        <v>6</v>
      </c>
      <c r="K33" s="17">
        <f>[2]A群!K29</f>
        <v>3</v>
      </c>
      <c r="L33" s="17">
        <f>[2]A群!L29</f>
        <v>16</v>
      </c>
      <c r="M33" s="17">
        <f>[2]A群!M29</f>
        <v>2</v>
      </c>
      <c r="N33" s="17">
        <f>[2]A群!N29</f>
        <v>2</v>
      </c>
      <c r="O33" s="17">
        <f>[2]A群!O29</f>
        <v>4</v>
      </c>
      <c r="P33" s="17">
        <f>[2]A群!P29</f>
        <v>0</v>
      </c>
      <c r="Q33" s="17">
        <f>[2]A群!Q29</f>
        <v>2</v>
      </c>
      <c r="S33">
        <f t="shared" si="2"/>
        <v>49</v>
      </c>
      <c r="T33" t="b">
        <f t="shared" si="3"/>
        <v>1</v>
      </c>
    </row>
    <row r="34" spans="2:20">
      <c r="B34" s="18">
        <v>29</v>
      </c>
      <c r="C34" s="27">
        <f>[2]A群!C30</f>
        <v>33</v>
      </c>
      <c r="D34" s="27">
        <f>[2]A群!D30</f>
        <v>0</v>
      </c>
      <c r="E34" s="27">
        <f>[2]A群!E30</f>
        <v>0</v>
      </c>
      <c r="F34" s="27">
        <f>[2]A群!F30</f>
        <v>1</v>
      </c>
      <c r="G34" s="27">
        <f>[2]A群!G30</f>
        <v>5</v>
      </c>
      <c r="H34" s="27">
        <f>[2]A群!H30</f>
        <v>5</v>
      </c>
      <c r="I34" s="27">
        <f>[2]A群!I30</f>
        <v>9</v>
      </c>
      <c r="J34" s="27">
        <f>[2]A群!J30</f>
        <v>3</v>
      </c>
      <c r="K34" s="27">
        <f>[2]A群!K30</f>
        <v>6</v>
      </c>
      <c r="L34" s="27">
        <f>[2]A群!L30</f>
        <v>0</v>
      </c>
      <c r="M34" s="27">
        <f>[2]A群!M30</f>
        <v>1</v>
      </c>
      <c r="N34" s="27">
        <f>[2]A群!N30</f>
        <v>1</v>
      </c>
      <c r="O34" s="27">
        <f>[2]A群!O30</f>
        <v>2</v>
      </c>
      <c r="P34" s="27">
        <f>[2]A群!P30</f>
        <v>0</v>
      </c>
      <c r="Q34" s="27">
        <f>[2]A群!Q30</f>
        <v>0</v>
      </c>
      <c r="R34" s="25"/>
      <c r="S34" s="25">
        <f t="shared" si="2"/>
        <v>33</v>
      </c>
      <c r="T34" s="25" t="b">
        <f t="shared" si="3"/>
        <v>1</v>
      </c>
    </row>
    <row r="35" spans="2:20">
      <c r="B35" s="17">
        <v>30</v>
      </c>
      <c r="C35" s="17">
        <f>[2]A群!C31</f>
        <v>36</v>
      </c>
      <c r="D35" s="17">
        <f>[2]A群!D31</f>
        <v>0</v>
      </c>
      <c r="E35" s="17">
        <f>[2]A群!E31</f>
        <v>1</v>
      </c>
      <c r="F35" s="17">
        <f>[2]A群!F31</f>
        <v>2</v>
      </c>
      <c r="G35" s="17">
        <f>[2]A群!G31</f>
        <v>5</v>
      </c>
      <c r="H35" s="17">
        <f>[2]A群!H31</f>
        <v>2</v>
      </c>
      <c r="I35" s="17">
        <f>[2]A群!I31</f>
        <v>7</v>
      </c>
      <c r="J35" s="17">
        <f>[2]A群!J31</f>
        <v>4</v>
      </c>
      <c r="K35" s="17">
        <f>[2]A群!K31</f>
        <v>5</v>
      </c>
      <c r="L35" s="17">
        <f>[2]A群!L31</f>
        <v>3</v>
      </c>
      <c r="M35" s="17">
        <f>[2]A群!M31</f>
        <v>0</v>
      </c>
      <c r="N35" s="17">
        <f>[2]A群!N31</f>
        <v>1</v>
      </c>
      <c r="O35" s="17">
        <f>[2]A群!O31</f>
        <v>4</v>
      </c>
      <c r="P35" s="17">
        <f>[2]A群!P31</f>
        <v>0</v>
      </c>
      <c r="Q35" s="17">
        <f>[2]A群!Q31</f>
        <v>2</v>
      </c>
      <c r="S35">
        <f t="shared" si="2"/>
        <v>36</v>
      </c>
      <c r="T35" t="b">
        <f t="shared" si="3"/>
        <v>1</v>
      </c>
    </row>
    <row r="36" spans="2:20">
      <c r="B36" s="18">
        <v>31</v>
      </c>
      <c r="C36" s="27">
        <f>[2]A群!C32</f>
        <v>53</v>
      </c>
      <c r="D36" s="27">
        <f>[2]A群!D32</f>
        <v>0</v>
      </c>
      <c r="E36" s="27">
        <f>[2]A群!E32</f>
        <v>1</v>
      </c>
      <c r="F36" s="27">
        <f>[2]A群!F32</f>
        <v>4</v>
      </c>
      <c r="G36" s="27">
        <f>[2]A群!G32</f>
        <v>5</v>
      </c>
      <c r="H36" s="27">
        <f>[2]A群!H32</f>
        <v>6</v>
      </c>
      <c r="I36" s="27">
        <f>[2]A群!I32</f>
        <v>5</v>
      </c>
      <c r="J36" s="27">
        <f>[2]A群!J32</f>
        <v>6</v>
      </c>
      <c r="K36" s="27">
        <f>[2]A群!K32</f>
        <v>8</v>
      </c>
      <c r="L36" s="27">
        <f>[2]A群!L32</f>
        <v>3</v>
      </c>
      <c r="M36" s="27">
        <f>[2]A群!M32</f>
        <v>3</v>
      </c>
      <c r="N36" s="27">
        <f>[2]A群!N32</f>
        <v>1</v>
      </c>
      <c r="O36" s="27">
        <f>[2]A群!O32</f>
        <v>8</v>
      </c>
      <c r="P36" s="27">
        <f>[2]A群!P32</f>
        <v>0</v>
      </c>
      <c r="Q36" s="27">
        <f>[2]A群!Q32</f>
        <v>3</v>
      </c>
      <c r="R36" s="25"/>
      <c r="S36" s="25">
        <f t="shared" si="2"/>
        <v>53</v>
      </c>
      <c r="T36" s="25" t="b">
        <f t="shared" si="3"/>
        <v>1</v>
      </c>
    </row>
    <row r="37" spans="2:20">
      <c r="B37" s="17">
        <v>32</v>
      </c>
      <c r="C37" s="17">
        <f>[2]A群!C33</f>
        <v>20</v>
      </c>
      <c r="D37" s="17">
        <f>[2]A群!D33</f>
        <v>0</v>
      </c>
      <c r="E37" s="17">
        <f>[2]A群!E33</f>
        <v>0</v>
      </c>
      <c r="F37" s="17">
        <f>[2]A群!F33</f>
        <v>1</v>
      </c>
      <c r="G37" s="17">
        <f>[2]A群!G33</f>
        <v>0</v>
      </c>
      <c r="H37" s="17">
        <f>[2]A群!H33</f>
        <v>4</v>
      </c>
      <c r="I37" s="17">
        <f>[2]A群!I33</f>
        <v>2</v>
      </c>
      <c r="J37" s="17">
        <f>[2]A群!J33</f>
        <v>6</v>
      </c>
      <c r="K37" s="17">
        <f>[2]A群!K33</f>
        <v>0</v>
      </c>
      <c r="L37" s="17">
        <f>[2]A群!L33</f>
        <v>1</v>
      </c>
      <c r="M37" s="17">
        <f>[2]A群!M33</f>
        <v>0</v>
      </c>
      <c r="N37" s="17">
        <f>[2]A群!N33</f>
        <v>0</v>
      </c>
      <c r="O37" s="17">
        <f>[2]A群!O33</f>
        <v>2</v>
      </c>
      <c r="P37" s="17">
        <f>[2]A群!P33</f>
        <v>1</v>
      </c>
      <c r="Q37" s="17">
        <f>[2]A群!Q33</f>
        <v>3</v>
      </c>
      <c r="S37">
        <f t="shared" si="2"/>
        <v>20</v>
      </c>
      <c r="T37" t="b">
        <f t="shared" si="3"/>
        <v>1</v>
      </c>
    </row>
    <row r="38" spans="2:20">
      <c r="B38" s="18">
        <v>33</v>
      </c>
      <c r="C38" s="27">
        <f>[2]A群!C34</f>
        <v>27</v>
      </c>
      <c r="D38" s="27">
        <f>[2]A群!D34</f>
        <v>0</v>
      </c>
      <c r="E38" s="27">
        <f>[2]A群!E34</f>
        <v>0</v>
      </c>
      <c r="F38" s="27">
        <f>[2]A群!F34</f>
        <v>1</v>
      </c>
      <c r="G38" s="27">
        <f>[2]A群!G34</f>
        <v>4</v>
      </c>
      <c r="H38" s="27">
        <f>[2]A群!H34</f>
        <v>4</v>
      </c>
      <c r="I38" s="27">
        <f>[2]A群!I34</f>
        <v>2</v>
      </c>
      <c r="J38" s="27">
        <f>[2]A群!J34</f>
        <v>3</v>
      </c>
      <c r="K38" s="27">
        <f>[2]A群!K34</f>
        <v>1</v>
      </c>
      <c r="L38" s="27">
        <f>[2]A群!L34</f>
        <v>1</v>
      </c>
      <c r="M38" s="27">
        <f>[2]A群!M34</f>
        <v>3</v>
      </c>
      <c r="N38" s="27">
        <f>[2]A群!N34</f>
        <v>3</v>
      </c>
      <c r="O38" s="27">
        <f>[2]A群!O34</f>
        <v>2</v>
      </c>
      <c r="P38" s="27">
        <f>[2]A群!P34</f>
        <v>0</v>
      </c>
      <c r="Q38" s="27">
        <f>[2]A群!Q34</f>
        <v>3</v>
      </c>
      <c r="R38" s="25"/>
      <c r="S38" s="25">
        <f t="shared" si="2"/>
        <v>27</v>
      </c>
      <c r="T38" s="25" t="b">
        <f t="shared" si="3"/>
        <v>1</v>
      </c>
    </row>
    <row r="39" spans="2:20">
      <c r="B39" s="17">
        <v>34</v>
      </c>
      <c r="C39" s="17">
        <f>[2]A群!C35</f>
        <v>21</v>
      </c>
      <c r="D39" s="17">
        <f>[2]A群!D35</f>
        <v>0</v>
      </c>
      <c r="E39" s="17">
        <f>[2]A群!E35</f>
        <v>0</v>
      </c>
      <c r="F39" s="17">
        <f>[2]A群!F35</f>
        <v>2</v>
      </c>
      <c r="G39" s="17">
        <f>[2]A群!G35</f>
        <v>2</v>
      </c>
      <c r="H39" s="17">
        <f>[2]A群!H35</f>
        <v>2</v>
      </c>
      <c r="I39" s="17">
        <f>[2]A群!I35</f>
        <v>4</v>
      </c>
      <c r="J39" s="17">
        <f>[2]A群!J35</f>
        <v>3</v>
      </c>
      <c r="K39" s="17">
        <f>[2]A群!K35</f>
        <v>1</v>
      </c>
      <c r="L39" s="17">
        <f>[2]A群!L35</f>
        <v>1</v>
      </c>
      <c r="M39" s="17">
        <f>[2]A群!M35</f>
        <v>0</v>
      </c>
      <c r="N39" s="17">
        <f>[2]A群!N35</f>
        <v>1</v>
      </c>
      <c r="O39" s="17">
        <f>[2]A群!O35</f>
        <v>0</v>
      </c>
      <c r="P39" s="17">
        <f>[2]A群!P35</f>
        <v>0</v>
      </c>
      <c r="Q39" s="17">
        <f>[2]A群!Q35</f>
        <v>5</v>
      </c>
      <c r="S39">
        <f t="shared" si="2"/>
        <v>21</v>
      </c>
      <c r="T39" t="b">
        <f t="shared" si="3"/>
        <v>1</v>
      </c>
    </row>
    <row r="40" spans="2:20">
      <c r="B40" s="18">
        <v>35</v>
      </c>
      <c r="C40" s="27">
        <f>[2]A群!C36</f>
        <v>31</v>
      </c>
      <c r="D40" s="27">
        <f>[2]A群!D36</f>
        <v>0</v>
      </c>
      <c r="E40" s="27">
        <f>[2]A群!E36</f>
        <v>1</v>
      </c>
      <c r="F40" s="27">
        <f>[2]A群!F36</f>
        <v>3</v>
      </c>
      <c r="G40" s="27">
        <f>[2]A群!G36</f>
        <v>3</v>
      </c>
      <c r="H40" s="27">
        <f>[2]A群!H36</f>
        <v>1</v>
      </c>
      <c r="I40" s="27">
        <f>[2]A群!I36</f>
        <v>5</v>
      </c>
      <c r="J40" s="27">
        <f>[2]A群!J36</f>
        <v>2</v>
      </c>
      <c r="K40" s="27">
        <f>[2]A群!K36</f>
        <v>7</v>
      </c>
      <c r="L40" s="27">
        <f>[2]A群!L36</f>
        <v>5</v>
      </c>
      <c r="M40" s="27">
        <f>[2]A群!M36</f>
        <v>0</v>
      </c>
      <c r="N40" s="27">
        <f>[2]A群!N36</f>
        <v>0</v>
      </c>
      <c r="O40" s="27">
        <f>[2]A群!O36</f>
        <v>3</v>
      </c>
      <c r="P40" s="27">
        <f>[2]A群!P36</f>
        <v>0</v>
      </c>
      <c r="Q40" s="27">
        <f>[2]A群!Q36</f>
        <v>1</v>
      </c>
      <c r="R40" s="25"/>
      <c r="S40" s="25">
        <f t="shared" si="2"/>
        <v>31</v>
      </c>
      <c r="T40" s="25" t="b">
        <f t="shared" si="3"/>
        <v>1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1662</v>
      </c>
      <c r="D60" s="2">
        <f t="array" ref="D60">+SUM(IF(NOT(ISERROR(D6:D57)),D6:D57))</f>
        <v>3</v>
      </c>
      <c r="E60" s="2">
        <f t="array" ref="E60">+SUM(IF(NOT(ISERROR(E6:E57)),E6:E57))</f>
        <v>13</v>
      </c>
      <c r="F60" s="2">
        <f t="array" ref="F60">+SUM(IF(NOT(ISERROR(F6:F57)),F6:F57))</f>
        <v>86</v>
      </c>
      <c r="G60" s="2">
        <f t="array" ref="G60">+SUM(IF(NOT(ISERROR(G6:G57)),G6:G57))</f>
        <v>146</v>
      </c>
      <c r="H60" s="2">
        <f t="array" ref="H60">+SUM(IF(NOT(ISERROR(H6:H57)),H6:H57))</f>
        <v>191</v>
      </c>
      <c r="I60" s="2">
        <f t="array" ref="I60">+SUM(IF(NOT(ISERROR(I6:I57)),I6:I57))</f>
        <v>207</v>
      </c>
      <c r="J60" s="2">
        <f t="array" ref="J60">+SUM(IF(NOT(ISERROR(J6:J57)),J6:J57))</f>
        <v>200</v>
      </c>
      <c r="K60" s="2">
        <f t="array" ref="K60">+SUM(IF(NOT(ISERROR(K6:K57)),K6:K57))</f>
        <v>186</v>
      </c>
      <c r="L60" s="2">
        <f t="array" ref="L60">+SUM(IF(NOT(ISERROR(L6:L57)),L6:L57))</f>
        <v>132</v>
      </c>
      <c r="M60" s="2">
        <f t="array" ref="M60">+SUM(IF(NOT(ISERROR(M6:M57)),M6:M57))</f>
        <v>107</v>
      </c>
      <c r="N60" s="2">
        <f t="array" ref="N60">+SUM(IF(NOT(ISERROR(N6:N57)),N6:N57))</f>
        <v>101</v>
      </c>
      <c r="O60" s="2">
        <f t="array" ref="O60">+SUM(IF(NOT(ISERROR(O6:O57)),O6:O57))</f>
        <v>202</v>
      </c>
      <c r="P60" s="2">
        <f t="array" ref="P60">+SUM(IF(NOT(ISERROR(P6:P57)),P6:P57))</f>
        <v>11</v>
      </c>
      <c r="Q60" s="2">
        <f t="array" ref="Q60">+SUM(IF(NOT(ISERROR(Q6:Q57)),Q6:Q57))</f>
        <v>77</v>
      </c>
      <c r="R60" s="2"/>
      <c r="S60" s="2">
        <f>SUM(D60:Q60)</f>
        <v>1662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0.18050541516245489</v>
      </c>
      <c r="E61" s="4">
        <f t="shared" si="4"/>
        <v>0.78219013237063784</v>
      </c>
      <c r="F61" s="4">
        <f t="shared" si="4"/>
        <v>5.1744885679903732</v>
      </c>
      <c r="G61" s="4">
        <f t="shared" si="4"/>
        <v>8.7845968712394704</v>
      </c>
      <c r="H61" s="4">
        <f t="shared" si="4"/>
        <v>11.492178098676293</v>
      </c>
      <c r="I61" s="4">
        <f t="shared" si="4"/>
        <v>12.454873646209386</v>
      </c>
      <c r="J61" s="4">
        <f t="shared" si="4"/>
        <v>12.033694344163658</v>
      </c>
      <c r="K61" s="4">
        <f t="shared" si="4"/>
        <v>11.191335740072201</v>
      </c>
      <c r="L61" s="4">
        <f t="shared" si="4"/>
        <v>7.9422382671480145</v>
      </c>
      <c r="M61" s="4">
        <f t="shared" si="4"/>
        <v>6.4380264741275575</v>
      </c>
      <c r="N61" s="4">
        <f t="shared" si="4"/>
        <v>6.0770156438026479</v>
      </c>
      <c r="O61" s="4">
        <f t="shared" si="4"/>
        <v>12.154031287605296</v>
      </c>
      <c r="P61" s="4">
        <f t="shared" si="4"/>
        <v>0.66185318892900113</v>
      </c>
      <c r="Q61" s="4">
        <f t="shared" si="4"/>
        <v>4.6329723225030079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1662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86</v>
      </c>
      <c r="D31" s="17">
        <f>[2]胃腸!D27</f>
        <v>1</v>
      </c>
      <c r="E31" s="17">
        <f>[2]胃腸!E27</f>
        <v>10</v>
      </c>
      <c r="F31" s="17">
        <f>[2]胃腸!F27</f>
        <v>14</v>
      </c>
      <c r="G31" s="17">
        <f>[2]胃腸!G27</f>
        <v>10</v>
      </c>
      <c r="H31" s="17">
        <f>[2]胃腸!H27</f>
        <v>4</v>
      </c>
      <c r="I31" s="17">
        <f>[2]胃腸!I27</f>
        <v>2</v>
      </c>
      <c r="J31" s="17">
        <f>[2]胃腸!J27</f>
        <v>2</v>
      </c>
      <c r="K31" s="17">
        <f>[2]胃腸!K27</f>
        <v>5</v>
      </c>
      <c r="L31" s="17">
        <f>[2]胃腸!L27</f>
        <v>5</v>
      </c>
      <c r="M31" s="17">
        <f>[2]胃腸!M27</f>
        <v>3</v>
      </c>
      <c r="N31" s="17">
        <f>[2]胃腸!N27</f>
        <v>4</v>
      </c>
      <c r="O31" s="17">
        <f>[2]胃腸!O27</f>
        <v>9</v>
      </c>
      <c r="P31" s="17">
        <f>[2]胃腸!P27</f>
        <v>1</v>
      </c>
      <c r="Q31" s="17">
        <f>[2]胃腸!Q27</f>
        <v>16</v>
      </c>
      <c r="S31">
        <f>SUM(D31:Q31)</f>
        <v>86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102</v>
      </c>
      <c r="D32" s="27">
        <f>[2]胃腸!D28</f>
        <v>3</v>
      </c>
      <c r="E32" s="27">
        <f>[2]胃腸!E28</f>
        <v>16</v>
      </c>
      <c r="F32" s="27">
        <f>[2]胃腸!F28</f>
        <v>17</v>
      </c>
      <c r="G32" s="27">
        <f>[2]胃腸!G28</f>
        <v>15</v>
      </c>
      <c r="H32" s="27">
        <f>[2]胃腸!H28</f>
        <v>7</v>
      </c>
      <c r="I32" s="27">
        <f>[2]胃腸!I28</f>
        <v>5</v>
      </c>
      <c r="J32" s="27">
        <f>[2]胃腸!J28</f>
        <v>6</v>
      </c>
      <c r="K32" s="27">
        <f>[2]胃腸!K28</f>
        <v>5</v>
      </c>
      <c r="L32" s="27">
        <f>[2]胃腸!L28</f>
        <v>3</v>
      </c>
      <c r="M32" s="27">
        <f>[2]胃腸!M28</f>
        <v>2</v>
      </c>
      <c r="N32" s="27">
        <f>[2]胃腸!N28</f>
        <v>5</v>
      </c>
      <c r="O32" s="27">
        <f>[2]胃腸!O28</f>
        <v>2</v>
      </c>
      <c r="P32" s="27">
        <f>[2]胃腸!P28</f>
        <v>1</v>
      </c>
      <c r="Q32" s="27">
        <f>[2]胃腸!Q28</f>
        <v>15</v>
      </c>
      <c r="R32" s="25"/>
      <c r="S32" s="25">
        <f t="shared" ref="S32:S58" si="2">SUM(D32:Q32)</f>
        <v>102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97</v>
      </c>
      <c r="D33" s="17">
        <f>[2]胃腸!D29</f>
        <v>3</v>
      </c>
      <c r="E33" s="17">
        <f>[2]胃腸!E29</f>
        <v>16</v>
      </c>
      <c r="F33" s="17">
        <f>[2]胃腸!F29</f>
        <v>15</v>
      </c>
      <c r="G33" s="17">
        <f>[2]胃腸!G29</f>
        <v>13</v>
      </c>
      <c r="H33" s="17">
        <f>[2]胃腸!H29</f>
        <v>4</v>
      </c>
      <c r="I33" s="17">
        <f>[2]胃腸!I29</f>
        <v>5</v>
      </c>
      <c r="J33" s="17">
        <f>[2]胃腸!J29</f>
        <v>5</v>
      </c>
      <c r="K33" s="17">
        <f>[2]胃腸!K29</f>
        <v>6</v>
      </c>
      <c r="L33" s="17">
        <f>[2]胃腸!L29</f>
        <v>3</v>
      </c>
      <c r="M33" s="17">
        <f>[2]胃腸!M29</f>
        <v>2</v>
      </c>
      <c r="N33" s="17">
        <f>[2]胃腸!N29</f>
        <v>4</v>
      </c>
      <c r="O33" s="17">
        <f>[2]胃腸!O29</f>
        <v>8</v>
      </c>
      <c r="P33" s="17">
        <f>[2]胃腸!P29</f>
        <v>0</v>
      </c>
      <c r="Q33" s="17">
        <f>[2]胃腸!Q29</f>
        <v>13</v>
      </c>
      <c r="S33">
        <f t="shared" si="2"/>
        <v>97</v>
      </c>
      <c r="T33" t="b">
        <f t="shared" si="3"/>
        <v>1</v>
      </c>
    </row>
    <row r="34" spans="2:20">
      <c r="B34" s="18">
        <v>29</v>
      </c>
      <c r="C34" s="27">
        <f>[2]胃腸!C30</f>
        <v>115</v>
      </c>
      <c r="D34" s="27">
        <f>[2]胃腸!D30</f>
        <v>2</v>
      </c>
      <c r="E34" s="27">
        <f>[2]胃腸!E30</f>
        <v>16</v>
      </c>
      <c r="F34" s="27">
        <f>[2]胃腸!F30</f>
        <v>33</v>
      </c>
      <c r="G34" s="27">
        <f>[2]胃腸!G30</f>
        <v>6</v>
      </c>
      <c r="H34" s="27">
        <f>[2]胃腸!H30</f>
        <v>7</v>
      </c>
      <c r="I34" s="27">
        <f>[2]胃腸!I30</f>
        <v>7</v>
      </c>
      <c r="J34" s="27">
        <f>[2]胃腸!J30</f>
        <v>7</v>
      </c>
      <c r="K34" s="27">
        <f>[2]胃腸!K30</f>
        <v>4</v>
      </c>
      <c r="L34" s="27">
        <f>[2]胃腸!L30</f>
        <v>4</v>
      </c>
      <c r="M34" s="27">
        <f>[2]胃腸!M30</f>
        <v>2</v>
      </c>
      <c r="N34" s="27">
        <f>[2]胃腸!N30</f>
        <v>1</v>
      </c>
      <c r="O34" s="27">
        <f>[2]胃腸!O30</f>
        <v>6</v>
      </c>
      <c r="P34" s="27">
        <f>[2]胃腸!P30</f>
        <v>1</v>
      </c>
      <c r="Q34" s="27">
        <f>[2]胃腸!Q30</f>
        <v>19</v>
      </c>
      <c r="R34" s="25"/>
      <c r="S34" s="25">
        <f t="shared" si="2"/>
        <v>115</v>
      </c>
      <c r="T34" s="25" t="b">
        <f t="shared" si="3"/>
        <v>1</v>
      </c>
    </row>
    <row r="35" spans="2:20">
      <c r="B35" s="17">
        <v>30</v>
      </c>
      <c r="C35" s="17">
        <f>[2]胃腸!C31</f>
        <v>96</v>
      </c>
      <c r="D35" s="17">
        <f>[2]胃腸!D31</f>
        <v>2</v>
      </c>
      <c r="E35" s="17">
        <f>[2]胃腸!E31</f>
        <v>14</v>
      </c>
      <c r="F35" s="17">
        <f>[2]胃腸!F31</f>
        <v>21</v>
      </c>
      <c r="G35" s="17">
        <f>[2]胃腸!G31</f>
        <v>12</v>
      </c>
      <c r="H35" s="17">
        <f>[2]胃腸!H31</f>
        <v>4</v>
      </c>
      <c r="I35" s="17">
        <f>[2]胃腸!I31</f>
        <v>6</v>
      </c>
      <c r="J35" s="17">
        <f>[2]胃腸!J31</f>
        <v>1</v>
      </c>
      <c r="K35" s="17">
        <f>[2]胃腸!K31</f>
        <v>4</v>
      </c>
      <c r="L35" s="17">
        <f>[2]胃腸!L31</f>
        <v>1</v>
      </c>
      <c r="M35" s="17">
        <f>[2]胃腸!M31</f>
        <v>2</v>
      </c>
      <c r="N35" s="17">
        <f>[2]胃腸!N31</f>
        <v>4</v>
      </c>
      <c r="O35" s="17">
        <f>[2]胃腸!O31</f>
        <v>3</v>
      </c>
      <c r="P35" s="17">
        <f>[2]胃腸!P31</f>
        <v>2</v>
      </c>
      <c r="Q35" s="17">
        <f>[2]胃腸!Q31</f>
        <v>20</v>
      </c>
      <c r="S35">
        <f t="shared" si="2"/>
        <v>96</v>
      </c>
      <c r="T35" t="b">
        <f t="shared" si="3"/>
        <v>1</v>
      </c>
    </row>
    <row r="36" spans="2:20">
      <c r="B36" s="18">
        <v>31</v>
      </c>
      <c r="C36" s="27">
        <f>[2]胃腸!C32</f>
        <v>103</v>
      </c>
      <c r="D36" s="27">
        <f>[2]胃腸!D32</f>
        <v>1</v>
      </c>
      <c r="E36" s="27">
        <f>[2]胃腸!E32</f>
        <v>11</v>
      </c>
      <c r="F36" s="27">
        <f>[2]胃腸!F32</f>
        <v>26</v>
      </c>
      <c r="G36" s="27">
        <f>[2]胃腸!G32</f>
        <v>5</v>
      </c>
      <c r="H36" s="27">
        <f>[2]胃腸!H32</f>
        <v>15</v>
      </c>
      <c r="I36" s="27">
        <f>[2]胃腸!I32</f>
        <v>5</v>
      </c>
      <c r="J36" s="27">
        <f>[2]胃腸!J32</f>
        <v>4</v>
      </c>
      <c r="K36" s="27">
        <f>[2]胃腸!K32</f>
        <v>6</v>
      </c>
      <c r="L36" s="27">
        <f>[2]胃腸!L32</f>
        <v>1</v>
      </c>
      <c r="M36" s="27">
        <f>[2]胃腸!M32</f>
        <v>2</v>
      </c>
      <c r="N36" s="27">
        <f>[2]胃腸!N32</f>
        <v>3</v>
      </c>
      <c r="O36" s="27">
        <f>[2]胃腸!O32</f>
        <v>6</v>
      </c>
      <c r="P36" s="27">
        <f>[2]胃腸!P32</f>
        <v>0</v>
      </c>
      <c r="Q36" s="27">
        <f>[2]胃腸!Q32</f>
        <v>18</v>
      </c>
      <c r="R36" s="25"/>
      <c r="S36" s="25">
        <f t="shared" si="2"/>
        <v>103</v>
      </c>
      <c r="T36" s="25" t="b">
        <f t="shared" si="3"/>
        <v>1</v>
      </c>
    </row>
    <row r="37" spans="2:20">
      <c r="B37" s="17">
        <v>32</v>
      </c>
      <c r="C37" s="17">
        <f>[2]胃腸!C33</f>
        <v>121</v>
      </c>
      <c r="D37" s="17">
        <f>[2]胃腸!D33</f>
        <v>6</v>
      </c>
      <c r="E37" s="17">
        <f>[2]胃腸!E33</f>
        <v>21</v>
      </c>
      <c r="F37" s="17">
        <f>[2]胃腸!F33</f>
        <v>26</v>
      </c>
      <c r="G37" s="17">
        <f>[2]胃腸!G33</f>
        <v>15</v>
      </c>
      <c r="H37" s="17">
        <f>[2]胃腸!H33</f>
        <v>9</v>
      </c>
      <c r="I37" s="17">
        <f>[2]胃腸!I33</f>
        <v>3</v>
      </c>
      <c r="J37" s="17">
        <f>[2]胃腸!J33</f>
        <v>5</v>
      </c>
      <c r="K37" s="17">
        <f>[2]胃腸!K33</f>
        <v>5</v>
      </c>
      <c r="L37" s="17">
        <f>[2]胃腸!L33</f>
        <v>3</v>
      </c>
      <c r="M37" s="17">
        <f>[2]胃腸!M33</f>
        <v>6</v>
      </c>
      <c r="N37" s="17">
        <f>[2]胃腸!N33</f>
        <v>1</v>
      </c>
      <c r="O37" s="17">
        <f>[2]胃腸!O33</f>
        <v>6</v>
      </c>
      <c r="P37" s="17">
        <f>[2]胃腸!P33</f>
        <v>0</v>
      </c>
      <c r="Q37" s="17">
        <f>[2]胃腸!Q33</f>
        <v>15</v>
      </c>
      <c r="S37">
        <f t="shared" si="2"/>
        <v>121</v>
      </c>
      <c r="T37" t="b">
        <f t="shared" si="3"/>
        <v>1</v>
      </c>
    </row>
    <row r="38" spans="2:20">
      <c r="B38" s="18">
        <v>33</v>
      </c>
      <c r="C38" s="27">
        <f>[2]胃腸!C34</f>
        <v>69</v>
      </c>
      <c r="D38" s="27">
        <f>[2]胃腸!D34</f>
        <v>1</v>
      </c>
      <c r="E38" s="27">
        <f>[2]胃腸!E34</f>
        <v>9</v>
      </c>
      <c r="F38" s="27">
        <f>[2]胃腸!F34</f>
        <v>14</v>
      </c>
      <c r="G38" s="27">
        <f>[2]胃腸!G34</f>
        <v>8</v>
      </c>
      <c r="H38" s="27">
        <f>[2]胃腸!H34</f>
        <v>0</v>
      </c>
      <c r="I38" s="27">
        <f>[2]胃腸!I34</f>
        <v>2</v>
      </c>
      <c r="J38" s="27">
        <f>[2]胃腸!J34</f>
        <v>3</v>
      </c>
      <c r="K38" s="27">
        <f>[2]胃腸!K34</f>
        <v>3</v>
      </c>
      <c r="L38" s="27">
        <f>[2]胃腸!L34</f>
        <v>3</v>
      </c>
      <c r="M38" s="27">
        <f>[2]胃腸!M34</f>
        <v>2</v>
      </c>
      <c r="N38" s="27">
        <f>[2]胃腸!N34</f>
        <v>1</v>
      </c>
      <c r="O38" s="27">
        <f>[2]胃腸!O34</f>
        <v>3</v>
      </c>
      <c r="P38" s="27">
        <f>[2]胃腸!P34</f>
        <v>3</v>
      </c>
      <c r="Q38" s="27">
        <f>[2]胃腸!Q34</f>
        <v>17</v>
      </c>
      <c r="R38" s="25"/>
      <c r="S38" s="25">
        <f t="shared" si="2"/>
        <v>69</v>
      </c>
      <c r="T38" s="25" t="b">
        <f t="shared" si="3"/>
        <v>1</v>
      </c>
    </row>
    <row r="39" spans="2:20">
      <c r="B39" s="17">
        <v>34</v>
      </c>
      <c r="C39" s="17">
        <f>[2]胃腸!C35</f>
        <v>119</v>
      </c>
      <c r="D39" s="17">
        <f>[2]胃腸!D35</f>
        <v>2</v>
      </c>
      <c r="E39" s="17">
        <f>[2]胃腸!E35</f>
        <v>16</v>
      </c>
      <c r="F39" s="17">
        <f>[2]胃腸!F35</f>
        <v>34</v>
      </c>
      <c r="G39" s="17">
        <f>[2]胃腸!G35</f>
        <v>17</v>
      </c>
      <c r="H39" s="17">
        <f>[2]胃腸!H35</f>
        <v>9</v>
      </c>
      <c r="I39" s="17">
        <f>[2]胃腸!I35</f>
        <v>9</v>
      </c>
      <c r="J39" s="17">
        <f>[2]胃腸!J35</f>
        <v>4</v>
      </c>
      <c r="K39" s="17">
        <f>[2]胃腸!K35</f>
        <v>3</v>
      </c>
      <c r="L39" s="17">
        <f>[2]胃腸!L35</f>
        <v>3</v>
      </c>
      <c r="M39" s="17">
        <f>[2]胃腸!M35</f>
        <v>1</v>
      </c>
      <c r="N39" s="17">
        <f>[2]胃腸!N35</f>
        <v>2</v>
      </c>
      <c r="O39" s="17">
        <f>[2]胃腸!O35</f>
        <v>7</v>
      </c>
      <c r="P39" s="17">
        <f>[2]胃腸!P35</f>
        <v>0</v>
      </c>
      <c r="Q39" s="17">
        <f>[2]胃腸!Q35</f>
        <v>12</v>
      </c>
      <c r="S39">
        <f t="shared" si="2"/>
        <v>119</v>
      </c>
      <c r="T39" t="b">
        <f t="shared" si="3"/>
        <v>1</v>
      </c>
    </row>
    <row r="40" spans="2:20">
      <c r="B40" s="18">
        <v>35</v>
      </c>
      <c r="C40" s="27">
        <f>[2]胃腸!C36</f>
        <v>94</v>
      </c>
      <c r="D40" s="27">
        <f>[2]胃腸!D36</f>
        <v>1</v>
      </c>
      <c r="E40" s="27">
        <f>[2]胃腸!E36</f>
        <v>13</v>
      </c>
      <c r="F40" s="27">
        <f>[2]胃腸!F36</f>
        <v>23</v>
      </c>
      <c r="G40" s="27">
        <f>[2]胃腸!G36</f>
        <v>17</v>
      </c>
      <c r="H40" s="27">
        <f>[2]胃腸!H36</f>
        <v>4</v>
      </c>
      <c r="I40" s="27">
        <f>[2]胃腸!I36</f>
        <v>5</v>
      </c>
      <c r="J40" s="27">
        <f>[2]胃腸!J36</f>
        <v>1</v>
      </c>
      <c r="K40" s="27">
        <f>[2]胃腸!K36</f>
        <v>1</v>
      </c>
      <c r="L40" s="27">
        <f>[2]胃腸!L36</f>
        <v>4</v>
      </c>
      <c r="M40" s="27">
        <f>[2]胃腸!M36</f>
        <v>1</v>
      </c>
      <c r="N40" s="27">
        <f>[2]胃腸!N36</f>
        <v>0</v>
      </c>
      <c r="O40" s="27">
        <f>[2]胃腸!O36</f>
        <v>5</v>
      </c>
      <c r="P40" s="27">
        <f>[2]胃腸!P36</f>
        <v>0</v>
      </c>
      <c r="Q40" s="27">
        <f>[2]胃腸!Q36</f>
        <v>19</v>
      </c>
      <c r="R40" s="25"/>
      <c r="S40" s="25">
        <f t="shared" si="2"/>
        <v>94</v>
      </c>
      <c r="T40" s="25" t="b">
        <f t="shared" si="3"/>
        <v>1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3441</v>
      </c>
      <c r="D60" s="2">
        <f t="array" ref="D60">+SUM(IF(NOT(ISERROR(D6:D57)),D6:D57))</f>
        <v>52</v>
      </c>
      <c r="E60" s="2">
        <f t="array" ref="E60">+SUM(IF(NOT(ISERROR(E6:E57)),E6:E57))</f>
        <v>379</v>
      </c>
      <c r="F60" s="2">
        <f t="array" ref="F60">+SUM(IF(NOT(ISERROR(F6:F57)),F6:F57))</f>
        <v>519</v>
      </c>
      <c r="G60" s="2">
        <f t="array" ref="G60">+SUM(IF(NOT(ISERROR(G6:G57)),G6:G57))</f>
        <v>263</v>
      </c>
      <c r="H60" s="2">
        <f t="array" ref="H60">+SUM(IF(NOT(ISERROR(H6:H57)),H6:H57))</f>
        <v>229</v>
      </c>
      <c r="I60" s="2">
        <f t="array" ref="I60">+SUM(IF(NOT(ISERROR(I6:I57)),I6:I57))</f>
        <v>184</v>
      </c>
      <c r="J60" s="2">
        <f t="array" ref="J60">+SUM(IF(NOT(ISERROR(J6:J57)),J6:J57))</f>
        <v>182</v>
      </c>
      <c r="K60" s="2">
        <f t="array" ref="K60">+SUM(IF(NOT(ISERROR(K6:K57)),K6:K57))</f>
        <v>185</v>
      </c>
      <c r="L60" s="2">
        <f t="array" ref="L60">+SUM(IF(NOT(ISERROR(L6:L57)),L6:L57))</f>
        <v>148</v>
      </c>
      <c r="M60" s="2">
        <f t="array" ref="M60">+SUM(IF(NOT(ISERROR(M6:M57)),M6:M57))</f>
        <v>139</v>
      </c>
      <c r="N60" s="2">
        <f t="array" ref="N60">+SUM(IF(NOT(ISERROR(N6:N57)),N6:N57))</f>
        <v>131</v>
      </c>
      <c r="O60" s="2">
        <f t="array" ref="O60">+SUM(IF(NOT(ISERROR(O6:O57)),O6:O57))</f>
        <v>253</v>
      </c>
      <c r="P60" s="2">
        <f t="array" ref="P60">+SUM(IF(NOT(ISERROR(P6:P57)),P6:P57))</f>
        <v>70</v>
      </c>
      <c r="Q60" s="2">
        <f t="array" ref="Q60">+SUM(IF(NOT(ISERROR(Q6:Q57)),Q6:Q57))</f>
        <v>707</v>
      </c>
      <c r="R60" s="2"/>
      <c r="S60" s="2">
        <f>SUM(D60:Q60)</f>
        <v>3441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1.5111886079628016</v>
      </c>
      <c r="E61" s="4">
        <f t="shared" si="4"/>
        <v>11.014240046498111</v>
      </c>
      <c r="F61" s="4">
        <f t="shared" si="4"/>
        <v>15.082824760244115</v>
      </c>
      <c r="G61" s="4">
        <f t="shared" si="4"/>
        <v>7.643126997965707</v>
      </c>
      <c r="H61" s="4">
        <f t="shared" si="4"/>
        <v>6.6550421389131076</v>
      </c>
      <c r="I61" s="4">
        <f t="shared" si="4"/>
        <v>5.3472827666376048</v>
      </c>
      <c r="J61" s="4">
        <f t="shared" si="4"/>
        <v>5.2891601278698053</v>
      </c>
      <c r="K61" s="4">
        <f t="shared" si="4"/>
        <v>5.376344086021505</v>
      </c>
      <c r="L61" s="4">
        <f t="shared" si="4"/>
        <v>4.3010752688172049</v>
      </c>
      <c r="M61" s="4">
        <f t="shared" si="4"/>
        <v>4.0395233943621038</v>
      </c>
      <c r="N61" s="4">
        <f t="shared" si="4"/>
        <v>3.8070328392909039</v>
      </c>
      <c r="O61" s="4">
        <f t="shared" si="4"/>
        <v>7.3525138041267075</v>
      </c>
      <c r="P61" s="4">
        <f t="shared" si="4"/>
        <v>2.034292356873002</v>
      </c>
      <c r="Q61" s="4">
        <f t="shared" si="4"/>
        <v>20.546352804417321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+SUM(IF(NOT(ISERROR(S6:S57)),S6:S57))</f>
        <v>3441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13</v>
      </c>
      <c r="D31" s="17">
        <f>[2]水痘!D27</f>
        <v>0</v>
      </c>
      <c r="E31" s="17">
        <f>[2]水痘!E27</f>
        <v>0</v>
      </c>
      <c r="F31" s="17">
        <f>[2]水痘!F27</f>
        <v>3</v>
      </c>
      <c r="G31" s="17">
        <f>[2]水痘!G27</f>
        <v>0</v>
      </c>
      <c r="H31" s="17">
        <f>[2]水痘!H27</f>
        <v>2</v>
      </c>
      <c r="I31" s="17">
        <f>[2]水痘!I27</f>
        <v>3</v>
      </c>
      <c r="J31" s="17">
        <f>[2]水痘!J27</f>
        <v>0</v>
      </c>
      <c r="K31" s="17">
        <f>[2]水痘!K27</f>
        <v>1</v>
      </c>
      <c r="L31" s="17">
        <f>[2]水痘!L27</f>
        <v>1</v>
      </c>
      <c r="M31" s="17">
        <f>[2]水痘!M27</f>
        <v>1</v>
      </c>
      <c r="N31" s="17">
        <f>[2]水痘!N27</f>
        <v>1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11</v>
      </c>
      <c r="D32" s="27">
        <f>[2]水痘!D28</f>
        <v>0</v>
      </c>
      <c r="E32" s="27">
        <f>[2]水痘!E28</f>
        <v>0</v>
      </c>
      <c r="F32" s="27">
        <f>[2]水痘!F28</f>
        <v>0</v>
      </c>
      <c r="G32" s="27">
        <f>[2]水痘!G28</f>
        <v>0</v>
      </c>
      <c r="H32" s="27">
        <f>[2]水痘!H28</f>
        <v>0</v>
      </c>
      <c r="I32" s="27">
        <f>[2]水痘!I28</f>
        <v>2</v>
      </c>
      <c r="J32" s="27">
        <f>[2]水痘!J28</f>
        <v>2</v>
      </c>
      <c r="K32" s="27">
        <f>[2]水痘!K28</f>
        <v>1</v>
      </c>
      <c r="L32" s="27">
        <f>[2]水痘!L28</f>
        <v>1</v>
      </c>
      <c r="M32" s="27">
        <f>[2]水痘!M28</f>
        <v>2</v>
      </c>
      <c r="N32" s="27">
        <f>[2]水痘!N28</f>
        <v>2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11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6</v>
      </c>
      <c r="D33" s="17">
        <f>[2]水痘!D29</f>
        <v>0</v>
      </c>
      <c r="E33" s="17">
        <f>[2]水痘!E29</f>
        <v>1</v>
      </c>
      <c r="F33" s="17">
        <f>[2]水痘!F29</f>
        <v>0</v>
      </c>
      <c r="G33" s="17">
        <f>[2]水痘!G29</f>
        <v>0</v>
      </c>
      <c r="H33" s="17">
        <f>[2]水痘!H29</f>
        <v>0</v>
      </c>
      <c r="I33" s="17">
        <f>[2]水痘!I29</f>
        <v>1</v>
      </c>
      <c r="J33" s="17">
        <f>[2]水痘!J29</f>
        <v>1</v>
      </c>
      <c r="K33" s="17">
        <f>[2]水痘!K29</f>
        <v>1</v>
      </c>
      <c r="L33" s="17">
        <f>[2]水痘!L29</f>
        <v>1</v>
      </c>
      <c r="M33" s="17">
        <f>[2]水痘!M29</f>
        <v>0</v>
      </c>
      <c r="N33" s="17">
        <f>[2]水痘!N29</f>
        <v>0</v>
      </c>
      <c r="O33" s="17">
        <f>[2]水痘!O29</f>
        <v>1</v>
      </c>
      <c r="P33" s="17">
        <f>[2]水痘!P29</f>
        <v>0</v>
      </c>
      <c r="Q33" s="17">
        <f>[2]水痘!Q29</f>
        <v>0</v>
      </c>
      <c r="S33">
        <f t="shared" si="2"/>
        <v>6</v>
      </c>
      <c r="T33" t="b">
        <f t="shared" si="3"/>
        <v>1</v>
      </c>
    </row>
    <row r="34" spans="2:20">
      <c r="B34" s="18">
        <v>29</v>
      </c>
      <c r="C34" s="27">
        <f>[2]水痘!C30</f>
        <v>5</v>
      </c>
      <c r="D34" s="27">
        <f>[2]水痘!D30</f>
        <v>0</v>
      </c>
      <c r="E34" s="27">
        <f>[2]水痘!E30</f>
        <v>0</v>
      </c>
      <c r="F34" s="27">
        <f>[2]水痘!F30</f>
        <v>1</v>
      </c>
      <c r="G34" s="27">
        <f>[2]水痘!G30</f>
        <v>1</v>
      </c>
      <c r="H34" s="27">
        <f>[2]水痘!H30</f>
        <v>0</v>
      </c>
      <c r="I34" s="27">
        <f>[2]水痘!I30</f>
        <v>0</v>
      </c>
      <c r="J34" s="27">
        <f>[2]水痘!J30</f>
        <v>1</v>
      </c>
      <c r="K34" s="27">
        <f>[2]水痘!K30</f>
        <v>1</v>
      </c>
      <c r="L34" s="27">
        <f>[2]水痘!L30</f>
        <v>0</v>
      </c>
      <c r="M34" s="27">
        <f>[2]水痘!M30</f>
        <v>0</v>
      </c>
      <c r="N34" s="27">
        <f>[2]水痘!N30</f>
        <v>1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5</v>
      </c>
      <c r="T34" s="25" t="b">
        <f t="shared" si="3"/>
        <v>1</v>
      </c>
    </row>
    <row r="35" spans="2:20">
      <c r="B35" s="17">
        <v>30</v>
      </c>
      <c r="C35" s="17">
        <f>[2]水痘!C31</f>
        <v>10</v>
      </c>
      <c r="D35" s="17">
        <f>[2]水痘!D31</f>
        <v>0</v>
      </c>
      <c r="E35" s="17">
        <f>[2]水痘!E31</f>
        <v>0</v>
      </c>
      <c r="F35" s="17">
        <f>[2]水痘!F31</f>
        <v>3</v>
      </c>
      <c r="G35" s="17">
        <f>[2]水痘!G31</f>
        <v>0</v>
      </c>
      <c r="H35" s="17">
        <f>[2]水痘!H31</f>
        <v>1</v>
      </c>
      <c r="I35" s="17">
        <f>[2]水痘!I31</f>
        <v>2</v>
      </c>
      <c r="J35" s="17">
        <f>[2]水痘!J31</f>
        <v>0</v>
      </c>
      <c r="K35" s="17">
        <f>[2]水痘!K31</f>
        <v>1</v>
      </c>
      <c r="L35" s="17">
        <f>[2]水痘!L31</f>
        <v>0</v>
      </c>
      <c r="M35" s="17">
        <f>[2]水痘!M31</f>
        <v>2</v>
      </c>
      <c r="N35" s="17">
        <f>[2]水痘!N31</f>
        <v>0</v>
      </c>
      <c r="O35" s="17">
        <f>[2]水痘!O31</f>
        <v>1</v>
      </c>
      <c r="P35" s="17">
        <f>[2]水痘!P31</f>
        <v>0</v>
      </c>
      <c r="Q35" s="17">
        <f>[2]水痘!Q31</f>
        <v>0</v>
      </c>
      <c r="S35">
        <f t="shared" si="2"/>
        <v>10</v>
      </c>
      <c r="T35" t="b">
        <f t="shared" si="3"/>
        <v>1</v>
      </c>
    </row>
    <row r="36" spans="2:20">
      <c r="B36" s="18">
        <v>31</v>
      </c>
      <c r="C36" s="27">
        <f>[2]水痘!C32</f>
        <v>6</v>
      </c>
      <c r="D36" s="27">
        <f>[2]水痘!D32</f>
        <v>0</v>
      </c>
      <c r="E36" s="27">
        <f>[2]水痘!E32</f>
        <v>1</v>
      </c>
      <c r="F36" s="27">
        <f>[2]水痘!F32</f>
        <v>0</v>
      </c>
      <c r="G36" s="27">
        <f>[2]水痘!G32</f>
        <v>1</v>
      </c>
      <c r="H36" s="27">
        <f>[2]水痘!H32</f>
        <v>0</v>
      </c>
      <c r="I36" s="27">
        <f>[2]水痘!I32</f>
        <v>1</v>
      </c>
      <c r="J36" s="27">
        <f>[2]水痘!J32</f>
        <v>2</v>
      </c>
      <c r="K36" s="27">
        <f>[2]水痘!K32</f>
        <v>0</v>
      </c>
      <c r="L36" s="27">
        <f>[2]水痘!L32</f>
        <v>0</v>
      </c>
      <c r="M36" s="27">
        <f>[2]水痘!M32</f>
        <v>0</v>
      </c>
      <c r="N36" s="27">
        <f>[2]水痘!N32</f>
        <v>0</v>
      </c>
      <c r="O36" s="27">
        <f>[2]水痘!O32</f>
        <v>1</v>
      </c>
      <c r="P36" s="27">
        <f>[2]水痘!P32</f>
        <v>0</v>
      </c>
      <c r="Q36" s="27">
        <f>[2]水痘!Q32</f>
        <v>0</v>
      </c>
      <c r="R36" s="25"/>
      <c r="S36" s="25">
        <f t="shared" si="2"/>
        <v>6</v>
      </c>
      <c r="T36" s="25" t="b">
        <f t="shared" si="3"/>
        <v>1</v>
      </c>
    </row>
    <row r="37" spans="2:20">
      <c r="B37" s="17">
        <v>32</v>
      </c>
      <c r="C37" s="17">
        <f>[2]水痘!C33</f>
        <v>3</v>
      </c>
      <c r="D37" s="17">
        <f>[2]水痘!D33</f>
        <v>1</v>
      </c>
      <c r="E37" s="17">
        <f>[2]水痘!E33</f>
        <v>0</v>
      </c>
      <c r="F37" s="17">
        <f>[2]水痘!F33</f>
        <v>1</v>
      </c>
      <c r="G37" s="17">
        <f>[2]水痘!G33</f>
        <v>0</v>
      </c>
      <c r="H37" s="17">
        <f>[2]水痘!H33</f>
        <v>0</v>
      </c>
      <c r="I37" s="17">
        <f>[2]水痘!I33</f>
        <v>0</v>
      </c>
      <c r="J37" s="17">
        <f>[2]水痘!J33</f>
        <v>0</v>
      </c>
      <c r="K37" s="17">
        <f>[2]水痘!K33</f>
        <v>1</v>
      </c>
      <c r="L37" s="17">
        <f>[2]水痘!L33</f>
        <v>0</v>
      </c>
      <c r="M37" s="17">
        <f>[2]水痘!M33</f>
        <v>0</v>
      </c>
      <c r="N37" s="17">
        <f>[2]水痘!N33</f>
        <v>0</v>
      </c>
      <c r="O37" s="17">
        <f>[2]水痘!O33</f>
        <v>0</v>
      </c>
      <c r="P37" s="17">
        <f>[2]水痘!P33</f>
        <v>0</v>
      </c>
      <c r="Q37" s="17">
        <f>[2]水痘!Q33</f>
        <v>0</v>
      </c>
      <c r="S37">
        <f t="shared" si="2"/>
        <v>3</v>
      </c>
      <c r="T37" t="b">
        <f t="shared" si="3"/>
        <v>1</v>
      </c>
    </row>
    <row r="38" spans="2:20">
      <c r="B38" s="18">
        <v>33</v>
      </c>
      <c r="C38" s="27">
        <f>[2]水痘!C34</f>
        <v>3</v>
      </c>
      <c r="D38" s="27">
        <f>[2]水痘!D34</f>
        <v>0</v>
      </c>
      <c r="E38" s="27">
        <f>[2]水痘!E34</f>
        <v>0</v>
      </c>
      <c r="F38" s="27">
        <f>[2]水痘!F34</f>
        <v>0</v>
      </c>
      <c r="G38" s="27">
        <f>[2]水痘!G34</f>
        <v>0</v>
      </c>
      <c r="H38" s="27">
        <f>[2]水痘!H34</f>
        <v>0</v>
      </c>
      <c r="I38" s="27">
        <f>[2]水痘!I34</f>
        <v>1</v>
      </c>
      <c r="J38" s="27">
        <f>[2]水痘!J34</f>
        <v>0</v>
      </c>
      <c r="K38" s="27">
        <f>[2]水痘!K34</f>
        <v>0</v>
      </c>
      <c r="L38" s="27">
        <f>[2]水痘!L34</f>
        <v>0</v>
      </c>
      <c r="M38" s="27">
        <f>[2]水痘!M34</f>
        <v>0</v>
      </c>
      <c r="N38" s="27">
        <f>[2]水痘!N34</f>
        <v>0</v>
      </c>
      <c r="O38" s="27">
        <f>[2]水痘!O34</f>
        <v>0</v>
      </c>
      <c r="P38" s="27">
        <f>[2]水痘!P34</f>
        <v>1</v>
      </c>
      <c r="Q38" s="27">
        <f>[2]水痘!Q34</f>
        <v>1</v>
      </c>
      <c r="R38" s="25"/>
      <c r="S38" s="25">
        <f t="shared" si="2"/>
        <v>3</v>
      </c>
      <c r="T38" s="25" t="b">
        <f t="shared" si="3"/>
        <v>1</v>
      </c>
    </row>
    <row r="39" spans="2:20">
      <c r="B39" s="17">
        <v>34</v>
      </c>
      <c r="C39" s="17">
        <f>[2]水痘!C35</f>
        <v>11</v>
      </c>
      <c r="D39" s="17">
        <f>[2]水痘!D35</f>
        <v>1</v>
      </c>
      <c r="E39" s="17">
        <f>[2]水痘!E35</f>
        <v>1</v>
      </c>
      <c r="F39" s="17">
        <f>[2]水痘!F35</f>
        <v>4</v>
      </c>
      <c r="G39" s="17">
        <f>[2]水痘!G35</f>
        <v>1</v>
      </c>
      <c r="H39" s="17">
        <f>[2]水痘!H35</f>
        <v>1</v>
      </c>
      <c r="I39" s="17">
        <f>[2]水痘!I35</f>
        <v>0</v>
      </c>
      <c r="J39" s="17">
        <f>[2]水痘!J35</f>
        <v>1</v>
      </c>
      <c r="K39" s="17">
        <f>[2]水痘!K35</f>
        <v>1</v>
      </c>
      <c r="L39" s="17">
        <f>[2]水痘!L35</f>
        <v>0</v>
      </c>
      <c r="M39" s="17">
        <f>[2]水痘!M35</f>
        <v>0</v>
      </c>
      <c r="N39" s="17">
        <f>[2]水痘!N35</f>
        <v>0</v>
      </c>
      <c r="O39" s="17">
        <f>[2]水痘!O35</f>
        <v>1</v>
      </c>
      <c r="P39" s="17">
        <f>[2]水痘!P35</f>
        <v>0</v>
      </c>
      <c r="Q39" s="17">
        <f>[2]水痘!Q35</f>
        <v>0</v>
      </c>
      <c r="S39">
        <f t="shared" si="2"/>
        <v>11</v>
      </c>
      <c r="T39" t="b">
        <f t="shared" si="3"/>
        <v>1</v>
      </c>
    </row>
    <row r="40" spans="2:20">
      <c r="B40" s="18">
        <v>35</v>
      </c>
      <c r="C40" s="27">
        <f>[2]水痘!C36</f>
        <v>3</v>
      </c>
      <c r="D40" s="27">
        <f>[2]水痘!D36</f>
        <v>0</v>
      </c>
      <c r="E40" s="27">
        <f>[2]水痘!E36</f>
        <v>0</v>
      </c>
      <c r="F40" s="27">
        <f>[2]水痘!F36</f>
        <v>0</v>
      </c>
      <c r="G40" s="27">
        <f>[2]水痘!G36</f>
        <v>0</v>
      </c>
      <c r="H40" s="27">
        <f>[2]水痘!H36</f>
        <v>0</v>
      </c>
      <c r="I40" s="27">
        <f>[2]水痘!I36</f>
        <v>1</v>
      </c>
      <c r="J40" s="27">
        <f>[2]水痘!J36</f>
        <v>0</v>
      </c>
      <c r="K40" s="27">
        <f>[2]水痘!K36</f>
        <v>0</v>
      </c>
      <c r="L40" s="27">
        <f>[2]水痘!L36</f>
        <v>1</v>
      </c>
      <c r="M40" s="27">
        <f>[2]水痘!M36</f>
        <v>1</v>
      </c>
      <c r="N40" s="27">
        <f>[2]水痘!N36</f>
        <v>0</v>
      </c>
      <c r="O40" s="27">
        <f>[2]水痘!O36</f>
        <v>0</v>
      </c>
      <c r="P40" s="27">
        <f>[2]水痘!P36</f>
        <v>0</v>
      </c>
      <c r="Q40" s="27">
        <f>[2]水痘!Q36</f>
        <v>0</v>
      </c>
      <c r="R40" s="25"/>
      <c r="S40" s="25">
        <f t="shared" si="2"/>
        <v>3</v>
      </c>
      <c r="T40" s="25" t="b">
        <f t="shared" si="3"/>
        <v>1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625</v>
      </c>
      <c r="D60" s="2">
        <f t="array" ref="D60">+SUM(IF(NOT(ISERROR(D6:D58)),D6:D58))</f>
        <v>6</v>
      </c>
      <c r="E60" s="2">
        <f t="array" ref="E60">+SUM(IF(NOT(ISERROR(E6:E58)),E6:E58))</f>
        <v>22</v>
      </c>
      <c r="F60" s="2">
        <f t="array" ref="F60">+SUM(IF(NOT(ISERROR(F6:F58)),F6:F58))</f>
        <v>65</v>
      </c>
      <c r="G60" s="2">
        <f t="array" ref="G60">+SUM(IF(NOT(ISERROR(G6:G58)),G6:G58))</f>
        <v>58</v>
      </c>
      <c r="H60" s="2">
        <f t="array" ref="H60">+SUM(IF(NOT(ISERROR(H6:H58)),H6:H58))</f>
        <v>60</v>
      </c>
      <c r="I60" s="2">
        <f t="array" ref="I60">+SUM(IF(NOT(ISERROR(I6:I58)),I6:I58))</f>
        <v>60</v>
      </c>
      <c r="J60" s="2">
        <f t="array" ref="J60">+SUM(IF(NOT(ISERROR(J6:J58)),J6:J58))</f>
        <v>49</v>
      </c>
      <c r="K60" s="2">
        <f t="array" ref="K60">+SUM(IF(NOT(ISERROR(K6:K58)),K6:K58))</f>
        <v>67</v>
      </c>
      <c r="L60" s="2">
        <f t="array" ref="L60">+SUM(IF(NOT(ISERROR(L6:L58)),L6:L58))</f>
        <v>51</v>
      </c>
      <c r="M60" s="2">
        <f t="array" ref="M60">+SUM(IF(NOT(ISERROR(M6:M58)),M6:M58))</f>
        <v>50</v>
      </c>
      <c r="N60" s="2">
        <f t="array" ref="N60">+SUM(IF(NOT(ISERROR(N6:N58)),N6:N58))</f>
        <v>43</v>
      </c>
      <c r="O60" s="2">
        <f t="array" ref="O60">+SUM(IF(NOT(ISERROR(O6:O58)),O6:O58))</f>
        <v>85</v>
      </c>
      <c r="P60" s="2">
        <f t="array" ref="P60">+SUM(IF(NOT(ISERROR(P6:P58)),P6:P58))</f>
        <v>4</v>
      </c>
      <c r="Q60" s="2">
        <f t="array" ref="Q60">+SUM(IF(NOT(ISERROR(Q6:Q58)),Q6:Q58))</f>
        <v>5</v>
      </c>
      <c r="R60" s="2"/>
      <c r="S60" s="2">
        <f>SUM(D60:Q60)</f>
        <v>625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0.96</v>
      </c>
      <c r="E61" s="4">
        <f t="shared" si="4"/>
        <v>3.52</v>
      </c>
      <c r="F61" s="4">
        <f t="shared" si="4"/>
        <v>10.4</v>
      </c>
      <c r="G61" s="4">
        <f t="shared" si="4"/>
        <v>9.2799999999999994</v>
      </c>
      <c r="H61" s="4">
        <f t="shared" si="4"/>
        <v>9.6</v>
      </c>
      <c r="I61" s="4">
        <f t="shared" si="4"/>
        <v>9.6</v>
      </c>
      <c r="J61" s="4">
        <f t="shared" si="4"/>
        <v>7.84</v>
      </c>
      <c r="K61" s="4">
        <f t="shared" si="4"/>
        <v>10.72</v>
      </c>
      <c r="L61" s="4">
        <f t="shared" si="4"/>
        <v>8.16</v>
      </c>
      <c r="M61" s="4">
        <f t="shared" si="4"/>
        <v>8</v>
      </c>
      <c r="N61" s="4">
        <f t="shared" si="4"/>
        <v>6.88</v>
      </c>
      <c r="O61" s="4">
        <f t="shared" si="4"/>
        <v>13.600000000000001</v>
      </c>
      <c r="P61" s="4">
        <f t="shared" si="4"/>
        <v>0.64</v>
      </c>
      <c r="Q61" s="4">
        <f t="shared" si="4"/>
        <v>0.8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625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10</v>
      </c>
      <c r="D31" s="17">
        <f>[2]手足!D27</f>
        <v>0</v>
      </c>
      <c r="E31" s="17">
        <f>[2]手足!E27</f>
        <v>2</v>
      </c>
      <c r="F31" s="17">
        <f>[2]手足!F27</f>
        <v>6</v>
      </c>
      <c r="G31" s="17">
        <f>[2]手足!G27</f>
        <v>0</v>
      </c>
      <c r="H31" s="17">
        <f>[2]手足!H27</f>
        <v>0</v>
      </c>
      <c r="I31" s="17">
        <f>[2]手足!I27</f>
        <v>0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1</v>
      </c>
      <c r="N31" s="17">
        <f>[2]手足!N27</f>
        <v>0</v>
      </c>
      <c r="O31" s="17">
        <f>[2]手足!O27</f>
        <v>1</v>
      </c>
      <c r="P31" s="17">
        <f>[2]手足!P27</f>
        <v>0</v>
      </c>
      <c r="Q31" s="17">
        <f>[2]手足!Q27</f>
        <v>0</v>
      </c>
      <c r="S31">
        <f>SUM(D31:Q31)</f>
        <v>10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10</v>
      </c>
      <c r="D32" s="27">
        <f>[2]手足!D28</f>
        <v>0</v>
      </c>
      <c r="E32" s="27">
        <f>[2]手足!E28</f>
        <v>2</v>
      </c>
      <c r="F32" s="27">
        <f>[2]手足!F28</f>
        <v>4</v>
      </c>
      <c r="G32" s="27">
        <f>[2]手足!G28</f>
        <v>2</v>
      </c>
      <c r="H32" s="27">
        <f>[2]手足!H28</f>
        <v>0</v>
      </c>
      <c r="I32" s="27">
        <f>[2]手足!I28</f>
        <v>1</v>
      </c>
      <c r="J32" s="27">
        <f>[2]手足!J28</f>
        <v>0</v>
      </c>
      <c r="K32" s="27">
        <f>[2]手足!K28</f>
        <v>1</v>
      </c>
      <c r="L32" s="27">
        <f>[2]手足!L28</f>
        <v>0</v>
      </c>
      <c r="M32" s="27">
        <f>[2]手足!M28</f>
        <v>0</v>
      </c>
      <c r="N32" s="27">
        <f>[2]手足!N28</f>
        <v>0</v>
      </c>
      <c r="O32" s="27">
        <f>[2]手足!O28</f>
        <v>0</v>
      </c>
      <c r="P32" s="27">
        <f>[2]手足!P28</f>
        <v>0</v>
      </c>
      <c r="Q32" s="27">
        <f>[2]手足!Q28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11</v>
      </c>
      <c r="D33" s="17">
        <f>[2]手足!D29</f>
        <v>0</v>
      </c>
      <c r="E33" s="17">
        <f>[2]手足!E29</f>
        <v>3</v>
      </c>
      <c r="F33" s="17">
        <f>[2]手足!F29</f>
        <v>5</v>
      </c>
      <c r="G33" s="17">
        <f>[2]手足!G29</f>
        <v>1</v>
      </c>
      <c r="H33" s="17">
        <f>[2]手足!H29</f>
        <v>0</v>
      </c>
      <c r="I33" s="17">
        <f>[2]手足!I29</f>
        <v>0</v>
      </c>
      <c r="J33" s="17">
        <f>[2]手足!J29</f>
        <v>0</v>
      </c>
      <c r="K33" s="17">
        <f>[2]手足!K29</f>
        <v>1</v>
      </c>
      <c r="L33" s="17">
        <f>[2]手足!L29</f>
        <v>1</v>
      </c>
      <c r="M33" s="17">
        <f>[2]手足!M29</f>
        <v>0</v>
      </c>
      <c r="N33" s="17">
        <f>[2]手足!N29</f>
        <v>0</v>
      </c>
      <c r="O33" s="17">
        <f>[2]手足!O29</f>
        <v>0</v>
      </c>
      <c r="P33" s="17">
        <f>[2]手足!P29</f>
        <v>0</v>
      </c>
      <c r="Q33" s="17">
        <f>[2]手足!Q29</f>
        <v>0</v>
      </c>
      <c r="S33">
        <f t="shared" si="2"/>
        <v>11</v>
      </c>
      <c r="T33" t="b">
        <f t="shared" si="3"/>
        <v>1</v>
      </c>
    </row>
    <row r="34" spans="2:20">
      <c r="B34" s="18">
        <v>29</v>
      </c>
      <c r="C34" s="27">
        <f>[2]手足!C30</f>
        <v>17</v>
      </c>
      <c r="D34" s="27">
        <f>[2]手足!D30</f>
        <v>0</v>
      </c>
      <c r="E34" s="27">
        <f>[2]手足!E30</f>
        <v>4</v>
      </c>
      <c r="F34" s="27">
        <f>[2]手足!F30</f>
        <v>5</v>
      </c>
      <c r="G34" s="27">
        <f>[2]手足!G30</f>
        <v>6</v>
      </c>
      <c r="H34" s="27">
        <f>[2]手足!H30</f>
        <v>0</v>
      </c>
      <c r="I34" s="27">
        <f>[2]手足!I30</f>
        <v>1</v>
      </c>
      <c r="J34" s="27">
        <f>[2]手足!J30</f>
        <v>1</v>
      </c>
      <c r="K34" s="27">
        <f>[2]手足!K30</f>
        <v>0</v>
      </c>
      <c r="L34" s="27">
        <f>[2]手足!L30</f>
        <v>0</v>
      </c>
      <c r="M34" s="27">
        <f>[2]手足!M30</f>
        <v>0</v>
      </c>
      <c r="N34" s="27">
        <f>[2]手足!N30</f>
        <v>0</v>
      </c>
      <c r="O34" s="27">
        <f>[2]手足!O30</f>
        <v>0</v>
      </c>
      <c r="P34" s="27">
        <f>[2]手足!P30</f>
        <v>0</v>
      </c>
      <c r="Q34" s="27">
        <f>[2]手足!Q30</f>
        <v>0</v>
      </c>
      <c r="R34" s="25"/>
      <c r="S34" s="25">
        <f t="shared" si="2"/>
        <v>17</v>
      </c>
      <c r="T34" s="25" t="b">
        <f t="shared" si="3"/>
        <v>1</v>
      </c>
    </row>
    <row r="35" spans="2:20">
      <c r="B35" s="17">
        <v>30</v>
      </c>
      <c r="C35" s="17">
        <f>[2]手足!C31</f>
        <v>22</v>
      </c>
      <c r="D35" s="17">
        <f>[2]手足!D31</f>
        <v>0</v>
      </c>
      <c r="E35" s="17">
        <f>[2]手足!E31</f>
        <v>6</v>
      </c>
      <c r="F35" s="17">
        <f>[2]手足!F31</f>
        <v>12</v>
      </c>
      <c r="G35" s="17">
        <f>[2]手足!G31</f>
        <v>2</v>
      </c>
      <c r="H35" s="17">
        <f>[2]手足!H31</f>
        <v>1</v>
      </c>
      <c r="I35" s="17">
        <f>[2]手足!I31</f>
        <v>1</v>
      </c>
      <c r="J35" s="17">
        <f>[2]手足!J31</f>
        <v>0</v>
      </c>
      <c r="K35" s="17">
        <f>[2]手足!K31</f>
        <v>0</v>
      </c>
      <c r="L35" s="17">
        <f>[2]手足!L31</f>
        <v>0</v>
      </c>
      <c r="M35" s="17">
        <f>[2]手足!M31</f>
        <v>0</v>
      </c>
      <c r="N35" s="17">
        <f>[2]手足!N31</f>
        <v>0</v>
      </c>
      <c r="O35" s="17">
        <f>[2]手足!O31</f>
        <v>0</v>
      </c>
      <c r="P35" s="17">
        <f>[2]手足!P31</f>
        <v>0</v>
      </c>
      <c r="Q35" s="17">
        <f>[2]手足!Q31</f>
        <v>0</v>
      </c>
      <c r="S35">
        <f t="shared" si="2"/>
        <v>22</v>
      </c>
      <c r="T35" t="b">
        <f t="shared" si="3"/>
        <v>1</v>
      </c>
    </row>
    <row r="36" spans="2:20">
      <c r="B36" s="18">
        <v>31</v>
      </c>
      <c r="C36" s="27">
        <f>[2]手足!C32</f>
        <v>15</v>
      </c>
      <c r="D36" s="27">
        <f>[2]手足!D32</f>
        <v>1</v>
      </c>
      <c r="E36" s="27">
        <f>[2]手足!E32</f>
        <v>3</v>
      </c>
      <c r="F36" s="27">
        <f>[2]手足!F32</f>
        <v>8</v>
      </c>
      <c r="G36" s="27">
        <f>[2]手足!G32</f>
        <v>3</v>
      </c>
      <c r="H36" s="27">
        <f>[2]手足!H32</f>
        <v>0</v>
      </c>
      <c r="I36" s="27">
        <f>[2]手足!I32</f>
        <v>0</v>
      </c>
      <c r="J36" s="27">
        <f>[2]手足!J32</f>
        <v>0</v>
      </c>
      <c r="K36" s="27">
        <f>[2]手足!K32</f>
        <v>0</v>
      </c>
      <c r="L36" s="27">
        <f>[2]手足!L32</f>
        <v>0</v>
      </c>
      <c r="M36" s="27">
        <f>[2]手足!M32</f>
        <v>0</v>
      </c>
      <c r="N36" s="27">
        <f>[2]手足!N32</f>
        <v>0</v>
      </c>
      <c r="O36" s="27">
        <f>[2]手足!O32</f>
        <v>0</v>
      </c>
      <c r="P36" s="27">
        <f>[2]手足!P32</f>
        <v>0</v>
      </c>
      <c r="Q36" s="27">
        <f>[2]手足!Q32</f>
        <v>0</v>
      </c>
      <c r="R36" s="25"/>
      <c r="S36" s="25">
        <f t="shared" si="2"/>
        <v>15</v>
      </c>
      <c r="T36" s="25" t="b">
        <f t="shared" si="3"/>
        <v>1</v>
      </c>
    </row>
    <row r="37" spans="2:20">
      <c r="B37" s="17">
        <v>32</v>
      </c>
      <c r="C37" s="17">
        <f>[2]手足!C33</f>
        <v>23</v>
      </c>
      <c r="D37" s="17">
        <f>[2]手足!D33</f>
        <v>0</v>
      </c>
      <c r="E37" s="17">
        <f>[2]手足!E33</f>
        <v>4</v>
      </c>
      <c r="F37" s="17">
        <f>[2]手足!F33</f>
        <v>10</v>
      </c>
      <c r="G37" s="17">
        <f>[2]手足!G33</f>
        <v>2</v>
      </c>
      <c r="H37" s="17">
        <f>[2]手足!H33</f>
        <v>1</v>
      </c>
      <c r="I37" s="17">
        <f>[2]手足!I33</f>
        <v>3</v>
      </c>
      <c r="J37" s="17">
        <f>[2]手足!J33</f>
        <v>2</v>
      </c>
      <c r="K37" s="17">
        <f>[2]手足!K33</f>
        <v>0</v>
      </c>
      <c r="L37" s="17">
        <f>[2]手足!L33</f>
        <v>1</v>
      </c>
      <c r="M37" s="17">
        <f>[2]手足!M33</f>
        <v>0</v>
      </c>
      <c r="N37" s="17">
        <f>[2]手足!N33</f>
        <v>0</v>
      </c>
      <c r="O37" s="17">
        <f>[2]手足!O33</f>
        <v>0</v>
      </c>
      <c r="P37" s="17">
        <f>[2]手足!P33</f>
        <v>0</v>
      </c>
      <c r="Q37" s="17">
        <f>[2]手足!Q33</f>
        <v>0</v>
      </c>
      <c r="S37">
        <f t="shared" si="2"/>
        <v>23</v>
      </c>
      <c r="T37" t="b">
        <f t="shared" si="3"/>
        <v>1</v>
      </c>
    </row>
    <row r="38" spans="2:20">
      <c r="B38" s="18">
        <v>33</v>
      </c>
      <c r="C38" s="27">
        <f>[2]手足!C34</f>
        <v>13</v>
      </c>
      <c r="D38" s="27">
        <f>[2]手足!D34</f>
        <v>0</v>
      </c>
      <c r="E38" s="27">
        <f>[2]手足!E34</f>
        <v>4</v>
      </c>
      <c r="F38" s="27">
        <f>[2]手足!F34</f>
        <v>4</v>
      </c>
      <c r="G38" s="27">
        <f>[2]手足!G34</f>
        <v>1</v>
      </c>
      <c r="H38" s="27">
        <f>[2]手足!H34</f>
        <v>0</v>
      </c>
      <c r="I38" s="27">
        <f>[2]手足!I34</f>
        <v>2</v>
      </c>
      <c r="J38" s="27">
        <f>[2]手足!J34</f>
        <v>1</v>
      </c>
      <c r="K38" s="27">
        <f>[2]手足!K34</f>
        <v>0</v>
      </c>
      <c r="L38" s="27">
        <f>[2]手足!L34</f>
        <v>0</v>
      </c>
      <c r="M38" s="27">
        <f>[2]手足!M34</f>
        <v>0</v>
      </c>
      <c r="N38" s="27">
        <f>[2]手足!N34</f>
        <v>0</v>
      </c>
      <c r="O38" s="27">
        <f>[2]手足!O34</f>
        <v>1</v>
      </c>
      <c r="P38" s="27">
        <f>[2]手足!P34</f>
        <v>0</v>
      </c>
      <c r="Q38" s="27">
        <f>[2]手足!Q34</f>
        <v>0</v>
      </c>
      <c r="R38" s="25"/>
      <c r="S38" s="25">
        <f t="shared" si="2"/>
        <v>13</v>
      </c>
      <c r="T38" s="25" t="b">
        <f t="shared" si="3"/>
        <v>1</v>
      </c>
    </row>
    <row r="39" spans="2:20">
      <c r="B39" s="17">
        <v>34</v>
      </c>
      <c r="C39" s="17">
        <f>[2]手足!C35</f>
        <v>17</v>
      </c>
      <c r="D39" s="17">
        <f>[2]手足!D35</f>
        <v>0</v>
      </c>
      <c r="E39" s="17">
        <f>[2]手足!E35</f>
        <v>2</v>
      </c>
      <c r="F39" s="17">
        <f>[2]手足!F35</f>
        <v>11</v>
      </c>
      <c r="G39" s="17">
        <f>[2]手足!G35</f>
        <v>0</v>
      </c>
      <c r="H39" s="17">
        <f>[2]手足!H35</f>
        <v>3</v>
      </c>
      <c r="I39" s="17">
        <f>[2]手足!I35</f>
        <v>1</v>
      </c>
      <c r="J39" s="17">
        <f>[2]手足!J35</f>
        <v>0</v>
      </c>
      <c r="K39" s="17">
        <f>[2]手足!K35</f>
        <v>0</v>
      </c>
      <c r="L39" s="17">
        <f>[2]手足!L35</f>
        <v>0</v>
      </c>
      <c r="M39" s="17">
        <f>[2]手足!M35</f>
        <v>0</v>
      </c>
      <c r="N39" s="17">
        <f>[2]手足!N35</f>
        <v>0</v>
      </c>
      <c r="O39" s="17">
        <f>[2]手足!O35</f>
        <v>0</v>
      </c>
      <c r="P39" s="17">
        <f>[2]手足!P35</f>
        <v>0</v>
      </c>
      <c r="Q39" s="17">
        <f>[2]手足!Q35</f>
        <v>0</v>
      </c>
      <c r="S39">
        <f t="shared" si="2"/>
        <v>17</v>
      </c>
      <c r="T39" t="b">
        <f t="shared" si="3"/>
        <v>1</v>
      </c>
    </row>
    <row r="40" spans="2:20">
      <c r="B40" s="18">
        <v>35</v>
      </c>
      <c r="C40" s="27">
        <f>[2]手足!C36</f>
        <v>25</v>
      </c>
      <c r="D40" s="27">
        <f>[2]手足!D36</f>
        <v>1</v>
      </c>
      <c r="E40" s="27">
        <f>[2]手足!E36</f>
        <v>4</v>
      </c>
      <c r="F40" s="27">
        <f>[2]手足!F36</f>
        <v>15</v>
      </c>
      <c r="G40" s="27">
        <f>[2]手足!G36</f>
        <v>4</v>
      </c>
      <c r="H40" s="27">
        <f>[2]手足!H36</f>
        <v>0</v>
      </c>
      <c r="I40" s="27">
        <f>[2]手足!I36</f>
        <v>0</v>
      </c>
      <c r="J40" s="27">
        <f>[2]手足!J36</f>
        <v>0</v>
      </c>
      <c r="K40" s="27">
        <f>[2]手足!K36</f>
        <v>0</v>
      </c>
      <c r="L40" s="27">
        <f>[2]手足!L36</f>
        <v>0</v>
      </c>
      <c r="M40" s="27">
        <f>[2]手足!M36</f>
        <v>0</v>
      </c>
      <c r="N40" s="27">
        <f>[2]手足!N36</f>
        <v>0</v>
      </c>
      <c r="O40" s="27">
        <f>[2]手足!O36</f>
        <v>1</v>
      </c>
      <c r="P40" s="27">
        <f>[2]手足!P36</f>
        <v>0</v>
      </c>
      <c r="Q40" s="27">
        <f>[2]手足!Q36</f>
        <v>0</v>
      </c>
      <c r="R40" s="25"/>
      <c r="S40" s="25">
        <f t="shared" si="2"/>
        <v>25</v>
      </c>
      <c r="T40" s="25" t="b">
        <f t="shared" si="3"/>
        <v>1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324</v>
      </c>
      <c r="D60" s="2">
        <f t="array" ref="D60">+SUM(IF(NOT(ISERROR(D6:D58)),D6:D58))</f>
        <v>4</v>
      </c>
      <c r="E60" s="2">
        <f t="array" ref="E60">+SUM(IF(NOT(ISERROR(E6:E58)),E6:E58))</f>
        <v>63</v>
      </c>
      <c r="F60" s="2">
        <f t="array" ref="F60">+SUM(IF(NOT(ISERROR(F6:F58)),F6:F58))</f>
        <v>161</v>
      </c>
      <c r="G60" s="2">
        <f t="array" ref="G60">+SUM(IF(NOT(ISERROR(G6:G58)),G6:G58))</f>
        <v>41</v>
      </c>
      <c r="H60" s="2">
        <f t="array" ref="H60">+SUM(IF(NOT(ISERROR(H6:H58)),H6:H58))</f>
        <v>12</v>
      </c>
      <c r="I60" s="2">
        <f t="array" ref="I60">+SUM(IF(NOT(ISERROR(I6:I58)),I6:I58))</f>
        <v>12</v>
      </c>
      <c r="J60" s="2">
        <f t="array" ref="J60">+SUM(IF(NOT(ISERROR(J6:J58)),J6:J58))</f>
        <v>9</v>
      </c>
      <c r="K60" s="2">
        <f t="array" ref="K60">+SUM(IF(NOT(ISERROR(K6:K58)),K6:K58))</f>
        <v>6</v>
      </c>
      <c r="L60" s="2">
        <f t="array" ref="L60">+SUM(IF(NOT(ISERROR(L6:L58)),L6:L58))</f>
        <v>6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5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324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1.2345679012345678</v>
      </c>
      <c r="E61" s="4">
        <f t="shared" si="4"/>
        <v>19.444444444444446</v>
      </c>
      <c r="F61" s="4">
        <f t="shared" si="4"/>
        <v>49.691358024691354</v>
      </c>
      <c r="G61" s="4">
        <f t="shared" si="4"/>
        <v>12.654320987654321</v>
      </c>
      <c r="H61" s="4">
        <f t="shared" si="4"/>
        <v>3.7037037037037033</v>
      </c>
      <c r="I61" s="4">
        <f t="shared" si="4"/>
        <v>3.7037037037037033</v>
      </c>
      <c r="J61" s="4">
        <f t="shared" si="4"/>
        <v>2.7777777777777777</v>
      </c>
      <c r="K61" s="4">
        <f t="shared" si="4"/>
        <v>1.8518518518518516</v>
      </c>
      <c r="L61" s="4">
        <f t="shared" si="4"/>
        <v>1.8518518518518516</v>
      </c>
      <c r="M61" s="4">
        <f t="shared" si="4"/>
        <v>0.61728395061728392</v>
      </c>
      <c r="N61" s="4">
        <f t="shared" si="4"/>
        <v>0.61728395061728392</v>
      </c>
      <c r="O61" s="4">
        <f t="shared" si="4"/>
        <v>1.5432098765432098</v>
      </c>
      <c r="P61" s="4">
        <f t="shared" si="4"/>
        <v>0</v>
      </c>
      <c r="Q61" s="4">
        <f t="shared" si="4"/>
        <v>0.30864197530864196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324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13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2</v>
      </c>
      <c r="H31" s="17">
        <f>[2]伝紅!H27</f>
        <v>4</v>
      </c>
      <c r="I31" s="17">
        <f>[2]伝紅!I27</f>
        <v>1</v>
      </c>
      <c r="J31" s="17">
        <f>[2]伝紅!J27</f>
        <v>5</v>
      </c>
      <c r="K31" s="17">
        <f>[2]伝紅!K27</f>
        <v>1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20</v>
      </c>
      <c r="D32" s="27">
        <f>[2]伝紅!D28</f>
        <v>0</v>
      </c>
      <c r="E32" s="27">
        <f>[2]伝紅!E28</f>
        <v>0</v>
      </c>
      <c r="F32" s="27">
        <f>[2]伝紅!F28</f>
        <v>3</v>
      </c>
      <c r="G32" s="27">
        <f>[2]伝紅!G28</f>
        <v>0</v>
      </c>
      <c r="H32" s="27">
        <f>[2]伝紅!H28</f>
        <v>4</v>
      </c>
      <c r="I32" s="27">
        <f>[2]伝紅!I28</f>
        <v>5</v>
      </c>
      <c r="J32" s="27">
        <f>[2]伝紅!J28</f>
        <v>1</v>
      </c>
      <c r="K32" s="27">
        <f>[2]伝紅!K28</f>
        <v>2</v>
      </c>
      <c r="L32" s="27">
        <f>[2]伝紅!L28</f>
        <v>3</v>
      </c>
      <c r="M32" s="27">
        <f>[2]伝紅!M28</f>
        <v>1</v>
      </c>
      <c r="N32" s="27">
        <f>[2]伝紅!N28</f>
        <v>1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20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22</v>
      </c>
      <c r="D33" s="17">
        <f>[2]伝紅!D29</f>
        <v>0</v>
      </c>
      <c r="E33" s="17">
        <f>[2]伝紅!E29</f>
        <v>1</v>
      </c>
      <c r="F33" s="17">
        <f>[2]伝紅!F29</f>
        <v>0</v>
      </c>
      <c r="G33" s="17">
        <f>[2]伝紅!G29</f>
        <v>1</v>
      </c>
      <c r="H33" s="17">
        <f>[2]伝紅!H29</f>
        <v>2</v>
      </c>
      <c r="I33" s="17">
        <f>[2]伝紅!I29</f>
        <v>3</v>
      </c>
      <c r="J33" s="17">
        <f>[2]伝紅!J29</f>
        <v>5</v>
      </c>
      <c r="K33" s="17">
        <f>[2]伝紅!K29</f>
        <v>2</v>
      </c>
      <c r="L33" s="17">
        <f>[2]伝紅!L29</f>
        <v>4</v>
      </c>
      <c r="M33" s="17">
        <f>[2]伝紅!M29</f>
        <v>2</v>
      </c>
      <c r="N33" s="17">
        <f>[2]伝紅!N29</f>
        <v>1</v>
      </c>
      <c r="O33" s="17">
        <f>[2]伝紅!O29</f>
        <v>0</v>
      </c>
      <c r="P33" s="17">
        <f>[2]伝紅!P29</f>
        <v>0</v>
      </c>
      <c r="Q33" s="17">
        <f>[2]伝紅!Q29</f>
        <v>1</v>
      </c>
      <c r="S33">
        <f t="shared" si="2"/>
        <v>22</v>
      </c>
      <c r="T33" t="b">
        <f t="shared" si="3"/>
        <v>1</v>
      </c>
    </row>
    <row r="34" spans="2:20">
      <c r="B34" s="18">
        <v>29</v>
      </c>
      <c r="C34" s="27">
        <f>[2]伝紅!C30</f>
        <v>30</v>
      </c>
      <c r="D34" s="27">
        <f>[2]伝紅!D30</f>
        <v>0</v>
      </c>
      <c r="E34" s="27">
        <f>[2]伝紅!E30</f>
        <v>2</v>
      </c>
      <c r="F34" s="27">
        <f>[2]伝紅!F30</f>
        <v>3</v>
      </c>
      <c r="G34" s="27">
        <f>[2]伝紅!G30</f>
        <v>5</v>
      </c>
      <c r="H34" s="27">
        <f>[2]伝紅!H30</f>
        <v>7</v>
      </c>
      <c r="I34" s="27">
        <f>[2]伝紅!I30</f>
        <v>4</v>
      </c>
      <c r="J34" s="27">
        <f>[2]伝紅!J30</f>
        <v>4</v>
      </c>
      <c r="K34" s="27">
        <f>[2]伝紅!K30</f>
        <v>3</v>
      </c>
      <c r="L34" s="27">
        <f>[2]伝紅!L30</f>
        <v>2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30</v>
      </c>
      <c r="T34" s="25" t="b">
        <f t="shared" si="3"/>
        <v>1</v>
      </c>
    </row>
    <row r="35" spans="2:20">
      <c r="B35" s="17">
        <v>30</v>
      </c>
      <c r="C35" s="17">
        <f>[2]伝紅!C31</f>
        <v>52</v>
      </c>
      <c r="D35" s="17">
        <f>[2]伝紅!D31</f>
        <v>0</v>
      </c>
      <c r="E35" s="17">
        <f>[2]伝紅!E31</f>
        <v>4</v>
      </c>
      <c r="F35" s="17">
        <f>[2]伝紅!F31</f>
        <v>4</v>
      </c>
      <c r="G35" s="17">
        <f>[2]伝紅!G31</f>
        <v>3</v>
      </c>
      <c r="H35" s="17">
        <f>[2]伝紅!H31</f>
        <v>4</v>
      </c>
      <c r="I35" s="17">
        <f>[2]伝紅!I31</f>
        <v>24</v>
      </c>
      <c r="J35" s="17">
        <f>[2]伝紅!J31</f>
        <v>5</v>
      </c>
      <c r="K35" s="17">
        <f>[2]伝紅!K31</f>
        <v>1</v>
      </c>
      <c r="L35" s="17">
        <f>[2]伝紅!L31</f>
        <v>2</v>
      </c>
      <c r="M35" s="17">
        <f>[2]伝紅!M31</f>
        <v>1</v>
      </c>
      <c r="N35" s="17">
        <f>[2]伝紅!N31</f>
        <v>4</v>
      </c>
      <c r="O35" s="17">
        <f>[2]伝紅!O31</f>
        <v>0</v>
      </c>
      <c r="P35" s="17">
        <f>[2]伝紅!P31</f>
        <v>0</v>
      </c>
      <c r="Q35" s="17">
        <f>[2]伝紅!Q31</f>
        <v>0</v>
      </c>
      <c r="S35">
        <f t="shared" si="2"/>
        <v>52</v>
      </c>
      <c r="T35" t="b">
        <f t="shared" si="3"/>
        <v>1</v>
      </c>
    </row>
    <row r="36" spans="2:20">
      <c r="B36" s="18">
        <v>31</v>
      </c>
      <c r="C36" s="27">
        <f>[2]伝紅!C32</f>
        <v>46</v>
      </c>
      <c r="D36" s="27">
        <f>[2]伝紅!D32</f>
        <v>0</v>
      </c>
      <c r="E36" s="27">
        <f>[2]伝紅!E32</f>
        <v>1</v>
      </c>
      <c r="F36" s="27">
        <f>[2]伝紅!F32</f>
        <v>3</v>
      </c>
      <c r="G36" s="27">
        <f>[2]伝紅!G32</f>
        <v>8</v>
      </c>
      <c r="H36" s="27">
        <f>[2]伝紅!H32</f>
        <v>3</v>
      </c>
      <c r="I36" s="27">
        <f>[2]伝紅!I32</f>
        <v>8</v>
      </c>
      <c r="J36" s="27">
        <f>[2]伝紅!J32</f>
        <v>12</v>
      </c>
      <c r="K36" s="27">
        <f>[2]伝紅!K32</f>
        <v>5</v>
      </c>
      <c r="L36" s="27">
        <f>[2]伝紅!L32</f>
        <v>3</v>
      </c>
      <c r="M36" s="27">
        <f>[2]伝紅!M32</f>
        <v>2</v>
      </c>
      <c r="N36" s="27">
        <f>[2]伝紅!N32</f>
        <v>0</v>
      </c>
      <c r="O36" s="27">
        <f>[2]伝紅!O32</f>
        <v>1</v>
      </c>
      <c r="P36" s="27">
        <f>[2]伝紅!P32</f>
        <v>0</v>
      </c>
      <c r="Q36" s="27">
        <f>[2]伝紅!Q32</f>
        <v>0</v>
      </c>
      <c r="R36" s="25"/>
      <c r="S36" s="25">
        <f t="shared" si="2"/>
        <v>46</v>
      </c>
      <c r="T36" s="25" t="b">
        <f t="shared" si="3"/>
        <v>1</v>
      </c>
    </row>
    <row r="37" spans="2:20">
      <c r="B37" s="17">
        <v>32</v>
      </c>
      <c r="C37" s="17">
        <f>[2]伝紅!C33</f>
        <v>50</v>
      </c>
      <c r="D37" s="17">
        <f>[2]伝紅!D33</f>
        <v>0</v>
      </c>
      <c r="E37" s="17">
        <f>[2]伝紅!E33</f>
        <v>0</v>
      </c>
      <c r="F37" s="17">
        <f>[2]伝紅!F33</f>
        <v>7</v>
      </c>
      <c r="G37" s="17">
        <f>[2]伝紅!G33</f>
        <v>11</v>
      </c>
      <c r="H37" s="17">
        <f>[2]伝紅!H33</f>
        <v>5</v>
      </c>
      <c r="I37" s="17">
        <f>[2]伝紅!I33</f>
        <v>7</v>
      </c>
      <c r="J37" s="17">
        <f>[2]伝紅!J33</f>
        <v>6</v>
      </c>
      <c r="K37" s="17">
        <f>[2]伝紅!K33</f>
        <v>4</v>
      </c>
      <c r="L37" s="17">
        <f>[2]伝紅!L33</f>
        <v>3</v>
      </c>
      <c r="M37" s="17">
        <f>[2]伝紅!M33</f>
        <v>0</v>
      </c>
      <c r="N37" s="17">
        <f>[2]伝紅!N33</f>
        <v>2</v>
      </c>
      <c r="O37" s="17">
        <f>[2]伝紅!O33</f>
        <v>5</v>
      </c>
      <c r="P37" s="17">
        <f>[2]伝紅!P33</f>
        <v>0</v>
      </c>
      <c r="Q37" s="17">
        <f>[2]伝紅!Q33</f>
        <v>0</v>
      </c>
      <c r="S37">
        <f t="shared" si="2"/>
        <v>50</v>
      </c>
      <c r="T37" t="b">
        <f t="shared" si="3"/>
        <v>1</v>
      </c>
    </row>
    <row r="38" spans="2:20">
      <c r="B38" s="18">
        <v>33</v>
      </c>
      <c r="C38" s="27">
        <f>[2]伝紅!C34</f>
        <v>29</v>
      </c>
      <c r="D38" s="27">
        <f>[2]伝紅!D34</f>
        <v>0</v>
      </c>
      <c r="E38" s="27">
        <f>[2]伝紅!E34</f>
        <v>1</v>
      </c>
      <c r="F38" s="27">
        <f>[2]伝紅!F34</f>
        <v>3</v>
      </c>
      <c r="G38" s="27">
        <f>[2]伝紅!G34</f>
        <v>3</v>
      </c>
      <c r="H38" s="27">
        <f>[2]伝紅!H34</f>
        <v>6</v>
      </c>
      <c r="I38" s="27">
        <f>[2]伝紅!I34</f>
        <v>6</v>
      </c>
      <c r="J38" s="27">
        <f>[2]伝紅!J34</f>
        <v>4</v>
      </c>
      <c r="K38" s="27">
        <f>[2]伝紅!K34</f>
        <v>1</v>
      </c>
      <c r="L38" s="27">
        <f>[2]伝紅!L34</f>
        <v>2</v>
      </c>
      <c r="M38" s="27">
        <f>[2]伝紅!M34</f>
        <v>0</v>
      </c>
      <c r="N38" s="27">
        <f>[2]伝紅!N34</f>
        <v>0</v>
      </c>
      <c r="O38" s="27">
        <f>[2]伝紅!O34</f>
        <v>2</v>
      </c>
      <c r="P38" s="27">
        <f>[2]伝紅!P34</f>
        <v>0</v>
      </c>
      <c r="Q38" s="27">
        <f>[2]伝紅!Q34</f>
        <v>1</v>
      </c>
      <c r="R38" s="25"/>
      <c r="S38" s="25">
        <f t="shared" si="2"/>
        <v>29</v>
      </c>
      <c r="T38" s="25" t="b">
        <f t="shared" si="3"/>
        <v>1</v>
      </c>
    </row>
    <row r="39" spans="2:20">
      <c r="B39" s="17">
        <v>34</v>
      </c>
      <c r="C39" s="17">
        <f>[2]伝紅!C35</f>
        <v>39</v>
      </c>
      <c r="D39" s="17">
        <f>[2]伝紅!D35</f>
        <v>0</v>
      </c>
      <c r="E39" s="17">
        <f>[2]伝紅!E35</f>
        <v>1</v>
      </c>
      <c r="F39" s="17">
        <f>[2]伝紅!F35</f>
        <v>6</v>
      </c>
      <c r="G39" s="17">
        <f>[2]伝紅!G35</f>
        <v>4</v>
      </c>
      <c r="H39" s="17">
        <f>[2]伝紅!H35</f>
        <v>5</v>
      </c>
      <c r="I39" s="17">
        <f>[2]伝紅!I35</f>
        <v>8</v>
      </c>
      <c r="J39" s="17">
        <f>[2]伝紅!J35</f>
        <v>5</v>
      </c>
      <c r="K39" s="17">
        <f>[2]伝紅!K35</f>
        <v>3</v>
      </c>
      <c r="L39" s="17">
        <f>[2]伝紅!L35</f>
        <v>1</v>
      </c>
      <c r="M39" s="17">
        <f>[2]伝紅!M35</f>
        <v>4</v>
      </c>
      <c r="N39" s="17">
        <f>[2]伝紅!N35</f>
        <v>2</v>
      </c>
      <c r="O39" s="17">
        <f>[2]伝紅!O35</f>
        <v>0</v>
      </c>
      <c r="P39" s="17">
        <f>[2]伝紅!P35</f>
        <v>0</v>
      </c>
      <c r="Q39" s="17">
        <f>[2]伝紅!Q35</f>
        <v>0</v>
      </c>
      <c r="S39">
        <f t="shared" si="2"/>
        <v>39</v>
      </c>
      <c r="T39" t="b">
        <f t="shared" si="3"/>
        <v>1</v>
      </c>
    </row>
    <row r="40" spans="2:20">
      <c r="B40" s="18">
        <v>35</v>
      </c>
      <c r="C40" s="27">
        <f>[2]伝紅!C36</f>
        <v>36</v>
      </c>
      <c r="D40" s="27">
        <f>[2]伝紅!D36</f>
        <v>0</v>
      </c>
      <c r="E40" s="27">
        <f>[2]伝紅!E36</f>
        <v>0</v>
      </c>
      <c r="F40" s="27">
        <f>[2]伝紅!F36</f>
        <v>3</v>
      </c>
      <c r="G40" s="27">
        <f>[2]伝紅!G36</f>
        <v>7</v>
      </c>
      <c r="H40" s="27">
        <f>[2]伝紅!H36</f>
        <v>10</v>
      </c>
      <c r="I40" s="27">
        <f>[2]伝紅!I36</f>
        <v>3</v>
      </c>
      <c r="J40" s="27">
        <f>[2]伝紅!J36</f>
        <v>4</v>
      </c>
      <c r="K40" s="27">
        <f>[2]伝紅!K36</f>
        <v>2</v>
      </c>
      <c r="L40" s="27">
        <f>[2]伝紅!L36</f>
        <v>4</v>
      </c>
      <c r="M40" s="27">
        <f>[2]伝紅!M36</f>
        <v>2</v>
      </c>
      <c r="N40" s="27">
        <f>[2]伝紅!N36</f>
        <v>0</v>
      </c>
      <c r="O40" s="27">
        <f>[2]伝紅!O36</f>
        <v>1</v>
      </c>
      <c r="P40" s="27">
        <f>[2]伝紅!P36</f>
        <v>0</v>
      </c>
      <c r="Q40" s="27">
        <f>[2]伝紅!Q36</f>
        <v>0</v>
      </c>
      <c r="R40" s="25"/>
      <c r="S40" s="25">
        <f t="shared" si="2"/>
        <v>36</v>
      </c>
      <c r="T40" s="25" t="b">
        <f t="shared" si="3"/>
        <v>1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675</v>
      </c>
      <c r="D60" s="2">
        <f t="array" ref="D60">+SUM(IF(NOT(ISERROR(D6:D58)),D6:D58))</f>
        <v>1</v>
      </c>
      <c r="E60" s="2">
        <f t="array" ref="E60">+SUM(IF(NOT(ISERROR(E6:E58)),E6:E58))</f>
        <v>13</v>
      </c>
      <c r="F60" s="2">
        <f t="array" ref="F60">+SUM(IF(NOT(ISERROR(F6:F58)),F6:F58))</f>
        <v>56</v>
      </c>
      <c r="G60" s="2">
        <f t="array" ref="G60">+SUM(IF(NOT(ISERROR(G6:G58)),G6:G58))</f>
        <v>76</v>
      </c>
      <c r="H60" s="2">
        <f t="array" ref="H60">+SUM(IF(NOT(ISERROR(H6:H58)),H6:H58))</f>
        <v>98</v>
      </c>
      <c r="I60" s="2">
        <f t="array" ref="I60">+SUM(IF(NOT(ISERROR(I6:I58)),I6:I58))</f>
        <v>125</v>
      </c>
      <c r="J60" s="2">
        <f t="array" ref="J60">+SUM(IF(NOT(ISERROR(J6:J58)),J6:J58))</f>
        <v>112</v>
      </c>
      <c r="K60" s="2">
        <f t="array" ref="K60">+SUM(IF(NOT(ISERROR(K6:K58)),K6:K58))</f>
        <v>65</v>
      </c>
      <c r="L60" s="2">
        <f t="array" ref="L60">+SUM(IF(NOT(ISERROR(L6:L58)),L6:L58))</f>
        <v>50</v>
      </c>
      <c r="M60" s="2">
        <f t="array" ref="M60">+SUM(IF(NOT(ISERROR(M6:M58)),M6:M58))</f>
        <v>30</v>
      </c>
      <c r="N60" s="2">
        <f t="array" ref="N60">+SUM(IF(NOT(ISERROR(N6:N58)),N6:N58))</f>
        <v>23</v>
      </c>
      <c r="O60" s="2">
        <f t="array" ref="O60">+SUM(IF(NOT(ISERROR(O6:O58)),O6:O58))</f>
        <v>21</v>
      </c>
      <c r="P60" s="2">
        <f t="array" ref="P60">+SUM(IF(NOT(ISERROR(P6:P58)),P6:P58))</f>
        <v>0</v>
      </c>
      <c r="Q60" s="2">
        <f t="array" ref="Q60">+SUM(IF(NOT(ISERROR(Q6:Q58)),Q6:Q58))</f>
        <v>5</v>
      </c>
      <c r="R60" s="2"/>
      <c r="S60" s="2">
        <f>SUM(D60:Q60)</f>
        <v>675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0.14814814814814814</v>
      </c>
      <c r="E61" s="4">
        <f t="shared" si="4"/>
        <v>1.925925925925926</v>
      </c>
      <c r="F61" s="4">
        <f t="shared" si="4"/>
        <v>8.2962962962962958</v>
      </c>
      <c r="G61" s="4">
        <f t="shared" si="4"/>
        <v>11.25925925925926</v>
      </c>
      <c r="H61" s="4">
        <f t="shared" si="4"/>
        <v>14.518518518518519</v>
      </c>
      <c r="I61" s="4">
        <f t="shared" si="4"/>
        <v>18.518518518518519</v>
      </c>
      <c r="J61" s="4">
        <f t="shared" si="4"/>
        <v>16.592592592592592</v>
      </c>
      <c r="K61" s="4">
        <f t="shared" si="4"/>
        <v>9.6296296296296298</v>
      </c>
      <c r="L61" s="4">
        <f t="shared" si="4"/>
        <v>7.4074074074074066</v>
      </c>
      <c r="M61" s="4">
        <f t="shared" si="4"/>
        <v>4.4444444444444446</v>
      </c>
      <c r="N61" s="4">
        <f t="shared" si="4"/>
        <v>3.4074074074074074</v>
      </c>
      <c r="O61" s="4">
        <f t="shared" si="4"/>
        <v>3.1111111111111112</v>
      </c>
      <c r="P61" s="4">
        <f t="shared" si="4"/>
        <v>0</v>
      </c>
      <c r="Q61" s="4">
        <f t="shared" si="4"/>
        <v>0.74074074074074081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675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11</v>
      </c>
      <c r="D31" s="17">
        <f>[2]突発!D27</f>
        <v>0</v>
      </c>
      <c r="E31" s="17">
        <f>[2]突発!E27</f>
        <v>2</v>
      </c>
      <c r="F31" s="17">
        <f>[2]突発!F27</f>
        <v>9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11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6</v>
      </c>
      <c r="D32" s="27">
        <f>[2]突発!D28</f>
        <v>0</v>
      </c>
      <c r="E32" s="27">
        <f>[2]突発!E28</f>
        <v>0</v>
      </c>
      <c r="F32" s="27">
        <f>[2]突発!F28</f>
        <v>6</v>
      </c>
      <c r="G32" s="27">
        <f>[2]突発!G28</f>
        <v>0</v>
      </c>
      <c r="H32" s="27">
        <f>[2]突発!H28</f>
        <v>0</v>
      </c>
      <c r="I32" s="27">
        <f>[2]突発!I28</f>
        <v>0</v>
      </c>
      <c r="J32" s="27">
        <f>[2]突発!J28</f>
        <v>0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9</v>
      </c>
      <c r="D33" s="17">
        <f>[2]突発!D29</f>
        <v>0</v>
      </c>
      <c r="E33" s="17">
        <f>[2]突発!E29</f>
        <v>7</v>
      </c>
      <c r="F33" s="17">
        <f>[2]突発!F29</f>
        <v>1</v>
      </c>
      <c r="G33" s="17">
        <f>[2]突発!G29</f>
        <v>0</v>
      </c>
      <c r="H33" s="17">
        <f>[2]突発!H29</f>
        <v>0</v>
      </c>
      <c r="I33" s="17">
        <f>[2]突発!I29</f>
        <v>0</v>
      </c>
      <c r="J33" s="17">
        <f>[2]突発!J29</f>
        <v>1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9</v>
      </c>
      <c r="T33" t="b">
        <f t="shared" si="3"/>
        <v>1</v>
      </c>
    </row>
    <row r="34" spans="2:20">
      <c r="B34" s="18">
        <v>29</v>
      </c>
      <c r="C34" s="27">
        <f>[2]突発!C30</f>
        <v>11</v>
      </c>
      <c r="D34" s="27">
        <f>[2]突発!D30</f>
        <v>0</v>
      </c>
      <c r="E34" s="27">
        <f>[2]突発!E30</f>
        <v>2</v>
      </c>
      <c r="F34" s="27">
        <f>[2]突発!F30</f>
        <v>8</v>
      </c>
      <c r="G34" s="27">
        <f>[2]突発!G30</f>
        <v>1</v>
      </c>
      <c r="H34" s="27">
        <f>[2]突発!H30</f>
        <v>0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[2]突発!C31</f>
        <v>5</v>
      </c>
      <c r="D35" s="17">
        <f>[2]突発!D31</f>
        <v>0</v>
      </c>
      <c r="E35" s="17">
        <f>[2]突発!E31</f>
        <v>0</v>
      </c>
      <c r="F35" s="17">
        <f>[2]突発!F31</f>
        <v>5</v>
      </c>
      <c r="G35" s="17">
        <f>[2]突発!G31</f>
        <v>0</v>
      </c>
      <c r="H35" s="17">
        <f>[2]突発!H31</f>
        <v>0</v>
      </c>
      <c r="I35" s="17">
        <f>[2]突発!I31</f>
        <v>0</v>
      </c>
      <c r="J35" s="17">
        <f>[2]突発!J31</f>
        <v>0</v>
      </c>
      <c r="K35" s="17">
        <f>[2]突発!K31</f>
        <v>0</v>
      </c>
      <c r="L35" s="17">
        <f>[2]突発!L31</f>
        <v>0</v>
      </c>
      <c r="M35" s="17">
        <f>[2]突発!M31</f>
        <v>0</v>
      </c>
      <c r="N35" s="17">
        <f>[2]突発!N31</f>
        <v>0</v>
      </c>
      <c r="O35" s="17">
        <f>[2]突発!O31</f>
        <v>0</v>
      </c>
      <c r="P35" s="17">
        <f>[2]突発!P31</f>
        <v>0</v>
      </c>
      <c r="Q35" s="17">
        <f>[2]突発!Q31</f>
        <v>0</v>
      </c>
      <c r="S35">
        <f t="shared" si="2"/>
        <v>5</v>
      </c>
      <c r="T35" t="b">
        <f t="shared" si="3"/>
        <v>1</v>
      </c>
    </row>
    <row r="36" spans="2:20">
      <c r="B36" s="18">
        <v>31</v>
      </c>
      <c r="C36" s="27">
        <f>[2]突発!C32</f>
        <v>9</v>
      </c>
      <c r="D36" s="27">
        <f>[2]突発!D32</f>
        <v>0</v>
      </c>
      <c r="E36" s="27">
        <f>[2]突発!E32</f>
        <v>2</v>
      </c>
      <c r="F36" s="27">
        <f>[2]突発!F32</f>
        <v>5</v>
      </c>
      <c r="G36" s="27">
        <f>[2]突発!G32</f>
        <v>2</v>
      </c>
      <c r="H36" s="27">
        <f>[2]突発!H32</f>
        <v>0</v>
      </c>
      <c r="I36" s="27">
        <f>[2]突発!I32</f>
        <v>0</v>
      </c>
      <c r="J36" s="27">
        <f>[2]突発!J32</f>
        <v>0</v>
      </c>
      <c r="K36" s="27">
        <f>[2]突発!K32</f>
        <v>0</v>
      </c>
      <c r="L36" s="27">
        <f>[2]突発!L32</f>
        <v>0</v>
      </c>
      <c r="M36" s="27">
        <f>[2]突発!M32</f>
        <v>0</v>
      </c>
      <c r="N36" s="27">
        <f>[2]突発!N32</f>
        <v>0</v>
      </c>
      <c r="O36" s="27">
        <f>[2]突発!O32</f>
        <v>0</v>
      </c>
      <c r="P36" s="27">
        <f>[2]突発!P32</f>
        <v>0</v>
      </c>
      <c r="Q36" s="27">
        <f>[2]突発!Q32</f>
        <v>0</v>
      </c>
      <c r="R36" s="25"/>
      <c r="S36" s="25">
        <f t="shared" si="2"/>
        <v>9</v>
      </c>
      <c r="T36" s="25" t="b">
        <f t="shared" si="3"/>
        <v>1</v>
      </c>
    </row>
    <row r="37" spans="2:20">
      <c r="B37" s="17">
        <v>32</v>
      </c>
      <c r="C37" s="17">
        <f>[2]突発!C33</f>
        <v>11</v>
      </c>
      <c r="D37" s="17">
        <f>[2]突発!D33</f>
        <v>0</v>
      </c>
      <c r="E37" s="17">
        <f>[2]突発!E33</f>
        <v>3</v>
      </c>
      <c r="F37" s="17">
        <f>[2]突発!F33</f>
        <v>4</v>
      </c>
      <c r="G37" s="17">
        <f>[2]突発!G33</f>
        <v>3</v>
      </c>
      <c r="H37" s="17">
        <f>[2]突発!H33</f>
        <v>0</v>
      </c>
      <c r="I37" s="17">
        <f>[2]突発!I33</f>
        <v>1</v>
      </c>
      <c r="J37" s="17">
        <f>[2]突発!J33</f>
        <v>0</v>
      </c>
      <c r="K37" s="17">
        <f>[2]突発!K33</f>
        <v>0</v>
      </c>
      <c r="L37" s="17">
        <f>[2]突発!L33</f>
        <v>0</v>
      </c>
      <c r="M37" s="17">
        <f>[2]突発!M33</f>
        <v>0</v>
      </c>
      <c r="N37" s="17">
        <f>[2]突発!N33</f>
        <v>0</v>
      </c>
      <c r="O37" s="17">
        <f>[2]突発!O33</f>
        <v>0</v>
      </c>
      <c r="P37" s="17">
        <f>[2]突発!P33</f>
        <v>0</v>
      </c>
      <c r="Q37" s="17">
        <f>[2]突発!Q33</f>
        <v>0</v>
      </c>
      <c r="S37">
        <f t="shared" si="2"/>
        <v>11</v>
      </c>
      <c r="T37" t="b">
        <f t="shared" si="3"/>
        <v>1</v>
      </c>
    </row>
    <row r="38" spans="2:20">
      <c r="B38" s="18">
        <v>33</v>
      </c>
      <c r="C38" s="27">
        <f>[2]突発!C34</f>
        <v>9</v>
      </c>
      <c r="D38" s="27">
        <f>[2]突発!D34</f>
        <v>0</v>
      </c>
      <c r="E38" s="27">
        <f>[2]突発!E34</f>
        <v>1</v>
      </c>
      <c r="F38" s="27">
        <f>[2]突発!F34</f>
        <v>5</v>
      </c>
      <c r="G38" s="27">
        <f>[2]突発!G34</f>
        <v>2</v>
      </c>
      <c r="H38" s="27">
        <f>[2]突発!H34</f>
        <v>0</v>
      </c>
      <c r="I38" s="27">
        <f>[2]突発!I34</f>
        <v>1</v>
      </c>
      <c r="J38" s="27">
        <f>[2]突発!J34</f>
        <v>0</v>
      </c>
      <c r="K38" s="27">
        <f>[2]突発!K34</f>
        <v>0</v>
      </c>
      <c r="L38" s="27">
        <f>[2]突発!L34</f>
        <v>0</v>
      </c>
      <c r="M38" s="27">
        <f>[2]突発!M34</f>
        <v>0</v>
      </c>
      <c r="N38" s="27">
        <f>[2]突発!N34</f>
        <v>0</v>
      </c>
      <c r="O38" s="27">
        <f>[2]突発!O34</f>
        <v>0</v>
      </c>
      <c r="P38" s="27">
        <f>[2]突発!P34</f>
        <v>0</v>
      </c>
      <c r="Q38" s="27">
        <f>[2]突発!Q34</f>
        <v>0</v>
      </c>
      <c r="R38" s="25"/>
      <c r="S38" s="25">
        <f t="shared" si="2"/>
        <v>9</v>
      </c>
      <c r="T38" s="25" t="b">
        <f t="shared" si="3"/>
        <v>1</v>
      </c>
    </row>
    <row r="39" spans="2:20">
      <c r="B39" s="17">
        <v>34</v>
      </c>
      <c r="C39" s="17">
        <f>[2]突発!C35</f>
        <v>10</v>
      </c>
      <c r="D39" s="17">
        <f>[2]突発!D35</f>
        <v>0</v>
      </c>
      <c r="E39" s="17">
        <f>[2]突発!E35</f>
        <v>3</v>
      </c>
      <c r="F39" s="17">
        <f>[2]突発!F35</f>
        <v>4</v>
      </c>
      <c r="G39" s="17">
        <f>[2]突発!G35</f>
        <v>2</v>
      </c>
      <c r="H39" s="17">
        <f>[2]突発!H35</f>
        <v>0</v>
      </c>
      <c r="I39" s="17">
        <f>[2]突発!I35</f>
        <v>1</v>
      </c>
      <c r="J39" s="17">
        <f>[2]突発!J35</f>
        <v>0</v>
      </c>
      <c r="K39" s="17">
        <f>[2]突発!K35</f>
        <v>0</v>
      </c>
      <c r="L39" s="17">
        <f>[2]突発!L35</f>
        <v>0</v>
      </c>
      <c r="M39" s="17">
        <f>[2]突発!M35</f>
        <v>0</v>
      </c>
      <c r="N39" s="17">
        <f>[2]突発!N35</f>
        <v>0</v>
      </c>
      <c r="O39" s="17">
        <f>[2]突発!O35</f>
        <v>0</v>
      </c>
      <c r="P39" s="17">
        <f>[2]突発!P35</f>
        <v>0</v>
      </c>
      <c r="Q39" s="17">
        <f>[2]突発!Q35</f>
        <v>0</v>
      </c>
      <c r="S39">
        <f t="shared" si="2"/>
        <v>10</v>
      </c>
      <c r="T39" t="b">
        <f t="shared" si="3"/>
        <v>1</v>
      </c>
    </row>
    <row r="40" spans="2:20">
      <c r="B40" s="18">
        <v>35</v>
      </c>
      <c r="C40" s="27">
        <f>[2]突発!C36</f>
        <v>10</v>
      </c>
      <c r="D40" s="27">
        <f>[2]突発!D36</f>
        <v>0</v>
      </c>
      <c r="E40" s="27">
        <f>[2]突発!E36</f>
        <v>5</v>
      </c>
      <c r="F40" s="27">
        <f>[2]突発!F36</f>
        <v>5</v>
      </c>
      <c r="G40" s="27">
        <f>[2]突発!G36</f>
        <v>0</v>
      </c>
      <c r="H40" s="27">
        <f>[2]突発!H36</f>
        <v>0</v>
      </c>
      <c r="I40" s="27">
        <f>[2]突発!I36</f>
        <v>0</v>
      </c>
      <c r="J40" s="27">
        <f>[2]突発!J36</f>
        <v>0</v>
      </c>
      <c r="K40" s="27">
        <f>[2]突発!K36</f>
        <v>0</v>
      </c>
      <c r="L40" s="27">
        <f>[2]突発!L36</f>
        <v>0</v>
      </c>
      <c r="M40" s="27">
        <f>[2]突発!M36</f>
        <v>0</v>
      </c>
      <c r="N40" s="27">
        <f>[2]突発!N36</f>
        <v>0</v>
      </c>
      <c r="O40" s="27">
        <f>[2]突発!O36</f>
        <v>0</v>
      </c>
      <c r="P40" s="27">
        <f>[2]突発!P36</f>
        <v>0</v>
      </c>
      <c r="Q40" s="27">
        <f>[2]突発!Q36</f>
        <v>0</v>
      </c>
      <c r="R40" s="25"/>
      <c r="S40" s="25">
        <f t="shared" si="2"/>
        <v>10</v>
      </c>
      <c r="T40" s="25" t="b">
        <f t="shared" si="3"/>
        <v>1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244</v>
      </c>
      <c r="D60" s="2">
        <f t="array" ref="D60">+SUM(IF(NOT(ISERROR(D6:D58)),D6:D58))</f>
        <v>0</v>
      </c>
      <c r="E60" s="2">
        <f t="array" ref="E60">+SUM(IF(NOT(ISERROR(E6:E58)),E6:E58))</f>
        <v>49</v>
      </c>
      <c r="F60" s="2">
        <f t="array" ref="F60">+SUM(IF(NOT(ISERROR(F6:F58)),F6:F58))</f>
        <v>156</v>
      </c>
      <c r="G60" s="2">
        <f t="array" ref="G60">+SUM(IF(NOT(ISERROR(G6:G58)),G6:G58))</f>
        <v>26</v>
      </c>
      <c r="H60" s="2">
        <f t="array" ref="H60">+SUM(IF(NOT(ISERROR(H6:H58)),H6:H58))</f>
        <v>5</v>
      </c>
      <c r="I60" s="2">
        <f t="array" ref="I60">+SUM(IF(NOT(ISERROR(I6:I58)),I6:I58))</f>
        <v>5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244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20.081967213114755</v>
      </c>
      <c r="F61" s="4">
        <f t="shared" si="4"/>
        <v>63.934426229508205</v>
      </c>
      <c r="G61" s="4">
        <f t="shared" si="4"/>
        <v>10.655737704918032</v>
      </c>
      <c r="H61" s="4">
        <f t="shared" si="4"/>
        <v>2.0491803278688523</v>
      </c>
      <c r="I61" s="4">
        <f t="shared" si="4"/>
        <v>2.0491803278688523</v>
      </c>
      <c r="J61" s="4">
        <f t="shared" si="4"/>
        <v>1.2295081967213115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244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4</v>
      </c>
      <c r="D31" s="17">
        <f>[2]ﾍﾙ!D27</f>
        <v>0</v>
      </c>
      <c r="E31" s="17">
        <f>[2]ﾍﾙ!E27</f>
        <v>2</v>
      </c>
      <c r="F31" s="17">
        <f>[2]ﾍﾙ!F27</f>
        <v>0</v>
      </c>
      <c r="G31" s="17">
        <f>[2]ﾍﾙ!G27</f>
        <v>1</v>
      </c>
      <c r="H31" s="17">
        <f>[2]ﾍﾙ!H27</f>
        <v>0</v>
      </c>
      <c r="I31" s="17">
        <f>[2]ﾍﾙ!I27</f>
        <v>1</v>
      </c>
      <c r="J31" s="17">
        <f>[2]ﾍﾙ!J27</f>
        <v>0</v>
      </c>
      <c r="K31" s="17">
        <f>[2]ﾍﾙ!K27</f>
        <v>0</v>
      </c>
      <c r="L31" s="17">
        <f>[2]ﾍﾙ!L27</f>
        <v>0</v>
      </c>
      <c r="M31" s="17">
        <f>[2]ﾍﾙ!M27</f>
        <v>0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4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5</v>
      </c>
      <c r="D32" s="27">
        <f>[2]ﾍﾙ!D28</f>
        <v>0</v>
      </c>
      <c r="E32" s="27">
        <f>[2]ﾍﾙ!E28</f>
        <v>1</v>
      </c>
      <c r="F32" s="27">
        <f>[2]ﾍﾙ!F28</f>
        <v>4</v>
      </c>
      <c r="G32" s="27">
        <f>[2]ﾍﾙ!G28</f>
        <v>0</v>
      </c>
      <c r="H32" s="27">
        <f>[2]ﾍﾙ!H28</f>
        <v>0</v>
      </c>
      <c r="I32" s="27">
        <f>[2]ﾍﾙ!I28</f>
        <v>0</v>
      </c>
      <c r="J32" s="27">
        <f>[2]ﾍﾙ!J28</f>
        <v>0</v>
      </c>
      <c r="K32" s="27">
        <f>[2]ﾍﾙ!K28</f>
        <v>0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13</v>
      </c>
      <c r="D33" s="17">
        <f>[2]ﾍﾙ!D29</f>
        <v>0</v>
      </c>
      <c r="E33" s="17">
        <f>[2]ﾍﾙ!E29</f>
        <v>8</v>
      </c>
      <c r="F33" s="17">
        <f>[2]ﾍﾙ!F29</f>
        <v>5</v>
      </c>
      <c r="G33" s="17">
        <f>[2]ﾍﾙ!G29</f>
        <v>0</v>
      </c>
      <c r="H33" s="17">
        <f>[2]ﾍﾙ!H29</f>
        <v>0</v>
      </c>
      <c r="I33" s="17">
        <f>[2]ﾍﾙ!I29</f>
        <v>0</v>
      </c>
      <c r="J33" s="17">
        <f>[2]ﾍﾙ!J29</f>
        <v>0</v>
      </c>
      <c r="K33" s="17">
        <f>[2]ﾍﾙ!K29</f>
        <v>0</v>
      </c>
      <c r="L33" s="17">
        <f>[2]ﾍﾙ!L29</f>
        <v>0</v>
      </c>
      <c r="M33" s="17">
        <f>[2]ﾍﾙ!M29</f>
        <v>0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13</v>
      </c>
      <c r="T33" t="b">
        <f t="shared" si="3"/>
        <v>1</v>
      </c>
    </row>
    <row r="34" spans="2:20">
      <c r="B34" s="18">
        <v>29</v>
      </c>
      <c r="C34" s="27">
        <f>[2]ﾍﾙ!C30</f>
        <v>11</v>
      </c>
      <c r="D34" s="27">
        <f>[2]ﾍﾙ!D30</f>
        <v>0</v>
      </c>
      <c r="E34" s="27">
        <f>[2]ﾍﾙ!E30</f>
        <v>3</v>
      </c>
      <c r="F34" s="27">
        <f>[2]ﾍﾙ!F30</f>
        <v>3</v>
      </c>
      <c r="G34" s="27">
        <f>[2]ﾍﾙ!G30</f>
        <v>2</v>
      </c>
      <c r="H34" s="27">
        <f>[2]ﾍﾙ!H30</f>
        <v>1</v>
      </c>
      <c r="I34" s="27">
        <f>[2]ﾍﾙ!I30</f>
        <v>1</v>
      </c>
      <c r="J34" s="27">
        <f>[2]ﾍﾙ!J30</f>
        <v>0</v>
      </c>
      <c r="K34" s="27">
        <f>[2]ﾍﾙ!K30</f>
        <v>0</v>
      </c>
      <c r="L34" s="27">
        <f>[2]ﾍﾙ!L30</f>
        <v>1</v>
      </c>
      <c r="M34" s="27">
        <f>[2]ﾍﾙ!M30</f>
        <v>0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[2]ﾍﾙ!C31</f>
        <v>6</v>
      </c>
      <c r="D35" s="17">
        <f>[2]ﾍﾙ!D31</f>
        <v>0</v>
      </c>
      <c r="E35" s="17">
        <f>[2]ﾍﾙ!E31</f>
        <v>1</v>
      </c>
      <c r="F35" s="17">
        <f>[2]ﾍﾙ!F31</f>
        <v>3</v>
      </c>
      <c r="G35" s="17">
        <f>[2]ﾍﾙ!G31</f>
        <v>0</v>
      </c>
      <c r="H35" s="17">
        <f>[2]ﾍﾙ!H31</f>
        <v>1</v>
      </c>
      <c r="I35" s="17">
        <f>[2]ﾍﾙ!I31</f>
        <v>1</v>
      </c>
      <c r="J35" s="17">
        <f>[2]ﾍﾙ!J31</f>
        <v>0</v>
      </c>
      <c r="K35" s="17">
        <f>[2]ﾍﾙ!K31</f>
        <v>0</v>
      </c>
      <c r="L35" s="17">
        <f>[2]ﾍﾙ!L31</f>
        <v>0</v>
      </c>
      <c r="M35" s="17">
        <f>[2]ﾍﾙ!M31</f>
        <v>0</v>
      </c>
      <c r="N35" s="17">
        <f>[2]ﾍﾙ!N31</f>
        <v>0</v>
      </c>
      <c r="O35" s="17">
        <f>[2]ﾍﾙ!O31</f>
        <v>0</v>
      </c>
      <c r="P35" s="17">
        <f>[2]ﾍﾙ!P31</f>
        <v>0</v>
      </c>
      <c r="Q35" s="17">
        <f>[2]ﾍﾙ!Q31</f>
        <v>0</v>
      </c>
      <c r="S35">
        <f t="shared" si="2"/>
        <v>6</v>
      </c>
      <c r="T35" t="b">
        <f t="shared" si="3"/>
        <v>1</v>
      </c>
    </row>
    <row r="36" spans="2:20">
      <c r="B36" s="18">
        <v>31</v>
      </c>
      <c r="C36" s="27">
        <f>[2]ﾍﾙ!C32</f>
        <v>7</v>
      </c>
      <c r="D36" s="27">
        <f>[2]ﾍﾙ!D32</f>
        <v>0</v>
      </c>
      <c r="E36" s="27">
        <f>[2]ﾍﾙ!E32</f>
        <v>3</v>
      </c>
      <c r="F36" s="27">
        <f>[2]ﾍﾙ!F32</f>
        <v>2</v>
      </c>
      <c r="G36" s="27">
        <f>[2]ﾍﾙ!G32</f>
        <v>1</v>
      </c>
      <c r="H36" s="27">
        <f>[2]ﾍﾙ!H32</f>
        <v>0</v>
      </c>
      <c r="I36" s="27">
        <f>[2]ﾍﾙ!I32</f>
        <v>0</v>
      </c>
      <c r="J36" s="27">
        <f>[2]ﾍﾙ!J32</f>
        <v>0</v>
      </c>
      <c r="K36" s="27">
        <f>[2]ﾍﾙ!K32</f>
        <v>1</v>
      </c>
      <c r="L36" s="27">
        <f>[2]ﾍﾙ!L32</f>
        <v>0</v>
      </c>
      <c r="M36" s="27">
        <f>[2]ﾍﾙ!M32</f>
        <v>0</v>
      </c>
      <c r="N36" s="27">
        <f>[2]ﾍﾙ!N32</f>
        <v>0</v>
      </c>
      <c r="O36" s="27">
        <f>[2]ﾍﾙ!O32</f>
        <v>0</v>
      </c>
      <c r="P36" s="27">
        <f>[2]ﾍﾙ!P32</f>
        <v>0</v>
      </c>
      <c r="Q36" s="27">
        <f>[2]ﾍﾙ!Q32</f>
        <v>0</v>
      </c>
      <c r="R36" s="25"/>
      <c r="S36" s="25">
        <f t="shared" si="2"/>
        <v>7</v>
      </c>
      <c r="T36" s="25" t="b">
        <f t="shared" si="3"/>
        <v>1</v>
      </c>
    </row>
    <row r="37" spans="2:20">
      <c r="B37" s="17">
        <v>32</v>
      </c>
      <c r="C37" s="17">
        <f>[2]ﾍﾙ!C33</f>
        <v>5</v>
      </c>
      <c r="D37" s="17">
        <f>[2]ﾍﾙ!D33</f>
        <v>0</v>
      </c>
      <c r="E37" s="17">
        <f>[2]ﾍﾙ!E33</f>
        <v>0</v>
      </c>
      <c r="F37" s="17">
        <f>[2]ﾍﾙ!F33</f>
        <v>2</v>
      </c>
      <c r="G37" s="17">
        <f>[2]ﾍﾙ!G33</f>
        <v>1</v>
      </c>
      <c r="H37" s="17">
        <f>[2]ﾍﾙ!H33</f>
        <v>1</v>
      </c>
      <c r="I37" s="17">
        <f>[2]ﾍﾙ!I33</f>
        <v>0</v>
      </c>
      <c r="J37" s="17">
        <f>[2]ﾍﾙ!J33</f>
        <v>1</v>
      </c>
      <c r="K37" s="17">
        <f>[2]ﾍﾙ!K33</f>
        <v>0</v>
      </c>
      <c r="L37" s="17">
        <f>[2]ﾍﾙ!L33</f>
        <v>0</v>
      </c>
      <c r="M37" s="17">
        <f>[2]ﾍﾙ!M33</f>
        <v>0</v>
      </c>
      <c r="N37" s="17">
        <f>[2]ﾍﾙ!N33</f>
        <v>0</v>
      </c>
      <c r="O37" s="17">
        <f>[2]ﾍﾙ!O33</f>
        <v>0</v>
      </c>
      <c r="P37" s="17">
        <f>[2]ﾍﾙ!P33</f>
        <v>0</v>
      </c>
      <c r="Q37" s="17">
        <f>[2]ﾍﾙ!Q33</f>
        <v>0</v>
      </c>
      <c r="S37">
        <f t="shared" si="2"/>
        <v>5</v>
      </c>
      <c r="T37" t="b">
        <f t="shared" si="3"/>
        <v>1</v>
      </c>
    </row>
    <row r="38" spans="2:20">
      <c r="B38" s="18">
        <v>33</v>
      </c>
      <c r="C38" s="27">
        <f>[2]ﾍﾙ!C34</f>
        <v>7</v>
      </c>
      <c r="D38" s="27">
        <f>[2]ﾍﾙ!D34</f>
        <v>1</v>
      </c>
      <c r="E38" s="27">
        <f>[2]ﾍﾙ!E34</f>
        <v>1</v>
      </c>
      <c r="F38" s="27">
        <f>[2]ﾍﾙ!F34</f>
        <v>4</v>
      </c>
      <c r="G38" s="27">
        <f>[2]ﾍﾙ!G34</f>
        <v>0</v>
      </c>
      <c r="H38" s="27">
        <f>[2]ﾍﾙ!H34</f>
        <v>0</v>
      </c>
      <c r="I38" s="27">
        <f>[2]ﾍﾙ!I34</f>
        <v>1</v>
      </c>
      <c r="J38" s="27">
        <f>[2]ﾍﾙ!J34</f>
        <v>0</v>
      </c>
      <c r="K38" s="27">
        <f>[2]ﾍﾙ!K34</f>
        <v>0</v>
      </c>
      <c r="L38" s="27">
        <f>[2]ﾍﾙ!L34</f>
        <v>0</v>
      </c>
      <c r="M38" s="27">
        <f>[2]ﾍﾙ!M34</f>
        <v>0</v>
      </c>
      <c r="N38" s="27">
        <f>[2]ﾍﾙ!N34</f>
        <v>0</v>
      </c>
      <c r="O38" s="27">
        <f>[2]ﾍﾙ!O34</f>
        <v>0</v>
      </c>
      <c r="P38" s="27">
        <f>[2]ﾍﾙ!P34</f>
        <v>0</v>
      </c>
      <c r="Q38" s="27">
        <f>[2]ﾍﾙ!Q34</f>
        <v>0</v>
      </c>
      <c r="R38" s="25"/>
      <c r="S38" s="25">
        <f t="shared" si="2"/>
        <v>7</v>
      </c>
      <c r="T38" s="25" t="b">
        <f t="shared" si="3"/>
        <v>1</v>
      </c>
    </row>
    <row r="39" spans="2:20">
      <c r="B39" s="17">
        <v>34</v>
      </c>
      <c r="C39" s="17">
        <f>[2]ﾍﾙ!C35</f>
        <v>5</v>
      </c>
      <c r="D39" s="17">
        <f>[2]ﾍﾙ!D35</f>
        <v>1</v>
      </c>
      <c r="E39" s="17">
        <f>[2]ﾍﾙ!E35</f>
        <v>1</v>
      </c>
      <c r="F39" s="17">
        <f>[2]ﾍﾙ!F35</f>
        <v>3</v>
      </c>
      <c r="G39" s="17">
        <f>[2]ﾍﾙ!G35</f>
        <v>0</v>
      </c>
      <c r="H39" s="17">
        <f>[2]ﾍﾙ!H35</f>
        <v>0</v>
      </c>
      <c r="I39" s="17">
        <f>[2]ﾍﾙ!I35</f>
        <v>0</v>
      </c>
      <c r="J39" s="17">
        <f>[2]ﾍﾙ!J35</f>
        <v>0</v>
      </c>
      <c r="K39" s="17">
        <f>[2]ﾍﾙ!K35</f>
        <v>0</v>
      </c>
      <c r="L39" s="17">
        <f>[2]ﾍﾙ!L35</f>
        <v>0</v>
      </c>
      <c r="M39" s="17">
        <f>[2]ﾍﾙ!M35</f>
        <v>0</v>
      </c>
      <c r="N39" s="17">
        <f>[2]ﾍﾙ!N35</f>
        <v>0</v>
      </c>
      <c r="O39" s="17">
        <f>[2]ﾍﾙ!O35</f>
        <v>0</v>
      </c>
      <c r="P39" s="17">
        <f>[2]ﾍﾙ!P35</f>
        <v>0</v>
      </c>
      <c r="Q39" s="17">
        <f>[2]ﾍﾙ!Q35</f>
        <v>0</v>
      </c>
      <c r="S39">
        <f t="shared" si="2"/>
        <v>5</v>
      </c>
      <c r="T39" t="b">
        <f t="shared" si="3"/>
        <v>1</v>
      </c>
    </row>
    <row r="40" spans="2:20">
      <c r="B40" s="18">
        <v>35</v>
      </c>
      <c r="C40" s="27">
        <f>[2]ﾍﾙ!C36</f>
        <v>7</v>
      </c>
      <c r="D40" s="27">
        <f>[2]ﾍﾙ!D36</f>
        <v>0</v>
      </c>
      <c r="E40" s="27">
        <f>[2]ﾍﾙ!E36</f>
        <v>1</v>
      </c>
      <c r="F40" s="27">
        <f>[2]ﾍﾙ!F36</f>
        <v>4</v>
      </c>
      <c r="G40" s="27">
        <f>[2]ﾍﾙ!G36</f>
        <v>2</v>
      </c>
      <c r="H40" s="27">
        <f>[2]ﾍﾙ!H36</f>
        <v>0</v>
      </c>
      <c r="I40" s="27">
        <f>[2]ﾍﾙ!I36</f>
        <v>0</v>
      </c>
      <c r="J40" s="27">
        <f>[2]ﾍﾙ!J36</f>
        <v>0</v>
      </c>
      <c r="K40" s="27">
        <f>[2]ﾍﾙ!K36</f>
        <v>0</v>
      </c>
      <c r="L40" s="27">
        <f>[2]ﾍﾙ!L36</f>
        <v>0</v>
      </c>
      <c r="M40" s="27">
        <f>[2]ﾍﾙ!M36</f>
        <v>0</v>
      </c>
      <c r="N40" s="27">
        <f>[2]ﾍﾙ!N36</f>
        <v>0</v>
      </c>
      <c r="O40" s="27">
        <f>[2]ﾍﾙ!O36</f>
        <v>0</v>
      </c>
      <c r="P40" s="27">
        <f>[2]ﾍﾙ!P36</f>
        <v>0</v>
      </c>
      <c r="Q40" s="27">
        <f>[2]ﾍﾙ!Q36</f>
        <v>0</v>
      </c>
      <c r="R40" s="25"/>
      <c r="S40" s="25">
        <f t="shared" si="2"/>
        <v>7</v>
      </c>
      <c r="T40" s="25" t="b">
        <f t="shared" si="3"/>
        <v>1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206</v>
      </c>
      <c r="D60" s="2">
        <f t="array" ref="D60">+SUM(IF(NOT(ISERROR(D6:D58)),D6:D58))</f>
        <v>3</v>
      </c>
      <c r="E60" s="2">
        <f t="array" ref="E60">+SUM(IF(NOT(ISERROR(E6:E58)),E6:E58))</f>
        <v>60</v>
      </c>
      <c r="F60" s="2">
        <f t="array" ref="F60">+SUM(IF(NOT(ISERROR(F6:F58)),F6:F58))</f>
        <v>83</v>
      </c>
      <c r="G60" s="2">
        <f t="array" ref="G60">+SUM(IF(NOT(ISERROR(G6:G58)),G6:G58))</f>
        <v>24</v>
      </c>
      <c r="H60" s="2">
        <f t="array" ref="H60">+SUM(IF(NOT(ISERROR(H6:H58)),H6:H58))</f>
        <v>12</v>
      </c>
      <c r="I60" s="2">
        <f t="array" ref="I60">+SUM(IF(NOT(ISERROR(I6:I58)),I6:I58))</f>
        <v>7</v>
      </c>
      <c r="J60" s="2">
        <f t="array" ref="J60">+SUM(IF(NOT(ISERROR(J6:J58)),J6:J58))</f>
        <v>8</v>
      </c>
      <c r="K60" s="2">
        <f t="array" ref="K60">+SUM(IF(NOT(ISERROR(K6:K58)),K6:K58))</f>
        <v>4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206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1.4563106796116505</v>
      </c>
      <c r="E61" s="4">
        <f t="shared" si="4"/>
        <v>29.126213592233007</v>
      </c>
      <c r="F61" s="4">
        <f t="shared" si="4"/>
        <v>40.291262135922331</v>
      </c>
      <c r="G61" s="4">
        <f t="shared" si="4"/>
        <v>11.650485436893204</v>
      </c>
      <c r="H61" s="4">
        <f t="shared" si="4"/>
        <v>5.825242718446602</v>
      </c>
      <c r="I61" s="4">
        <f t="shared" si="4"/>
        <v>3.3980582524271843</v>
      </c>
      <c r="J61" s="4">
        <f t="shared" si="4"/>
        <v>3.8834951456310676</v>
      </c>
      <c r="K61" s="4">
        <f t="shared" si="4"/>
        <v>1.9417475728155338</v>
      </c>
      <c r="L61" s="4">
        <f t="shared" si="4"/>
        <v>0.97087378640776689</v>
      </c>
      <c r="M61" s="4">
        <f t="shared" si="4"/>
        <v>0.48543689320388345</v>
      </c>
      <c r="N61" s="4">
        <f t="shared" si="4"/>
        <v>0</v>
      </c>
      <c r="O61" s="4">
        <f t="shared" si="4"/>
        <v>0.97087378640776689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206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0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0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1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1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0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0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0</v>
      </c>
      <c r="P33" s="17">
        <f>[2]耳下!P29</f>
        <v>0</v>
      </c>
      <c r="Q33" s="17">
        <f>[2]耳下!Q29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>
        <f>[2]耳下!C30</f>
        <v>1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1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0</v>
      </c>
      <c r="O34" s="27">
        <f>[2]耳下!O30</f>
        <v>0</v>
      </c>
      <c r="P34" s="27">
        <f>[2]耳下!P30</f>
        <v>0</v>
      </c>
      <c r="Q34" s="27">
        <f>[2]耳下!Q30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>
        <f>[2]耳下!C31</f>
        <v>1</v>
      </c>
      <c r="D35" s="17">
        <f>[2]耳下!D31</f>
        <v>0</v>
      </c>
      <c r="E35" s="17">
        <f>[2]耳下!E31</f>
        <v>0</v>
      </c>
      <c r="F35" s="17">
        <f>[2]耳下!F31</f>
        <v>0</v>
      </c>
      <c r="G35" s="17">
        <f>[2]耳下!G31</f>
        <v>0</v>
      </c>
      <c r="H35" s="17">
        <f>[2]耳下!H31</f>
        <v>0</v>
      </c>
      <c r="I35" s="17">
        <f>[2]耳下!I31</f>
        <v>0</v>
      </c>
      <c r="J35" s="17">
        <f>[2]耳下!J31</f>
        <v>0</v>
      </c>
      <c r="K35" s="17">
        <f>[2]耳下!K31</f>
        <v>0</v>
      </c>
      <c r="L35" s="17">
        <f>[2]耳下!L31</f>
        <v>1</v>
      </c>
      <c r="M35" s="17">
        <f>[2]耳下!M31</f>
        <v>0</v>
      </c>
      <c r="N35" s="17">
        <f>[2]耳下!N31</f>
        <v>0</v>
      </c>
      <c r="O35" s="17">
        <f>[2]耳下!O31</f>
        <v>0</v>
      </c>
      <c r="P35" s="17">
        <f>[2]耳下!P31</f>
        <v>0</v>
      </c>
      <c r="Q35" s="17">
        <f>[2]耳下!Q31</f>
        <v>0</v>
      </c>
      <c r="S35">
        <f t="shared" si="2"/>
        <v>1</v>
      </c>
      <c r="T35" t="b">
        <f t="shared" si="3"/>
        <v>1</v>
      </c>
    </row>
    <row r="36" spans="2:20">
      <c r="B36" s="18">
        <v>31</v>
      </c>
      <c r="C36" s="27">
        <f>[2]耳下!C32</f>
        <v>2</v>
      </c>
      <c r="D36" s="27">
        <f>[2]耳下!D32</f>
        <v>0</v>
      </c>
      <c r="E36" s="27">
        <f>[2]耳下!E32</f>
        <v>0</v>
      </c>
      <c r="F36" s="27">
        <f>[2]耳下!F32</f>
        <v>0</v>
      </c>
      <c r="G36" s="27">
        <f>[2]耳下!G32</f>
        <v>0</v>
      </c>
      <c r="H36" s="27">
        <f>[2]耳下!H32</f>
        <v>1</v>
      </c>
      <c r="I36" s="27">
        <f>[2]耳下!I32</f>
        <v>1</v>
      </c>
      <c r="J36" s="27">
        <f>[2]耳下!J32</f>
        <v>0</v>
      </c>
      <c r="K36" s="27">
        <f>[2]耳下!K32</f>
        <v>0</v>
      </c>
      <c r="L36" s="27">
        <f>[2]耳下!L32</f>
        <v>0</v>
      </c>
      <c r="M36" s="27">
        <f>[2]耳下!M32</f>
        <v>0</v>
      </c>
      <c r="N36" s="27">
        <f>[2]耳下!N32</f>
        <v>0</v>
      </c>
      <c r="O36" s="27">
        <f>[2]耳下!O32</f>
        <v>0</v>
      </c>
      <c r="P36" s="27">
        <f>[2]耳下!P32</f>
        <v>0</v>
      </c>
      <c r="Q36" s="27">
        <f>[2]耳下!Q32</f>
        <v>0</v>
      </c>
      <c r="R36" s="25"/>
      <c r="S36" s="25">
        <f t="shared" si="2"/>
        <v>2</v>
      </c>
      <c r="T36" s="25" t="b">
        <f t="shared" si="3"/>
        <v>1</v>
      </c>
    </row>
    <row r="37" spans="2:20">
      <c r="B37" s="17">
        <v>32</v>
      </c>
      <c r="C37" s="17">
        <f>[2]耳下!C33</f>
        <v>2</v>
      </c>
      <c r="D37" s="17">
        <f>[2]耳下!D33</f>
        <v>0</v>
      </c>
      <c r="E37" s="17">
        <f>[2]耳下!E33</f>
        <v>0</v>
      </c>
      <c r="F37" s="17">
        <f>[2]耳下!F33</f>
        <v>0</v>
      </c>
      <c r="G37" s="17">
        <f>[2]耳下!G33</f>
        <v>0</v>
      </c>
      <c r="H37" s="17">
        <f>[2]耳下!H33</f>
        <v>0</v>
      </c>
      <c r="I37" s="17">
        <f>[2]耳下!I33</f>
        <v>1</v>
      </c>
      <c r="J37" s="17">
        <f>[2]耳下!J33</f>
        <v>1</v>
      </c>
      <c r="K37" s="17">
        <f>[2]耳下!K33</f>
        <v>0</v>
      </c>
      <c r="L37" s="17">
        <f>[2]耳下!L33</f>
        <v>0</v>
      </c>
      <c r="M37" s="17">
        <f>[2]耳下!M33</f>
        <v>0</v>
      </c>
      <c r="N37" s="17">
        <f>[2]耳下!N33</f>
        <v>0</v>
      </c>
      <c r="O37" s="17">
        <f>[2]耳下!O33</f>
        <v>0</v>
      </c>
      <c r="P37" s="17">
        <f>[2]耳下!P33</f>
        <v>0</v>
      </c>
      <c r="Q37" s="17">
        <f>[2]耳下!Q33</f>
        <v>0</v>
      </c>
      <c r="S37">
        <f t="shared" si="2"/>
        <v>2</v>
      </c>
      <c r="T37" t="b">
        <f t="shared" si="3"/>
        <v>1</v>
      </c>
    </row>
    <row r="38" spans="2:20">
      <c r="B38" s="18">
        <v>33</v>
      </c>
      <c r="C38" s="27">
        <f>[2]耳下!C34</f>
        <v>0</v>
      </c>
      <c r="D38" s="27">
        <f>[2]耳下!D34</f>
        <v>0</v>
      </c>
      <c r="E38" s="27">
        <f>[2]耳下!E34</f>
        <v>0</v>
      </c>
      <c r="F38" s="27">
        <f>[2]耳下!F34</f>
        <v>0</v>
      </c>
      <c r="G38" s="27">
        <f>[2]耳下!G34</f>
        <v>0</v>
      </c>
      <c r="H38" s="27">
        <f>[2]耳下!H34</f>
        <v>0</v>
      </c>
      <c r="I38" s="27">
        <f>[2]耳下!I34</f>
        <v>0</v>
      </c>
      <c r="J38" s="27">
        <f>[2]耳下!J34</f>
        <v>0</v>
      </c>
      <c r="K38" s="27">
        <f>[2]耳下!K34</f>
        <v>0</v>
      </c>
      <c r="L38" s="27">
        <f>[2]耳下!L34</f>
        <v>0</v>
      </c>
      <c r="M38" s="27">
        <f>[2]耳下!M34</f>
        <v>0</v>
      </c>
      <c r="N38" s="27">
        <f>[2]耳下!N34</f>
        <v>0</v>
      </c>
      <c r="O38" s="27">
        <f>[2]耳下!O34</f>
        <v>0</v>
      </c>
      <c r="P38" s="27">
        <f>[2]耳下!P34</f>
        <v>0</v>
      </c>
      <c r="Q38" s="27">
        <f>[2]耳下!Q34</f>
        <v>0</v>
      </c>
      <c r="R38" s="25"/>
      <c r="S38" s="25">
        <f t="shared" si="2"/>
        <v>0</v>
      </c>
      <c r="T38" s="25" t="b">
        <f t="shared" si="3"/>
        <v>1</v>
      </c>
    </row>
    <row r="39" spans="2:20">
      <c r="B39" s="17">
        <v>34</v>
      </c>
      <c r="C39" s="17">
        <f>[2]耳下!C35</f>
        <v>3</v>
      </c>
      <c r="D39" s="17">
        <f>[2]耳下!D35</f>
        <v>0</v>
      </c>
      <c r="E39" s="17">
        <f>[2]耳下!E35</f>
        <v>0</v>
      </c>
      <c r="F39" s="17">
        <f>[2]耳下!F35</f>
        <v>1</v>
      </c>
      <c r="G39" s="17">
        <f>[2]耳下!G35</f>
        <v>0</v>
      </c>
      <c r="H39" s="17">
        <f>[2]耳下!H35</f>
        <v>0</v>
      </c>
      <c r="I39" s="17">
        <f>[2]耳下!I35</f>
        <v>1</v>
      </c>
      <c r="J39" s="17">
        <f>[2]耳下!J35</f>
        <v>0</v>
      </c>
      <c r="K39" s="17">
        <f>[2]耳下!K35</f>
        <v>0</v>
      </c>
      <c r="L39" s="17">
        <f>[2]耳下!L35</f>
        <v>0</v>
      </c>
      <c r="M39" s="17">
        <f>[2]耳下!M35</f>
        <v>1</v>
      </c>
      <c r="N39" s="17">
        <f>[2]耳下!N35</f>
        <v>0</v>
      </c>
      <c r="O39" s="17">
        <f>[2]耳下!O35</f>
        <v>0</v>
      </c>
      <c r="P39" s="17">
        <f>[2]耳下!P35</f>
        <v>0</v>
      </c>
      <c r="Q39" s="17">
        <f>[2]耳下!Q35</f>
        <v>0</v>
      </c>
      <c r="S39">
        <f t="shared" si="2"/>
        <v>3</v>
      </c>
      <c r="T39" t="b">
        <f t="shared" si="3"/>
        <v>1</v>
      </c>
    </row>
    <row r="40" spans="2:20">
      <c r="B40" s="18">
        <v>35</v>
      </c>
      <c r="C40" s="27">
        <f>[2]耳下!C36</f>
        <v>1</v>
      </c>
      <c r="D40" s="27">
        <f>[2]耳下!D36</f>
        <v>0</v>
      </c>
      <c r="E40" s="27">
        <f>[2]耳下!E36</f>
        <v>0</v>
      </c>
      <c r="F40" s="27">
        <f>[2]耳下!F36</f>
        <v>0</v>
      </c>
      <c r="G40" s="27">
        <f>[2]耳下!G36</f>
        <v>0</v>
      </c>
      <c r="H40" s="27">
        <f>[2]耳下!H36</f>
        <v>0</v>
      </c>
      <c r="I40" s="27">
        <f>[2]耳下!I36</f>
        <v>0</v>
      </c>
      <c r="J40" s="27">
        <f>[2]耳下!J36</f>
        <v>1</v>
      </c>
      <c r="K40" s="27">
        <f>[2]耳下!K36</f>
        <v>0</v>
      </c>
      <c r="L40" s="27">
        <f>[2]耳下!L36</f>
        <v>0</v>
      </c>
      <c r="M40" s="27">
        <f>[2]耳下!M36</f>
        <v>0</v>
      </c>
      <c r="N40" s="27">
        <f>[2]耳下!N36</f>
        <v>0</v>
      </c>
      <c r="O40" s="27">
        <f>[2]耳下!O36</f>
        <v>0</v>
      </c>
      <c r="P40" s="27">
        <f>[2]耳下!P36</f>
        <v>0</v>
      </c>
      <c r="Q40" s="27">
        <f>[2]耳下!Q36</f>
        <v>0</v>
      </c>
      <c r="R40" s="25"/>
      <c r="S40" s="25">
        <f t="shared" si="2"/>
        <v>1</v>
      </c>
      <c r="T40" s="25" t="b">
        <f t="shared" si="3"/>
        <v>1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50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3</v>
      </c>
      <c r="H60" s="2">
        <f t="array" ref="H60">+SUM(IF(NOT(ISERROR(H6:H58)),H6:H58))</f>
        <v>8</v>
      </c>
      <c r="I60" s="2">
        <f t="array" ref="I60">+SUM(IF(NOT(ISERROR(I6:I58)),I6:I58))</f>
        <v>12</v>
      </c>
      <c r="J60" s="2">
        <f t="array" ref="J60">+SUM(IF(NOT(ISERROR(J6:J58)),J6:J58))</f>
        <v>10</v>
      </c>
      <c r="K60" s="2">
        <f t="array" ref="K60">+SUM(IF(NOT(ISERROR(K6:K58)),K6:K58))</f>
        <v>6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50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</v>
      </c>
      <c r="F61" s="4">
        <f t="shared" si="4"/>
        <v>8</v>
      </c>
      <c r="G61" s="4">
        <f t="shared" si="4"/>
        <v>6</v>
      </c>
      <c r="H61" s="4">
        <f t="shared" si="4"/>
        <v>16</v>
      </c>
      <c r="I61" s="4">
        <f t="shared" si="4"/>
        <v>24</v>
      </c>
      <c r="J61" s="4">
        <f t="shared" si="4"/>
        <v>20</v>
      </c>
      <c r="K61" s="4">
        <f t="shared" si="4"/>
        <v>12</v>
      </c>
      <c r="L61" s="4">
        <f t="shared" si="4"/>
        <v>4</v>
      </c>
      <c r="M61" s="4">
        <f t="shared" si="4"/>
        <v>2</v>
      </c>
      <c r="N61" s="4">
        <f t="shared" si="4"/>
        <v>2</v>
      </c>
      <c r="O61" s="4">
        <f t="shared" si="4"/>
        <v>4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50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0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0</v>
      </c>
      <c r="U34" s="18">
        <f>[3]出血!U30</f>
        <v>0</v>
      </c>
      <c r="V34" s="18">
        <f>[3]出血!V30</f>
        <v>0</v>
      </c>
      <c r="W34" s="25"/>
      <c r="X34" s="25">
        <f t="shared" si="2"/>
        <v>0</v>
      </c>
      <c r="Y34" s="25" t="b">
        <f t="shared" si="3"/>
        <v>1</v>
      </c>
    </row>
    <row r="35" spans="2:25">
      <c r="B35" s="17">
        <v>30</v>
      </c>
      <c r="C35" s="17">
        <f>[3]出血!C31</f>
        <v>0</v>
      </c>
      <c r="D35" s="17">
        <f>[3]出血!D31</f>
        <v>0</v>
      </c>
      <c r="E35" s="17">
        <f>[3]出血!E31</f>
        <v>0</v>
      </c>
      <c r="F35" s="17">
        <f>[3]出血!F31</f>
        <v>0</v>
      </c>
      <c r="G35" s="17">
        <f>[3]出血!G31</f>
        <v>0</v>
      </c>
      <c r="H35" s="17">
        <f>[3]出血!H31</f>
        <v>0</v>
      </c>
      <c r="I35" s="17">
        <f>[3]出血!I31</f>
        <v>0</v>
      </c>
      <c r="J35" s="17">
        <f>[3]出血!J31</f>
        <v>0</v>
      </c>
      <c r="K35" s="17">
        <f>[3]出血!K31</f>
        <v>0</v>
      </c>
      <c r="L35" s="17">
        <f>[3]出血!L31</f>
        <v>0</v>
      </c>
      <c r="M35" s="17">
        <f>[3]出血!M31</f>
        <v>0</v>
      </c>
      <c r="N35" s="17">
        <f>[3]出血!N31</f>
        <v>0</v>
      </c>
      <c r="O35" s="17">
        <f>[3]出血!O31</f>
        <v>0</v>
      </c>
      <c r="P35" s="17">
        <f>[3]出血!P31</f>
        <v>0</v>
      </c>
      <c r="Q35" s="17">
        <f>[3]出血!Q31</f>
        <v>0</v>
      </c>
      <c r="R35" s="17">
        <f>[3]出血!R31</f>
        <v>0</v>
      </c>
      <c r="S35" s="17">
        <f>[3]出血!S31</f>
        <v>0</v>
      </c>
      <c r="T35" s="17">
        <f>[3]出血!T31</f>
        <v>0</v>
      </c>
      <c r="U35" s="17">
        <f>[3]出血!U31</f>
        <v>0</v>
      </c>
      <c r="V35" s="17">
        <f>[3]出血!V31</f>
        <v>0</v>
      </c>
      <c r="X35">
        <f t="shared" si="2"/>
        <v>0</v>
      </c>
      <c r="Y35" t="b">
        <f t="shared" si="3"/>
        <v>1</v>
      </c>
    </row>
    <row r="36" spans="2:25">
      <c r="B36" s="18">
        <v>31</v>
      </c>
      <c r="C36" s="18">
        <f>[3]出血!C32</f>
        <v>0</v>
      </c>
      <c r="D36" s="18">
        <f>[3]出血!D32</f>
        <v>0</v>
      </c>
      <c r="E36" s="18">
        <f>[3]出血!E32</f>
        <v>0</v>
      </c>
      <c r="F36" s="18">
        <f>[3]出血!F32</f>
        <v>0</v>
      </c>
      <c r="G36" s="18">
        <f>[3]出血!G32</f>
        <v>0</v>
      </c>
      <c r="H36" s="18">
        <f>[3]出血!H32</f>
        <v>0</v>
      </c>
      <c r="I36" s="18">
        <f>[3]出血!I32</f>
        <v>0</v>
      </c>
      <c r="J36" s="18">
        <f>[3]出血!J32</f>
        <v>0</v>
      </c>
      <c r="K36" s="18">
        <f>[3]出血!K32</f>
        <v>0</v>
      </c>
      <c r="L36" s="18">
        <f>[3]出血!L32</f>
        <v>0</v>
      </c>
      <c r="M36" s="18">
        <f>[3]出血!M32</f>
        <v>0</v>
      </c>
      <c r="N36" s="18">
        <f>[3]出血!N32</f>
        <v>0</v>
      </c>
      <c r="O36" s="18">
        <f>[3]出血!O32</f>
        <v>0</v>
      </c>
      <c r="P36" s="18">
        <f>[3]出血!P32</f>
        <v>0</v>
      </c>
      <c r="Q36" s="18">
        <f>[3]出血!Q32</f>
        <v>0</v>
      </c>
      <c r="R36" s="18">
        <f>[3]出血!R32</f>
        <v>0</v>
      </c>
      <c r="S36" s="18">
        <f>[3]出血!S32</f>
        <v>0</v>
      </c>
      <c r="T36" s="18">
        <f>[3]出血!T32</f>
        <v>0</v>
      </c>
      <c r="U36" s="18">
        <f>[3]出血!U32</f>
        <v>0</v>
      </c>
      <c r="V36" s="18">
        <f>[3]出血!V32</f>
        <v>0</v>
      </c>
      <c r="W36" s="25"/>
      <c r="X36" s="25">
        <f t="shared" si="2"/>
        <v>0</v>
      </c>
      <c r="Y36" s="25" t="b">
        <f t="shared" si="3"/>
        <v>1</v>
      </c>
    </row>
    <row r="37" spans="2:25">
      <c r="B37" s="17">
        <v>32</v>
      </c>
      <c r="C37" s="17">
        <f>[3]出血!C33</f>
        <v>2</v>
      </c>
      <c r="D37" s="17">
        <f>[3]出血!D33</f>
        <v>0</v>
      </c>
      <c r="E37" s="17">
        <f>[3]出血!E33</f>
        <v>0</v>
      </c>
      <c r="F37" s="17">
        <f>[3]出血!F33</f>
        <v>0</v>
      </c>
      <c r="G37" s="17">
        <f>[3]出血!G33</f>
        <v>0</v>
      </c>
      <c r="H37" s="17">
        <f>[3]出血!H33</f>
        <v>0</v>
      </c>
      <c r="I37" s="17">
        <f>[3]出血!I33</f>
        <v>0</v>
      </c>
      <c r="J37" s="17">
        <f>[3]出血!J33</f>
        <v>0</v>
      </c>
      <c r="K37" s="17">
        <f>[3]出血!K33</f>
        <v>0</v>
      </c>
      <c r="L37" s="17">
        <f>[3]出血!L33</f>
        <v>0</v>
      </c>
      <c r="M37" s="17">
        <f>[3]出血!M33</f>
        <v>0</v>
      </c>
      <c r="N37" s="17">
        <f>[3]出血!N33</f>
        <v>0</v>
      </c>
      <c r="O37" s="17">
        <f>[3]出血!O33</f>
        <v>0</v>
      </c>
      <c r="P37" s="17">
        <f>[3]出血!P33</f>
        <v>0</v>
      </c>
      <c r="Q37" s="17">
        <f>[3]出血!Q33</f>
        <v>0</v>
      </c>
      <c r="R37" s="17">
        <f>[3]出血!R33</f>
        <v>0</v>
      </c>
      <c r="S37" s="17">
        <f>[3]出血!S33</f>
        <v>1</v>
      </c>
      <c r="T37" s="17">
        <f>[3]出血!T33</f>
        <v>0</v>
      </c>
      <c r="U37" s="17">
        <f>[3]出血!U33</f>
        <v>1</v>
      </c>
      <c r="V37" s="17">
        <f>[3]出血!V33</f>
        <v>0</v>
      </c>
      <c r="X37">
        <f t="shared" si="2"/>
        <v>2</v>
      </c>
      <c r="Y37" t="b">
        <f t="shared" si="3"/>
        <v>1</v>
      </c>
    </row>
    <row r="38" spans="2:25">
      <c r="B38" s="18">
        <v>33</v>
      </c>
      <c r="C38" s="18">
        <f>[3]出血!C34</f>
        <v>0</v>
      </c>
      <c r="D38" s="18">
        <f>[3]出血!D34</f>
        <v>0</v>
      </c>
      <c r="E38" s="18">
        <f>[3]出血!E34</f>
        <v>0</v>
      </c>
      <c r="F38" s="18">
        <f>[3]出血!F34</f>
        <v>0</v>
      </c>
      <c r="G38" s="18">
        <f>[3]出血!G34</f>
        <v>0</v>
      </c>
      <c r="H38" s="18">
        <f>[3]出血!H34</f>
        <v>0</v>
      </c>
      <c r="I38" s="18">
        <f>[3]出血!I34</f>
        <v>0</v>
      </c>
      <c r="J38" s="18">
        <f>[3]出血!J34</f>
        <v>0</v>
      </c>
      <c r="K38" s="18">
        <f>[3]出血!K34</f>
        <v>0</v>
      </c>
      <c r="L38" s="18">
        <f>[3]出血!L34</f>
        <v>0</v>
      </c>
      <c r="M38" s="18">
        <f>[3]出血!M34</f>
        <v>0</v>
      </c>
      <c r="N38" s="18">
        <f>[3]出血!N34</f>
        <v>0</v>
      </c>
      <c r="O38" s="18">
        <f>[3]出血!O34</f>
        <v>0</v>
      </c>
      <c r="P38" s="18">
        <f>[3]出血!P34</f>
        <v>0</v>
      </c>
      <c r="Q38" s="18">
        <f>[3]出血!Q34</f>
        <v>0</v>
      </c>
      <c r="R38" s="18">
        <f>[3]出血!R34</f>
        <v>0</v>
      </c>
      <c r="S38" s="18">
        <f>[3]出血!S34</f>
        <v>0</v>
      </c>
      <c r="T38" s="18">
        <f>[3]出血!T34</f>
        <v>0</v>
      </c>
      <c r="U38" s="18">
        <f>[3]出血!U34</f>
        <v>0</v>
      </c>
      <c r="V38" s="18">
        <f>[3]出血!V34</f>
        <v>0</v>
      </c>
      <c r="W38" s="25"/>
      <c r="X38" s="25">
        <f t="shared" si="2"/>
        <v>0</v>
      </c>
      <c r="Y38" s="25" t="b">
        <f t="shared" si="3"/>
        <v>1</v>
      </c>
    </row>
    <row r="39" spans="2:25">
      <c r="B39" s="17">
        <v>34</v>
      </c>
      <c r="C39" s="17">
        <f>[3]出血!C35</f>
        <v>0</v>
      </c>
      <c r="D39" s="17">
        <f>[3]出血!D35</f>
        <v>0</v>
      </c>
      <c r="E39" s="17">
        <f>[3]出血!E35</f>
        <v>0</v>
      </c>
      <c r="F39" s="17">
        <f>[3]出血!F35</f>
        <v>0</v>
      </c>
      <c r="G39" s="17">
        <f>[3]出血!G35</f>
        <v>0</v>
      </c>
      <c r="H39" s="17">
        <f>[3]出血!H35</f>
        <v>0</v>
      </c>
      <c r="I39" s="17">
        <f>[3]出血!I35</f>
        <v>0</v>
      </c>
      <c r="J39" s="17">
        <f>[3]出血!J35</f>
        <v>0</v>
      </c>
      <c r="K39" s="17">
        <f>[3]出血!K35</f>
        <v>0</v>
      </c>
      <c r="L39" s="17">
        <f>[3]出血!L35</f>
        <v>0</v>
      </c>
      <c r="M39" s="17">
        <f>[3]出血!M35</f>
        <v>0</v>
      </c>
      <c r="N39" s="17">
        <f>[3]出血!N35</f>
        <v>0</v>
      </c>
      <c r="O39" s="17">
        <f>[3]出血!O35</f>
        <v>0</v>
      </c>
      <c r="P39" s="17">
        <f>[3]出血!P35</f>
        <v>0</v>
      </c>
      <c r="Q39" s="17">
        <f>[3]出血!Q35</f>
        <v>0</v>
      </c>
      <c r="R39" s="17">
        <f>[3]出血!R35</f>
        <v>0</v>
      </c>
      <c r="S39" s="17">
        <f>[3]出血!S35</f>
        <v>0</v>
      </c>
      <c r="T39" s="17">
        <f>[3]出血!T35</f>
        <v>0</v>
      </c>
      <c r="U39" s="17">
        <f>[3]出血!U35</f>
        <v>0</v>
      </c>
      <c r="V39" s="17">
        <f>[3]出血!V35</f>
        <v>0</v>
      </c>
      <c r="X39">
        <f t="shared" si="2"/>
        <v>0</v>
      </c>
      <c r="Y39" t="b">
        <f t="shared" si="3"/>
        <v>1</v>
      </c>
    </row>
    <row r="40" spans="2:25">
      <c r="B40" s="18">
        <v>35</v>
      </c>
      <c r="C40" s="18">
        <f>[3]出血!C36</f>
        <v>0</v>
      </c>
      <c r="D40" s="18">
        <f>[3]出血!D36</f>
        <v>0</v>
      </c>
      <c r="E40" s="18">
        <f>[3]出血!E36</f>
        <v>0</v>
      </c>
      <c r="F40" s="18">
        <f>[3]出血!F36</f>
        <v>0</v>
      </c>
      <c r="G40" s="18">
        <f>[3]出血!G36</f>
        <v>0</v>
      </c>
      <c r="H40" s="18">
        <f>[3]出血!H36</f>
        <v>0</v>
      </c>
      <c r="I40" s="18">
        <f>[3]出血!I36</f>
        <v>0</v>
      </c>
      <c r="J40" s="18">
        <f>[3]出血!J36</f>
        <v>0</v>
      </c>
      <c r="K40" s="18">
        <f>[3]出血!K36</f>
        <v>0</v>
      </c>
      <c r="L40" s="18">
        <f>[3]出血!L36</f>
        <v>0</v>
      </c>
      <c r="M40" s="18">
        <f>[3]出血!M36</f>
        <v>0</v>
      </c>
      <c r="N40" s="18">
        <f>[3]出血!N36</f>
        <v>0</v>
      </c>
      <c r="O40" s="18">
        <f>[3]出血!O36</f>
        <v>0</v>
      </c>
      <c r="P40" s="18">
        <f>[3]出血!P36</f>
        <v>0</v>
      </c>
      <c r="Q40" s="18">
        <f>[3]出血!Q36</f>
        <v>0</v>
      </c>
      <c r="R40" s="18">
        <f>[3]出血!R36</f>
        <v>0</v>
      </c>
      <c r="S40" s="18">
        <f>[3]出血!S36</f>
        <v>0</v>
      </c>
      <c r="T40" s="18">
        <f>[3]出血!T36</f>
        <v>0</v>
      </c>
      <c r="U40" s="18">
        <f>[3]出血!U36</f>
        <v>0</v>
      </c>
      <c r="V40" s="18">
        <f>[3]出血!V36</f>
        <v>0</v>
      </c>
      <c r="W40" s="25"/>
      <c r="X40" s="25">
        <f t="shared" si="2"/>
        <v>0</v>
      </c>
      <c r="Y40" s="25" t="b">
        <f t="shared" si="3"/>
        <v>1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10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4</v>
      </c>
      <c r="T60" s="2">
        <f t="array" ref="T60">+SUM(IF(NOT(ISERROR(T6:T58)),T6:T58))</f>
        <v>0</v>
      </c>
      <c r="U60" s="2">
        <f t="array" ref="U60">+SUM(IF(NOT(ISERROR(U6:U58)),U6:U58))</f>
        <v>2</v>
      </c>
      <c r="V60" s="2">
        <f t="array" ref="V60">+SUM(IF(NOT(ISERROR(V6:V58)),V6:V58))</f>
        <v>2</v>
      </c>
      <c r="W60" s="2"/>
      <c r="X60" s="2">
        <f>SUM(D60:V60)</f>
        <v>10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10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10</v>
      </c>
      <c r="S61" s="4">
        <f t="shared" si="5"/>
        <v>40</v>
      </c>
      <c r="T61" s="4">
        <f t="shared" si="5"/>
        <v>0</v>
      </c>
      <c r="U61" s="4">
        <f t="shared" si="5"/>
        <v>20</v>
      </c>
      <c r="V61" s="4">
        <f t="shared" si="5"/>
        <v>20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10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>
        <f>[3]流行!C27</f>
        <v>36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1</v>
      </c>
      <c r="H31" s="17">
        <f>[3]流行!H27</f>
        <v>0</v>
      </c>
      <c r="I31" s="17">
        <f>[3]流行!I27</f>
        <v>1</v>
      </c>
      <c r="J31" s="17">
        <f>[3]流行!J27</f>
        <v>0</v>
      </c>
      <c r="K31" s="17">
        <f>[3]流行!K27</f>
        <v>1</v>
      </c>
      <c r="L31" s="17">
        <f>[3]流行!L27</f>
        <v>0</v>
      </c>
      <c r="M31" s="17">
        <f>[3]流行!M27</f>
        <v>1</v>
      </c>
      <c r="N31" s="17">
        <f>[3]流行!N27</f>
        <v>2</v>
      </c>
      <c r="O31" s="17">
        <f>[3]流行!O27</f>
        <v>4</v>
      </c>
      <c r="P31" s="17">
        <f>[3]流行!P27</f>
        <v>2</v>
      </c>
      <c r="Q31" s="17">
        <f>[3]流行!Q27</f>
        <v>4</v>
      </c>
      <c r="R31" s="17">
        <f>[3]流行!R27</f>
        <v>4</v>
      </c>
      <c r="S31" s="17">
        <f>[3]流行!S27</f>
        <v>2</v>
      </c>
      <c r="T31" s="17">
        <f>[3]流行!T27</f>
        <v>4</v>
      </c>
      <c r="U31" s="17">
        <f>[3]流行!U27</f>
        <v>7</v>
      </c>
      <c r="V31" s="17">
        <f>[3]流行!V27</f>
        <v>3</v>
      </c>
      <c r="X31">
        <f t="shared" si="0"/>
        <v>36</v>
      </c>
      <c r="Y31" t="b">
        <f t="shared" si="1"/>
        <v>1</v>
      </c>
    </row>
    <row r="32" spans="2:25">
      <c r="B32" s="18">
        <v>27</v>
      </c>
      <c r="C32" s="18">
        <f>[3]流行!C28</f>
        <v>29</v>
      </c>
      <c r="D32" s="18">
        <f>[3]流行!D28</f>
        <v>0</v>
      </c>
      <c r="E32" s="18">
        <f>[3]流行!E28</f>
        <v>0</v>
      </c>
      <c r="F32" s="18">
        <f>[3]流行!F28</f>
        <v>2</v>
      </c>
      <c r="G32" s="18">
        <f>[3]流行!G28</f>
        <v>2</v>
      </c>
      <c r="H32" s="18">
        <f>[3]流行!H28</f>
        <v>0</v>
      </c>
      <c r="I32" s="18">
        <f>[3]流行!I28</f>
        <v>1</v>
      </c>
      <c r="J32" s="18">
        <f>[3]流行!J28</f>
        <v>1</v>
      </c>
      <c r="K32" s="18">
        <f>[3]流行!K28</f>
        <v>0</v>
      </c>
      <c r="L32" s="18">
        <f>[3]流行!L28</f>
        <v>0</v>
      </c>
      <c r="M32" s="18">
        <f>[3]流行!M28</f>
        <v>0</v>
      </c>
      <c r="N32" s="18">
        <f>[3]流行!N28</f>
        <v>0</v>
      </c>
      <c r="O32" s="18">
        <f>[3]流行!O28</f>
        <v>4</v>
      </c>
      <c r="P32" s="18">
        <f>[3]流行!P28</f>
        <v>0</v>
      </c>
      <c r="Q32" s="18">
        <f>[3]流行!Q28</f>
        <v>1</v>
      </c>
      <c r="R32" s="18">
        <f>[3]流行!R28</f>
        <v>4</v>
      </c>
      <c r="S32" s="18">
        <f>[3]流行!S28</f>
        <v>3</v>
      </c>
      <c r="T32" s="18">
        <f>[3]流行!T28</f>
        <v>9</v>
      </c>
      <c r="U32" s="18">
        <f>[3]流行!U28</f>
        <v>2</v>
      </c>
      <c r="V32" s="18">
        <f>[3]流行!V28</f>
        <v>0</v>
      </c>
      <c r="W32" s="25"/>
      <c r="X32" s="25">
        <f t="shared" si="0"/>
        <v>29</v>
      </c>
      <c r="Y32" s="25" t="b">
        <f t="shared" si="1"/>
        <v>1</v>
      </c>
    </row>
    <row r="33" spans="2:25">
      <c r="B33" s="17">
        <v>28</v>
      </c>
      <c r="C33" s="17">
        <f>[3]流行!C29</f>
        <v>24</v>
      </c>
      <c r="D33" s="17">
        <f>[3]流行!D29</f>
        <v>0</v>
      </c>
      <c r="E33" s="17">
        <f>[3]流行!E29</f>
        <v>2</v>
      </c>
      <c r="F33" s="17">
        <f>[3]流行!F29</f>
        <v>1</v>
      </c>
      <c r="G33" s="17">
        <f>[3]流行!G29</f>
        <v>1</v>
      </c>
      <c r="H33" s="17">
        <f>[3]流行!H29</f>
        <v>2</v>
      </c>
      <c r="I33" s="17">
        <f>[3]流行!I29</f>
        <v>1</v>
      </c>
      <c r="J33" s="17">
        <f>[3]流行!J29</f>
        <v>0</v>
      </c>
      <c r="K33" s="17">
        <f>[3]流行!K29</f>
        <v>1</v>
      </c>
      <c r="L33" s="17">
        <f>[3]流行!L29</f>
        <v>0</v>
      </c>
      <c r="M33" s="17">
        <f>[3]流行!M29</f>
        <v>1</v>
      </c>
      <c r="N33" s="17">
        <f>[3]流行!N29</f>
        <v>0</v>
      </c>
      <c r="O33" s="17">
        <f>[3]流行!O29</f>
        <v>0</v>
      </c>
      <c r="P33" s="17">
        <f>[3]流行!P29</f>
        <v>1</v>
      </c>
      <c r="Q33" s="17">
        <f>[3]流行!Q29</f>
        <v>0</v>
      </c>
      <c r="R33" s="17">
        <f>[3]流行!R29</f>
        <v>3</v>
      </c>
      <c r="S33" s="17">
        <f>[3]流行!S29</f>
        <v>3</v>
      </c>
      <c r="T33" s="17">
        <f>[3]流行!T29</f>
        <v>4</v>
      </c>
      <c r="U33" s="17">
        <f>[3]流行!U29</f>
        <v>1</v>
      </c>
      <c r="V33" s="17">
        <f>[3]流行!V29</f>
        <v>3</v>
      </c>
      <c r="X33">
        <f t="shared" si="0"/>
        <v>24</v>
      </c>
      <c r="Y33" t="b">
        <f t="shared" si="1"/>
        <v>1</v>
      </c>
    </row>
    <row r="34" spans="2:25">
      <c r="B34" s="18">
        <v>29</v>
      </c>
      <c r="C34" s="18">
        <f>[3]流行!C30</f>
        <v>39</v>
      </c>
      <c r="D34" s="18">
        <f>[3]流行!D30</f>
        <v>0</v>
      </c>
      <c r="E34" s="18">
        <f>[3]流行!E30</f>
        <v>0</v>
      </c>
      <c r="F34" s="18">
        <f>[3]流行!F30</f>
        <v>2</v>
      </c>
      <c r="G34" s="18">
        <f>[3]流行!G30</f>
        <v>3</v>
      </c>
      <c r="H34" s="18">
        <f>[3]流行!H30</f>
        <v>2</v>
      </c>
      <c r="I34" s="18">
        <f>[3]流行!I30</f>
        <v>2</v>
      </c>
      <c r="J34" s="18">
        <f>[3]流行!J30</f>
        <v>0</v>
      </c>
      <c r="K34" s="18">
        <f>[3]流行!K30</f>
        <v>1</v>
      </c>
      <c r="L34" s="18">
        <f>[3]流行!L30</f>
        <v>2</v>
      </c>
      <c r="M34" s="18">
        <f>[3]流行!M30</f>
        <v>1</v>
      </c>
      <c r="N34" s="18">
        <f>[3]流行!N30</f>
        <v>0</v>
      </c>
      <c r="O34" s="18">
        <f>[3]流行!O30</f>
        <v>0</v>
      </c>
      <c r="P34" s="18">
        <f>[3]流行!P30</f>
        <v>1</v>
      </c>
      <c r="Q34" s="18">
        <f>[3]流行!Q30</f>
        <v>3</v>
      </c>
      <c r="R34" s="18">
        <f>[3]流行!R30</f>
        <v>4</v>
      </c>
      <c r="S34" s="18">
        <f>[3]流行!S30</f>
        <v>4</v>
      </c>
      <c r="T34" s="18">
        <f>[3]流行!T30</f>
        <v>3</v>
      </c>
      <c r="U34" s="18">
        <f>[3]流行!U30</f>
        <v>6</v>
      </c>
      <c r="V34" s="18">
        <f>[3]流行!V30</f>
        <v>5</v>
      </c>
      <c r="W34" s="25"/>
      <c r="X34" s="25">
        <f t="shared" si="0"/>
        <v>39</v>
      </c>
      <c r="Y34" s="25" t="b">
        <f t="shared" si="1"/>
        <v>1</v>
      </c>
    </row>
    <row r="35" spans="2:25">
      <c r="B35" s="17">
        <v>30</v>
      </c>
      <c r="C35" s="17">
        <f>[3]流行!C31</f>
        <v>23</v>
      </c>
      <c r="D35" s="17">
        <f>[3]流行!D31</f>
        <v>1</v>
      </c>
      <c r="E35" s="17">
        <f>[3]流行!E31</f>
        <v>0</v>
      </c>
      <c r="F35" s="17">
        <f>[3]流行!F31</f>
        <v>2</v>
      </c>
      <c r="G35" s="17">
        <f>[3]流行!G31</f>
        <v>1</v>
      </c>
      <c r="H35" s="17">
        <f>[3]流行!H31</f>
        <v>2</v>
      </c>
      <c r="I35" s="17">
        <f>[3]流行!I31</f>
        <v>1</v>
      </c>
      <c r="J35" s="17">
        <f>[3]流行!J31</f>
        <v>0</v>
      </c>
      <c r="K35" s="17">
        <f>[3]流行!K31</f>
        <v>0</v>
      </c>
      <c r="L35" s="17">
        <f>[3]流行!L31</f>
        <v>1</v>
      </c>
      <c r="M35" s="17">
        <f>[3]流行!M31</f>
        <v>1</v>
      </c>
      <c r="N35" s="17">
        <f>[3]流行!N31</f>
        <v>0</v>
      </c>
      <c r="O35" s="17">
        <f>[3]流行!O31</f>
        <v>1</v>
      </c>
      <c r="P35" s="17">
        <f>[3]流行!P31</f>
        <v>0</v>
      </c>
      <c r="Q35" s="17">
        <f>[3]流行!Q31</f>
        <v>0</v>
      </c>
      <c r="R35" s="17">
        <f>[3]流行!R31</f>
        <v>4</v>
      </c>
      <c r="S35" s="17">
        <f>[3]流行!S31</f>
        <v>4</v>
      </c>
      <c r="T35" s="17">
        <f>[3]流行!T31</f>
        <v>0</v>
      </c>
      <c r="U35" s="17">
        <f>[3]流行!U31</f>
        <v>3</v>
      </c>
      <c r="V35" s="17">
        <f>[3]流行!V31</f>
        <v>2</v>
      </c>
      <c r="X35">
        <f t="shared" si="0"/>
        <v>23</v>
      </c>
      <c r="Y35" t="b">
        <f t="shared" si="1"/>
        <v>1</v>
      </c>
    </row>
    <row r="36" spans="2:25">
      <c r="B36" s="18">
        <v>31</v>
      </c>
      <c r="C36" s="18">
        <f>[3]流行!C32</f>
        <v>33</v>
      </c>
      <c r="D36" s="18">
        <f>[3]流行!D32</f>
        <v>0</v>
      </c>
      <c r="E36" s="18">
        <f>[3]流行!E32</f>
        <v>1</v>
      </c>
      <c r="F36" s="18">
        <f>[3]流行!F32</f>
        <v>2</v>
      </c>
      <c r="G36" s="18">
        <f>[3]流行!G32</f>
        <v>1</v>
      </c>
      <c r="H36" s="18">
        <f>[3]流行!H32</f>
        <v>1</v>
      </c>
      <c r="I36" s="18">
        <f>[3]流行!I32</f>
        <v>2</v>
      </c>
      <c r="J36" s="18">
        <f>[3]流行!J32</f>
        <v>1</v>
      </c>
      <c r="K36" s="18">
        <f>[3]流行!K32</f>
        <v>0</v>
      </c>
      <c r="L36" s="18">
        <f>[3]流行!L32</f>
        <v>0</v>
      </c>
      <c r="M36" s="18">
        <f>[3]流行!M32</f>
        <v>1</v>
      </c>
      <c r="N36" s="18">
        <f>[3]流行!N32</f>
        <v>0</v>
      </c>
      <c r="O36" s="18">
        <f>[3]流行!O32</f>
        <v>1</v>
      </c>
      <c r="P36" s="18">
        <f>[3]流行!P32</f>
        <v>1</v>
      </c>
      <c r="Q36" s="18">
        <f>[3]流行!Q32</f>
        <v>3</v>
      </c>
      <c r="R36" s="18">
        <f>[3]流行!R32</f>
        <v>5</v>
      </c>
      <c r="S36" s="18">
        <f>[3]流行!S32</f>
        <v>3</v>
      </c>
      <c r="T36" s="18">
        <f>[3]流行!T32</f>
        <v>3</v>
      </c>
      <c r="U36" s="18">
        <f>[3]流行!U32</f>
        <v>5</v>
      </c>
      <c r="V36" s="18">
        <f>[3]流行!V32</f>
        <v>3</v>
      </c>
      <c r="W36" s="25"/>
      <c r="X36" s="25">
        <f t="shared" si="0"/>
        <v>33</v>
      </c>
      <c r="Y36" s="25" t="b">
        <f t="shared" si="1"/>
        <v>1</v>
      </c>
    </row>
    <row r="37" spans="2:25">
      <c r="B37" s="17">
        <v>32</v>
      </c>
      <c r="C37" s="17">
        <f>[3]流行!C33</f>
        <v>19</v>
      </c>
      <c r="D37" s="17">
        <f>[3]流行!D33</f>
        <v>1</v>
      </c>
      <c r="E37" s="17">
        <f>[3]流行!E33</f>
        <v>0</v>
      </c>
      <c r="F37" s="17">
        <f>[3]流行!F33</f>
        <v>2</v>
      </c>
      <c r="G37" s="17">
        <f>[3]流行!G33</f>
        <v>0</v>
      </c>
      <c r="H37" s="17">
        <f>[3]流行!H33</f>
        <v>0</v>
      </c>
      <c r="I37" s="17">
        <f>[3]流行!I33</f>
        <v>2</v>
      </c>
      <c r="J37" s="17">
        <f>[3]流行!J33</f>
        <v>1</v>
      </c>
      <c r="K37" s="17">
        <f>[3]流行!K33</f>
        <v>1</v>
      </c>
      <c r="L37" s="17">
        <f>[3]流行!L33</f>
        <v>2</v>
      </c>
      <c r="M37" s="17">
        <f>[3]流行!M33</f>
        <v>1</v>
      </c>
      <c r="N37" s="17">
        <f>[3]流行!N33</f>
        <v>1</v>
      </c>
      <c r="O37" s="17">
        <f>[3]流行!O33</f>
        <v>0</v>
      </c>
      <c r="P37" s="17">
        <f>[3]流行!P33</f>
        <v>0</v>
      </c>
      <c r="Q37" s="17">
        <f>[3]流行!Q33</f>
        <v>0</v>
      </c>
      <c r="R37" s="17">
        <f>[3]流行!R33</f>
        <v>1</v>
      </c>
      <c r="S37" s="17">
        <f>[3]流行!S33</f>
        <v>0</v>
      </c>
      <c r="T37" s="17">
        <f>[3]流行!T33</f>
        <v>4</v>
      </c>
      <c r="U37" s="17">
        <f>[3]流行!U33</f>
        <v>1</v>
      </c>
      <c r="V37" s="17">
        <f>[3]流行!V33</f>
        <v>2</v>
      </c>
      <c r="X37">
        <f t="shared" si="0"/>
        <v>19</v>
      </c>
      <c r="Y37" t="b">
        <f t="shared" si="1"/>
        <v>1</v>
      </c>
    </row>
    <row r="38" spans="2:25">
      <c r="B38" s="18">
        <v>33</v>
      </c>
      <c r="C38" s="18">
        <f>[3]流行!C34</f>
        <v>25</v>
      </c>
      <c r="D38" s="18">
        <f>[3]流行!D34</f>
        <v>0</v>
      </c>
      <c r="E38" s="18">
        <f>[3]流行!E34</f>
        <v>0</v>
      </c>
      <c r="F38" s="18">
        <f>[3]流行!F34</f>
        <v>2</v>
      </c>
      <c r="G38" s="18">
        <f>[3]流行!G34</f>
        <v>3</v>
      </c>
      <c r="H38" s="18">
        <f>[3]流行!H34</f>
        <v>1</v>
      </c>
      <c r="I38" s="18">
        <f>[3]流行!I34</f>
        <v>0</v>
      </c>
      <c r="J38" s="18">
        <f>[3]流行!J34</f>
        <v>1</v>
      </c>
      <c r="K38" s="18">
        <f>[3]流行!K34</f>
        <v>1</v>
      </c>
      <c r="L38" s="18">
        <f>[3]流行!L34</f>
        <v>0</v>
      </c>
      <c r="M38" s="18">
        <f>[3]流行!M34</f>
        <v>1</v>
      </c>
      <c r="N38" s="18">
        <f>[3]流行!N34</f>
        <v>0</v>
      </c>
      <c r="O38" s="18">
        <f>[3]流行!O34</f>
        <v>2</v>
      </c>
      <c r="P38" s="18">
        <f>[3]流行!P34</f>
        <v>1</v>
      </c>
      <c r="Q38" s="18">
        <f>[3]流行!Q34</f>
        <v>2</v>
      </c>
      <c r="R38" s="18">
        <f>[3]流行!R34</f>
        <v>2</v>
      </c>
      <c r="S38" s="18">
        <f>[3]流行!S34</f>
        <v>3</v>
      </c>
      <c r="T38" s="18">
        <f>[3]流行!T34</f>
        <v>2</v>
      </c>
      <c r="U38" s="18">
        <f>[3]流行!U34</f>
        <v>4</v>
      </c>
      <c r="V38" s="18">
        <f>[3]流行!V34</f>
        <v>0</v>
      </c>
      <c r="W38" s="25"/>
      <c r="X38" s="25">
        <f t="shared" si="0"/>
        <v>25</v>
      </c>
      <c r="Y38" s="25" t="b">
        <f t="shared" si="1"/>
        <v>1</v>
      </c>
    </row>
    <row r="39" spans="2:25">
      <c r="B39" s="17">
        <v>34</v>
      </c>
      <c r="C39" s="17">
        <f>[3]流行!C35</f>
        <v>33</v>
      </c>
      <c r="D39" s="17">
        <f>[3]流行!D35</f>
        <v>1</v>
      </c>
      <c r="E39" s="17">
        <f>[3]流行!E35</f>
        <v>0</v>
      </c>
      <c r="F39" s="17">
        <f>[3]流行!F35</f>
        <v>0</v>
      </c>
      <c r="G39" s="17">
        <f>[3]流行!G35</f>
        <v>3</v>
      </c>
      <c r="H39" s="17">
        <f>[3]流行!H35</f>
        <v>2</v>
      </c>
      <c r="I39" s="17">
        <f>[3]流行!I35</f>
        <v>1</v>
      </c>
      <c r="J39" s="17">
        <f>[3]流行!J35</f>
        <v>2</v>
      </c>
      <c r="K39" s="17">
        <f>[3]流行!K35</f>
        <v>4</v>
      </c>
      <c r="L39" s="17">
        <f>[3]流行!L35</f>
        <v>2</v>
      </c>
      <c r="M39" s="17">
        <f>[3]流行!M35</f>
        <v>0</v>
      </c>
      <c r="N39" s="17">
        <f>[3]流行!N35</f>
        <v>2</v>
      </c>
      <c r="O39" s="17">
        <f>[3]流行!O35</f>
        <v>0</v>
      </c>
      <c r="P39" s="17">
        <f>[3]流行!P35</f>
        <v>0</v>
      </c>
      <c r="Q39" s="17">
        <f>[3]流行!Q35</f>
        <v>3</v>
      </c>
      <c r="R39" s="17">
        <f>[3]流行!R35</f>
        <v>3</v>
      </c>
      <c r="S39" s="17">
        <f>[3]流行!S35</f>
        <v>4</v>
      </c>
      <c r="T39" s="17">
        <f>[3]流行!T35</f>
        <v>4</v>
      </c>
      <c r="U39" s="17">
        <f>[3]流行!U35</f>
        <v>0</v>
      </c>
      <c r="V39" s="17">
        <f>[3]流行!V35</f>
        <v>2</v>
      </c>
      <c r="X39">
        <f t="shared" si="0"/>
        <v>33</v>
      </c>
      <c r="Y39" t="b">
        <f t="shared" si="1"/>
        <v>1</v>
      </c>
    </row>
    <row r="40" spans="2:25">
      <c r="B40" s="18">
        <v>35</v>
      </c>
      <c r="C40" s="18">
        <f>[3]流行!C36</f>
        <v>44</v>
      </c>
      <c r="D40" s="18">
        <f>[3]流行!D36</f>
        <v>0</v>
      </c>
      <c r="E40" s="18">
        <f>[3]流行!E36</f>
        <v>0</v>
      </c>
      <c r="F40" s="18">
        <f>[3]流行!F36</f>
        <v>3</v>
      </c>
      <c r="G40" s="18">
        <f>[3]流行!G36</f>
        <v>1</v>
      </c>
      <c r="H40" s="18">
        <f>[3]流行!H36</f>
        <v>2</v>
      </c>
      <c r="I40" s="18">
        <f>[3]流行!I36</f>
        <v>1</v>
      </c>
      <c r="J40" s="18">
        <f>[3]流行!J36</f>
        <v>4</v>
      </c>
      <c r="K40" s="18">
        <f>[3]流行!K36</f>
        <v>1</v>
      </c>
      <c r="L40" s="18">
        <f>[3]流行!L36</f>
        <v>0</v>
      </c>
      <c r="M40" s="18">
        <f>[3]流行!M36</f>
        <v>1</v>
      </c>
      <c r="N40" s="18">
        <f>[3]流行!N36</f>
        <v>2</v>
      </c>
      <c r="O40" s="18">
        <f>[3]流行!O36</f>
        <v>3</v>
      </c>
      <c r="P40" s="18">
        <f>[3]流行!P36</f>
        <v>2</v>
      </c>
      <c r="Q40" s="18">
        <f>[3]流行!Q36</f>
        <v>5</v>
      </c>
      <c r="R40" s="18">
        <f>[3]流行!R36</f>
        <v>6</v>
      </c>
      <c r="S40" s="18">
        <f>[3]流行!S36</f>
        <v>6</v>
      </c>
      <c r="T40" s="18">
        <f>[3]流行!T36</f>
        <v>5</v>
      </c>
      <c r="U40" s="18">
        <f>[3]流行!U36</f>
        <v>1</v>
      </c>
      <c r="V40" s="18">
        <f>[3]流行!V36</f>
        <v>1</v>
      </c>
      <c r="W40" s="25"/>
      <c r="X40" s="25">
        <f t="shared" si="0"/>
        <v>44</v>
      </c>
      <c r="Y40" s="25" t="b">
        <f t="shared" si="1"/>
        <v>1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1379</v>
      </c>
      <c r="D60" s="2">
        <f t="array" ref="D60">+SUM(IF(NOT(ISERROR(D6:D58)),D6:D58))</f>
        <v>5</v>
      </c>
      <c r="E60" s="2">
        <f t="array" ref="E60">+SUM(IF(NOT(ISERROR(E6:E58)),E6:E58))</f>
        <v>9</v>
      </c>
      <c r="F60" s="2">
        <f t="array" ref="F60">+SUM(IF(NOT(ISERROR(F6:F58)),F6:F58))</f>
        <v>53</v>
      </c>
      <c r="G60" s="2">
        <f t="array" ref="G60">+SUM(IF(NOT(ISERROR(G6:G58)),G6:G58))</f>
        <v>45</v>
      </c>
      <c r="H60" s="2">
        <f t="array" ref="H60">+SUM(IF(NOT(ISERROR(H6:H58)),H6:H58))</f>
        <v>69</v>
      </c>
      <c r="I60" s="2">
        <f t="array" ref="I60">+SUM(IF(NOT(ISERROR(I6:I58)),I6:I58))</f>
        <v>65</v>
      </c>
      <c r="J60" s="2">
        <f t="array" ref="J60">+SUM(IF(NOT(ISERROR(J6:J58)),J6:J58))</f>
        <v>52</v>
      </c>
      <c r="K60" s="2">
        <f t="array" ref="K60">+SUM(IF(NOT(ISERROR(K6:K58)),K6:K58))</f>
        <v>44</v>
      </c>
      <c r="L60" s="2">
        <f t="array" ref="L60">+SUM(IF(NOT(ISERROR(L6:L58)),L6:L58))</f>
        <v>34</v>
      </c>
      <c r="M60" s="2">
        <f t="array" ref="M60">+SUM(IF(NOT(ISERROR(M6:M58)),M6:M58))</f>
        <v>39</v>
      </c>
      <c r="N60" s="2">
        <f t="array" ref="N60">+SUM(IF(NOT(ISERROR(N6:N58)),N6:N58))</f>
        <v>38</v>
      </c>
      <c r="O60" s="2">
        <f t="array" ref="O60">+SUM(IF(NOT(ISERROR(O6:O58)),O6:O58))</f>
        <v>90</v>
      </c>
      <c r="P60" s="2">
        <f t="array" ref="P60">+SUM(IF(NOT(ISERROR(P6:P58)),P6:P58))</f>
        <v>31</v>
      </c>
      <c r="Q60" s="2">
        <f t="array" ref="Q60">+SUM(IF(NOT(ISERROR(Q6:Q58)),Q6:Q58))</f>
        <v>101</v>
      </c>
      <c r="R60" s="2">
        <f t="array" ref="R60">+SUM(IF(NOT(ISERROR(R6:R58)),R6:R58))</f>
        <v>195</v>
      </c>
      <c r="S60" s="2">
        <f t="array" ref="S60">+SUM(IF(NOT(ISERROR(S6:S58)),S6:S58))</f>
        <v>170</v>
      </c>
      <c r="T60" s="2">
        <f t="array" ref="T60">+SUM(IF(NOT(ISERROR(T6:T58)),T6:T58))</f>
        <v>117</v>
      </c>
      <c r="U60" s="2">
        <f t="array" ref="U60">+SUM(IF(NOT(ISERROR(U6:U58)),U6:U58))</f>
        <v>126</v>
      </c>
      <c r="V60" s="2">
        <f t="array" ref="V60">+SUM(IF(NOT(ISERROR(V6:V58)),V6:V58))</f>
        <v>96</v>
      </c>
      <c r="W60" s="2"/>
      <c r="X60" s="2">
        <f>SUM(D60:V60)</f>
        <v>1379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0.36258158085569253</v>
      </c>
      <c r="E61" s="4">
        <f t="shared" si="2"/>
        <v>0.65264684554024655</v>
      </c>
      <c r="F61" s="4">
        <f t="shared" si="2"/>
        <v>3.8433647570703409</v>
      </c>
      <c r="G61" s="4">
        <f t="shared" si="2"/>
        <v>3.2632342277012323</v>
      </c>
      <c r="H61" s="4">
        <f t="shared" si="2"/>
        <v>5.0036258158085571</v>
      </c>
      <c r="I61" s="4">
        <f t="shared" si="2"/>
        <v>4.7135605511240026</v>
      </c>
      <c r="J61" s="4">
        <f t="shared" si="2"/>
        <v>3.770848440899202</v>
      </c>
      <c r="K61" s="4">
        <f t="shared" si="2"/>
        <v>3.1907179115300943</v>
      </c>
      <c r="L61" s="4">
        <f t="shared" si="2"/>
        <v>2.4655547498187094</v>
      </c>
      <c r="M61" s="4">
        <f t="shared" si="2"/>
        <v>2.8281363306744014</v>
      </c>
      <c r="N61" s="4">
        <f t="shared" si="2"/>
        <v>2.755620014503263</v>
      </c>
      <c r="O61" s="4">
        <f t="shared" si="2"/>
        <v>6.5264684554024646</v>
      </c>
      <c r="P61" s="4">
        <f t="shared" si="2"/>
        <v>2.2480058013052937</v>
      </c>
      <c r="Q61" s="4">
        <f t="shared" si="2"/>
        <v>7.3241479332849888</v>
      </c>
      <c r="R61" s="4">
        <f t="shared" si="2"/>
        <v>14.140681653372008</v>
      </c>
      <c r="S61" s="4">
        <f t="shared" si="2"/>
        <v>12.327773749093545</v>
      </c>
      <c r="T61" s="4">
        <f t="shared" si="2"/>
        <v>8.4844089920232051</v>
      </c>
      <c r="U61" s="4">
        <f t="shared" si="2"/>
        <v>9.1370558375634516</v>
      </c>
      <c r="V61" s="4">
        <f t="shared" si="2"/>
        <v>6.9615663524292968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1379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0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0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0</v>
      </c>
      <c r="D34" s="18">
        <f>[4]細髄!D30</f>
        <v>0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[4]細髄!C31</f>
        <v>0</v>
      </c>
      <c r="D35" s="17">
        <f>[4]細髄!D31</f>
        <v>0</v>
      </c>
      <c r="E35" s="17">
        <f>[4]細髄!E31</f>
        <v>0</v>
      </c>
      <c r="F35" s="17">
        <f>[4]細髄!F31</f>
        <v>0</v>
      </c>
      <c r="G35" s="17">
        <f>[4]細髄!G31</f>
        <v>0</v>
      </c>
      <c r="H35" s="17">
        <f>[4]細髄!H31</f>
        <v>0</v>
      </c>
      <c r="I35" s="17">
        <f>[4]細髄!I31</f>
        <v>0</v>
      </c>
      <c r="J35" s="17">
        <f>[4]細髄!J31</f>
        <v>0</v>
      </c>
      <c r="K35" s="17">
        <f>[4]細髄!K31</f>
        <v>0</v>
      </c>
      <c r="L35" s="17">
        <f>[4]細髄!L31</f>
        <v>0</v>
      </c>
      <c r="M35" s="17">
        <f>[4]細髄!M31</f>
        <v>0</v>
      </c>
      <c r="N35" s="17">
        <f>[4]細髄!N31</f>
        <v>0</v>
      </c>
      <c r="O35" s="17">
        <f>[4]細髄!O31</f>
        <v>0</v>
      </c>
      <c r="P35" s="17">
        <f>[4]細髄!P31</f>
        <v>0</v>
      </c>
      <c r="Q35" s="17">
        <f>[4]細髄!Q31</f>
        <v>0</v>
      </c>
      <c r="R35" s="17">
        <f>[4]細髄!R31</f>
        <v>0</v>
      </c>
      <c r="S35" s="17">
        <f>[4]細髄!S31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[4]細髄!C32</f>
        <v>0</v>
      </c>
      <c r="D36" s="18">
        <f>[4]細髄!D32</f>
        <v>0</v>
      </c>
      <c r="E36" s="18">
        <f>[4]細髄!E32</f>
        <v>0</v>
      </c>
      <c r="F36" s="18">
        <f>[4]細髄!F32</f>
        <v>0</v>
      </c>
      <c r="G36" s="18">
        <f>[4]細髄!G32</f>
        <v>0</v>
      </c>
      <c r="H36" s="18">
        <f>[4]細髄!H32</f>
        <v>0</v>
      </c>
      <c r="I36" s="18">
        <f>[4]細髄!I32</f>
        <v>0</v>
      </c>
      <c r="J36" s="18">
        <f>[4]細髄!J32</f>
        <v>0</v>
      </c>
      <c r="K36" s="18">
        <f>[4]細髄!K32</f>
        <v>0</v>
      </c>
      <c r="L36" s="18">
        <f>[4]細髄!L32</f>
        <v>0</v>
      </c>
      <c r="M36" s="18">
        <f>[4]細髄!M32</f>
        <v>0</v>
      </c>
      <c r="N36" s="18">
        <f>[4]細髄!N32</f>
        <v>0</v>
      </c>
      <c r="O36" s="18">
        <f>[4]細髄!O32</f>
        <v>0</v>
      </c>
      <c r="P36" s="18">
        <f>[4]細髄!P32</f>
        <v>0</v>
      </c>
      <c r="Q36" s="18">
        <f>[4]細髄!Q32</f>
        <v>0</v>
      </c>
      <c r="R36" s="18">
        <f>[4]細髄!R32</f>
        <v>0</v>
      </c>
      <c r="S36" s="18">
        <f>[4]細髄!S32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[4]細髄!C33</f>
        <v>0</v>
      </c>
      <c r="D37" s="17">
        <f>[4]細髄!D33</f>
        <v>0</v>
      </c>
      <c r="E37" s="17">
        <f>[4]細髄!E33</f>
        <v>0</v>
      </c>
      <c r="F37" s="17">
        <f>[4]細髄!F33</f>
        <v>0</v>
      </c>
      <c r="G37" s="17">
        <f>[4]細髄!G33</f>
        <v>0</v>
      </c>
      <c r="H37" s="17">
        <f>[4]細髄!H33</f>
        <v>0</v>
      </c>
      <c r="I37" s="17">
        <f>[4]細髄!I33</f>
        <v>0</v>
      </c>
      <c r="J37" s="17">
        <f>[4]細髄!J33</f>
        <v>0</v>
      </c>
      <c r="K37" s="17">
        <f>[4]細髄!K33</f>
        <v>0</v>
      </c>
      <c r="L37" s="17">
        <f>[4]細髄!L33</f>
        <v>0</v>
      </c>
      <c r="M37" s="17">
        <f>[4]細髄!M33</f>
        <v>0</v>
      </c>
      <c r="N37" s="17">
        <f>[4]細髄!N33</f>
        <v>0</v>
      </c>
      <c r="O37" s="17">
        <f>[4]細髄!O33</f>
        <v>0</v>
      </c>
      <c r="P37" s="17">
        <f>[4]細髄!P33</f>
        <v>0</v>
      </c>
      <c r="Q37" s="17">
        <f>[4]細髄!Q33</f>
        <v>0</v>
      </c>
      <c r="R37" s="17">
        <f>[4]細髄!R33</f>
        <v>0</v>
      </c>
      <c r="S37" s="17">
        <f>[4]細髄!S33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[4]細髄!C34</f>
        <v>0</v>
      </c>
      <c r="D38" s="18">
        <f>[4]細髄!D34</f>
        <v>0</v>
      </c>
      <c r="E38" s="18">
        <f>[4]細髄!E34</f>
        <v>0</v>
      </c>
      <c r="F38" s="18">
        <f>[4]細髄!F34</f>
        <v>0</v>
      </c>
      <c r="G38" s="18">
        <f>[4]細髄!G34</f>
        <v>0</v>
      </c>
      <c r="H38" s="18">
        <f>[4]細髄!H34</f>
        <v>0</v>
      </c>
      <c r="I38" s="18">
        <f>[4]細髄!I34</f>
        <v>0</v>
      </c>
      <c r="J38" s="18">
        <f>[4]細髄!J34</f>
        <v>0</v>
      </c>
      <c r="K38" s="18">
        <f>[4]細髄!K34</f>
        <v>0</v>
      </c>
      <c r="L38" s="18">
        <f>[4]細髄!L34</f>
        <v>0</v>
      </c>
      <c r="M38" s="18">
        <f>[4]細髄!M34</f>
        <v>0</v>
      </c>
      <c r="N38" s="18">
        <f>[4]細髄!N34</f>
        <v>0</v>
      </c>
      <c r="O38" s="18">
        <f>[4]細髄!O34</f>
        <v>0</v>
      </c>
      <c r="P38" s="18">
        <f>[4]細髄!P34</f>
        <v>0</v>
      </c>
      <c r="Q38" s="18">
        <f>[4]細髄!Q34</f>
        <v>0</v>
      </c>
      <c r="R38" s="18">
        <f>[4]細髄!R34</f>
        <v>0</v>
      </c>
      <c r="S38" s="18">
        <f>[4]細髄!S34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[4]細髄!C35</f>
        <v>0</v>
      </c>
      <c r="D39" s="17">
        <f>[4]細髄!D35</f>
        <v>0</v>
      </c>
      <c r="E39" s="17">
        <f>[4]細髄!E35</f>
        <v>0</v>
      </c>
      <c r="F39" s="17">
        <f>[4]細髄!F35</f>
        <v>0</v>
      </c>
      <c r="G39" s="17">
        <f>[4]細髄!G35</f>
        <v>0</v>
      </c>
      <c r="H39" s="17">
        <f>[4]細髄!H35</f>
        <v>0</v>
      </c>
      <c r="I39" s="17">
        <f>[4]細髄!I35</f>
        <v>0</v>
      </c>
      <c r="J39" s="17">
        <f>[4]細髄!J35</f>
        <v>0</v>
      </c>
      <c r="K39" s="17">
        <f>[4]細髄!K35</f>
        <v>0</v>
      </c>
      <c r="L39" s="17">
        <f>[4]細髄!L35</f>
        <v>0</v>
      </c>
      <c r="M39" s="17">
        <f>[4]細髄!M35</f>
        <v>0</v>
      </c>
      <c r="N39" s="17">
        <f>[4]細髄!N35</f>
        <v>0</v>
      </c>
      <c r="O39" s="17">
        <f>[4]細髄!O35</f>
        <v>0</v>
      </c>
      <c r="P39" s="17">
        <f>[4]細髄!P35</f>
        <v>0</v>
      </c>
      <c r="Q39" s="17">
        <f>[4]細髄!Q35</f>
        <v>0</v>
      </c>
      <c r="R39" s="17">
        <f>[4]細髄!R35</f>
        <v>0</v>
      </c>
      <c r="S39" s="17">
        <f>[4]細髄!S35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[4]細髄!C36</f>
        <v>0</v>
      </c>
      <c r="D40" s="18">
        <f>[4]細髄!D36</f>
        <v>0</v>
      </c>
      <c r="E40" s="18">
        <f>[4]細髄!E36</f>
        <v>0</v>
      </c>
      <c r="F40" s="18">
        <f>[4]細髄!F36</f>
        <v>0</v>
      </c>
      <c r="G40" s="18">
        <f>[4]細髄!G36</f>
        <v>0</v>
      </c>
      <c r="H40" s="18">
        <f>[4]細髄!H36</f>
        <v>0</v>
      </c>
      <c r="I40" s="18">
        <f>[4]細髄!I36</f>
        <v>0</v>
      </c>
      <c r="J40" s="18">
        <f>[4]細髄!J36</f>
        <v>0</v>
      </c>
      <c r="K40" s="18">
        <f>[4]細髄!K36</f>
        <v>0</v>
      </c>
      <c r="L40" s="18">
        <f>[4]細髄!L36</f>
        <v>0</v>
      </c>
      <c r="M40" s="18">
        <f>[4]細髄!M36</f>
        <v>0</v>
      </c>
      <c r="N40" s="18">
        <f>[4]細髄!N36</f>
        <v>0</v>
      </c>
      <c r="O40" s="18">
        <f>[4]細髄!O36</f>
        <v>0</v>
      </c>
      <c r="P40" s="18">
        <f>[4]細髄!P36</f>
        <v>0</v>
      </c>
      <c r="Q40" s="18">
        <f>[4]細髄!Q36</f>
        <v>0</v>
      </c>
      <c r="R40" s="18">
        <f>[4]細髄!R36</f>
        <v>0</v>
      </c>
      <c r="S40" s="18">
        <f>[4]細髄!S36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1</v>
      </c>
      <c r="D32" s="18">
        <f>[4]無髄!D28</f>
        <v>1</v>
      </c>
      <c r="E32" s="18">
        <f>[4]無髄!E28</f>
        <v>0</v>
      </c>
      <c r="F32" s="18">
        <f>[4]無髄!F28</f>
        <v>0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0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1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1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>
        <f>[4]無髄!C31</f>
        <v>0</v>
      </c>
      <c r="D35" s="17">
        <f>[4]無髄!D31</f>
        <v>0</v>
      </c>
      <c r="E35" s="17">
        <f>[4]無髄!E31</f>
        <v>0</v>
      </c>
      <c r="F35" s="17">
        <f>[4]無髄!F31</f>
        <v>0</v>
      </c>
      <c r="G35" s="17">
        <f>[4]無髄!G31</f>
        <v>0</v>
      </c>
      <c r="H35" s="17">
        <f>[4]無髄!H31</f>
        <v>0</v>
      </c>
      <c r="I35" s="17">
        <f>[4]無髄!I31</f>
        <v>0</v>
      </c>
      <c r="J35" s="17">
        <f>[4]無髄!J31</f>
        <v>0</v>
      </c>
      <c r="K35" s="17">
        <f>[4]無髄!K31</f>
        <v>0</v>
      </c>
      <c r="L35" s="17">
        <f>[4]無髄!L31</f>
        <v>0</v>
      </c>
      <c r="M35" s="17">
        <f>[4]無髄!M31</f>
        <v>0</v>
      </c>
      <c r="N35" s="17">
        <f>[4]無髄!N31</f>
        <v>0</v>
      </c>
      <c r="O35" s="17">
        <f>[4]無髄!O31</f>
        <v>0</v>
      </c>
      <c r="P35" s="17">
        <f>[4]無髄!P31</f>
        <v>0</v>
      </c>
      <c r="Q35" s="17">
        <f>[4]無髄!Q31</f>
        <v>0</v>
      </c>
      <c r="R35" s="17">
        <f>[4]無髄!R31</f>
        <v>0</v>
      </c>
      <c r="S35" s="17">
        <f>[4]無髄!S31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[4]無髄!C32</f>
        <v>1</v>
      </c>
      <c r="D36" s="18">
        <f>[4]無髄!D32</f>
        <v>0</v>
      </c>
      <c r="E36" s="18">
        <f>[4]無髄!E32</f>
        <v>0</v>
      </c>
      <c r="F36" s="18">
        <f>[4]無髄!F32</f>
        <v>0</v>
      </c>
      <c r="G36" s="18">
        <f>[4]無髄!G32</f>
        <v>0</v>
      </c>
      <c r="H36" s="18">
        <f>[4]無髄!H32</f>
        <v>0</v>
      </c>
      <c r="I36" s="18">
        <f>[4]無髄!I32</f>
        <v>0</v>
      </c>
      <c r="J36" s="18">
        <f>[4]無髄!J32</f>
        <v>0</v>
      </c>
      <c r="K36" s="18">
        <f>[4]無髄!K32</f>
        <v>0</v>
      </c>
      <c r="L36" s="18">
        <f>[4]無髄!L32</f>
        <v>0</v>
      </c>
      <c r="M36" s="18">
        <f>[4]無髄!M32</f>
        <v>0</v>
      </c>
      <c r="N36" s="18">
        <f>[4]無髄!N32</f>
        <v>0</v>
      </c>
      <c r="O36" s="18">
        <f>[4]無髄!O32</f>
        <v>0</v>
      </c>
      <c r="P36" s="18">
        <f>[4]無髄!P32</f>
        <v>0</v>
      </c>
      <c r="Q36" s="18">
        <f>[4]無髄!Q32</f>
        <v>0</v>
      </c>
      <c r="R36" s="18">
        <f>[4]無髄!R32</f>
        <v>0</v>
      </c>
      <c r="S36" s="18">
        <f>[4]無髄!S32</f>
        <v>1</v>
      </c>
      <c r="T36" s="22"/>
      <c r="U36" s="22">
        <f t="shared" si="2"/>
        <v>1</v>
      </c>
      <c r="V36" s="22" t="b">
        <f t="shared" si="3"/>
        <v>1</v>
      </c>
    </row>
    <row r="37" spans="2:22">
      <c r="B37" s="17">
        <v>32</v>
      </c>
      <c r="C37" s="17">
        <f>[4]無髄!C33</f>
        <v>1</v>
      </c>
      <c r="D37" s="17">
        <f>[4]無髄!D33</f>
        <v>0</v>
      </c>
      <c r="E37" s="17">
        <f>[4]無髄!E33</f>
        <v>0</v>
      </c>
      <c r="F37" s="17">
        <f>[4]無髄!F33</f>
        <v>0</v>
      </c>
      <c r="G37" s="17">
        <f>[4]無髄!G33</f>
        <v>0</v>
      </c>
      <c r="H37" s="17">
        <f>[4]無髄!H33</f>
        <v>0</v>
      </c>
      <c r="I37" s="17">
        <f>[4]無髄!I33</f>
        <v>0</v>
      </c>
      <c r="J37" s="17">
        <f>[4]無髄!J33</f>
        <v>0</v>
      </c>
      <c r="K37" s="17">
        <f>[4]無髄!K33</f>
        <v>0</v>
      </c>
      <c r="L37" s="17">
        <f>[4]無髄!L33</f>
        <v>0</v>
      </c>
      <c r="M37" s="17">
        <f>[4]無髄!M33</f>
        <v>0</v>
      </c>
      <c r="N37" s="17">
        <f>[4]無髄!N33</f>
        <v>0</v>
      </c>
      <c r="O37" s="17">
        <f>[4]無髄!O33</f>
        <v>0</v>
      </c>
      <c r="P37" s="17">
        <f>[4]無髄!P33</f>
        <v>0</v>
      </c>
      <c r="Q37" s="17">
        <f>[4]無髄!Q33</f>
        <v>0</v>
      </c>
      <c r="R37" s="17">
        <f>[4]無髄!R33</f>
        <v>0</v>
      </c>
      <c r="S37" s="17">
        <f>[4]無髄!S33</f>
        <v>1</v>
      </c>
      <c r="U37">
        <f t="shared" si="2"/>
        <v>1</v>
      </c>
      <c r="V37" t="b">
        <f t="shared" si="3"/>
        <v>1</v>
      </c>
    </row>
    <row r="38" spans="2:22">
      <c r="B38" s="18">
        <v>33</v>
      </c>
      <c r="C38" s="18">
        <f>[4]無髄!C34</f>
        <v>1</v>
      </c>
      <c r="D38" s="18">
        <f>[4]無髄!D34</f>
        <v>0</v>
      </c>
      <c r="E38" s="18">
        <f>[4]無髄!E34</f>
        <v>0</v>
      </c>
      <c r="F38" s="18">
        <f>[4]無髄!F34</f>
        <v>0</v>
      </c>
      <c r="G38" s="18">
        <f>[4]無髄!G34</f>
        <v>0</v>
      </c>
      <c r="H38" s="18">
        <f>[4]無髄!H34</f>
        <v>0</v>
      </c>
      <c r="I38" s="18">
        <f>[4]無髄!I34</f>
        <v>0</v>
      </c>
      <c r="J38" s="18">
        <f>[4]無髄!J34</f>
        <v>1</v>
      </c>
      <c r="K38" s="18">
        <f>[4]無髄!K34</f>
        <v>0</v>
      </c>
      <c r="L38" s="18">
        <f>[4]無髄!L34</f>
        <v>0</v>
      </c>
      <c r="M38" s="18">
        <f>[4]無髄!M34</f>
        <v>0</v>
      </c>
      <c r="N38" s="18">
        <f>[4]無髄!N34</f>
        <v>0</v>
      </c>
      <c r="O38" s="18">
        <f>[4]無髄!O34</f>
        <v>0</v>
      </c>
      <c r="P38" s="18">
        <f>[4]無髄!P34</f>
        <v>0</v>
      </c>
      <c r="Q38" s="18">
        <f>[4]無髄!Q34</f>
        <v>0</v>
      </c>
      <c r="R38" s="18">
        <f>[4]無髄!R34</f>
        <v>0</v>
      </c>
      <c r="S38" s="18">
        <f>[4]無髄!S34</f>
        <v>0</v>
      </c>
      <c r="T38" s="22"/>
      <c r="U38" s="22">
        <f t="shared" si="2"/>
        <v>1</v>
      </c>
      <c r="V38" s="22" t="b">
        <f t="shared" si="3"/>
        <v>1</v>
      </c>
    </row>
    <row r="39" spans="2:22">
      <c r="B39" s="17">
        <v>34</v>
      </c>
      <c r="C39" s="17">
        <f>[4]無髄!C35</f>
        <v>0</v>
      </c>
      <c r="D39" s="17">
        <f>[4]無髄!D35</f>
        <v>0</v>
      </c>
      <c r="E39" s="17">
        <f>[4]無髄!E35</f>
        <v>0</v>
      </c>
      <c r="F39" s="17">
        <f>[4]無髄!F35</f>
        <v>0</v>
      </c>
      <c r="G39" s="17">
        <f>[4]無髄!G35</f>
        <v>0</v>
      </c>
      <c r="H39" s="17">
        <f>[4]無髄!H35</f>
        <v>0</v>
      </c>
      <c r="I39" s="17">
        <f>[4]無髄!I35</f>
        <v>0</v>
      </c>
      <c r="J39" s="17">
        <f>[4]無髄!J35</f>
        <v>0</v>
      </c>
      <c r="K39" s="17">
        <f>[4]無髄!K35</f>
        <v>0</v>
      </c>
      <c r="L39" s="17">
        <f>[4]無髄!L35</f>
        <v>0</v>
      </c>
      <c r="M39" s="17">
        <f>[4]無髄!M35</f>
        <v>0</v>
      </c>
      <c r="N39" s="17">
        <f>[4]無髄!N35</f>
        <v>0</v>
      </c>
      <c r="O39" s="17">
        <f>[4]無髄!O35</f>
        <v>0</v>
      </c>
      <c r="P39" s="17">
        <f>[4]無髄!P35</f>
        <v>0</v>
      </c>
      <c r="Q39" s="17">
        <f>[4]無髄!Q35</f>
        <v>0</v>
      </c>
      <c r="R39" s="17">
        <f>[4]無髄!R35</f>
        <v>0</v>
      </c>
      <c r="S39" s="17">
        <f>[4]無髄!S35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[4]無髄!C36</f>
        <v>1</v>
      </c>
      <c r="D40" s="18">
        <f>[4]無髄!D36</f>
        <v>1</v>
      </c>
      <c r="E40" s="18">
        <f>[4]無髄!E36</f>
        <v>0</v>
      </c>
      <c r="F40" s="18">
        <f>[4]無髄!F36</f>
        <v>0</v>
      </c>
      <c r="G40" s="18">
        <f>[4]無髄!G36</f>
        <v>0</v>
      </c>
      <c r="H40" s="18">
        <f>[4]無髄!H36</f>
        <v>0</v>
      </c>
      <c r="I40" s="18">
        <f>[4]無髄!I36</f>
        <v>0</v>
      </c>
      <c r="J40" s="18">
        <f>[4]無髄!J36</f>
        <v>0</v>
      </c>
      <c r="K40" s="18">
        <f>[4]無髄!K36</f>
        <v>0</v>
      </c>
      <c r="L40" s="18">
        <f>[4]無髄!L36</f>
        <v>0</v>
      </c>
      <c r="M40" s="18">
        <f>[4]無髄!M36</f>
        <v>0</v>
      </c>
      <c r="N40" s="18">
        <f>[4]無髄!N36</f>
        <v>0</v>
      </c>
      <c r="O40" s="18">
        <f>[4]無髄!O36</f>
        <v>0</v>
      </c>
      <c r="P40" s="18">
        <f>[4]無髄!P36</f>
        <v>0</v>
      </c>
      <c r="Q40" s="18">
        <f>[4]無髄!Q36</f>
        <v>0</v>
      </c>
      <c r="R40" s="18">
        <f>[4]無髄!R36</f>
        <v>0</v>
      </c>
      <c r="S40" s="18">
        <f>[4]無髄!S36</f>
        <v>0</v>
      </c>
      <c r="T40" s="22"/>
      <c r="U40" s="22">
        <f t="shared" si="2"/>
        <v>1</v>
      </c>
      <c r="V40" s="22" t="b">
        <f t="shared" si="3"/>
        <v>1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18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1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2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9</v>
      </c>
      <c r="T60" s="2"/>
      <c r="U60" s="2">
        <f>SUM(D60:S60)</f>
        <v>18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11.111111111111111</v>
      </c>
      <c r="E61" s="4">
        <f t="shared" si="4"/>
        <v>0</v>
      </c>
      <c r="F61" s="4">
        <f t="shared" si="4"/>
        <v>5.5555555555555554</v>
      </c>
      <c r="G61" s="4">
        <f t="shared" si="4"/>
        <v>0</v>
      </c>
      <c r="H61" s="4">
        <f t="shared" si="4"/>
        <v>11.111111111111111</v>
      </c>
      <c r="I61" s="4">
        <f t="shared" si="4"/>
        <v>0</v>
      </c>
      <c r="J61" s="4">
        <f t="shared" si="4"/>
        <v>5.5555555555555554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11.111111111111111</v>
      </c>
      <c r="O61" s="4">
        <f t="shared" si="4"/>
        <v>5.5555555555555554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18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</v>
      </c>
      <c r="D31" s="17">
        <f>[4]ﾏｲｺ!D27</f>
        <v>0</v>
      </c>
      <c r="E31" s="17">
        <f>[4]ﾏｲｺ!E27</f>
        <v>0</v>
      </c>
      <c r="F31" s="17">
        <f>[4]ﾏｲｺ!F27</f>
        <v>1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0</v>
      </c>
      <c r="D32" s="18">
        <f>[4]ﾏｲｺ!D28</f>
        <v>0</v>
      </c>
      <c r="E32" s="18">
        <f>[4]ﾏｲｺ!E28</f>
        <v>0</v>
      </c>
      <c r="F32" s="18">
        <f>[4]ﾏｲｺ!F28</f>
        <v>0</v>
      </c>
      <c r="G32" s="18">
        <f>[4]ﾏｲｺ!G28</f>
        <v>0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0</v>
      </c>
      <c r="D33" s="17">
        <f>[4]ﾏｲｺ!D29</f>
        <v>0</v>
      </c>
      <c r="E33" s="17">
        <f>[4]ﾏｲｺ!E29</f>
        <v>0</v>
      </c>
      <c r="F33" s="17">
        <f>[4]ﾏｲｺ!F29</f>
        <v>0</v>
      </c>
      <c r="G33" s="17">
        <f>[4]ﾏｲｺ!G29</f>
        <v>0</v>
      </c>
      <c r="H33" s="17">
        <f>[4]ﾏｲｺ!H29</f>
        <v>0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[4]ﾏｲｺ!C30</f>
        <v>0</v>
      </c>
      <c r="D34" s="18">
        <f>[4]ﾏｲｺ!D30</f>
        <v>0</v>
      </c>
      <c r="E34" s="18">
        <f>[4]ﾏｲｺ!E30</f>
        <v>0</v>
      </c>
      <c r="F34" s="18">
        <f>[4]ﾏｲｺ!F30</f>
        <v>0</v>
      </c>
      <c r="G34" s="18">
        <f>[4]ﾏｲｺ!G30</f>
        <v>0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[4]ﾏｲｺ!C31</f>
        <v>1</v>
      </c>
      <c r="D35" s="17">
        <f>[4]ﾏｲｺ!D31</f>
        <v>0</v>
      </c>
      <c r="E35" s="17">
        <f>[4]ﾏｲｺ!E31</f>
        <v>0</v>
      </c>
      <c r="F35" s="17">
        <f>[4]ﾏｲｺ!F31</f>
        <v>1</v>
      </c>
      <c r="G35" s="17">
        <f>[4]ﾏｲｺ!G31</f>
        <v>0</v>
      </c>
      <c r="H35" s="17">
        <f>[4]ﾏｲｺ!H31</f>
        <v>0</v>
      </c>
      <c r="I35" s="17">
        <f>[4]ﾏｲｺ!I31</f>
        <v>0</v>
      </c>
      <c r="J35" s="17">
        <f>[4]ﾏｲｺ!J31</f>
        <v>0</v>
      </c>
      <c r="K35" s="17">
        <f>[4]ﾏｲｺ!K31</f>
        <v>0</v>
      </c>
      <c r="L35" s="17">
        <f>[4]ﾏｲｺ!L31</f>
        <v>0</v>
      </c>
      <c r="M35" s="17">
        <f>[4]ﾏｲｺ!M31</f>
        <v>0</v>
      </c>
      <c r="N35" s="17">
        <f>[4]ﾏｲｺ!N31</f>
        <v>0</v>
      </c>
      <c r="O35" s="17">
        <f>[4]ﾏｲｺ!O31</f>
        <v>0</v>
      </c>
      <c r="P35" s="17">
        <f>[4]ﾏｲｺ!P31</f>
        <v>0</v>
      </c>
      <c r="Q35" s="17">
        <f>[4]ﾏｲｺ!Q31</f>
        <v>0</v>
      </c>
      <c r="R35" s="17">
        <f>[4]ﾏｲｺ!R31</f>
        <v>0</v>
      </c>
      <c r="S35" s="17">
        <f>[4]ﾏｲｺ!S31</f>
        <v>0</v>
      </c>
      <c r="U35">
        <f t="shared" si="2"/>
        <v>1</v>
      </c>
      <c r="V35" t="b">
        <f t="shared" si="3"/>
        <v>1</v>
      </c>
    </row>
    <row r="36" spans="2:22">
      <c r="B36" s="18">
        <v>31</v>
      </c>
      <c r="C36" s="18">
        <f>[4]ﾏｲｺ!C32</f>
        <v>0</v>
      </c>
      <c r="D36" s="18">
        <f>[4]ﾏｲｺ!D32</f>
        <v>0</v>
      </c>
      <c r="E36" s="18">
        <f>[4]ﾏｲｺ!E32</f>
        <v>0</v>
      </c>
      <c r="F36" s="18">
        <f>[4]ﾏｲｺ!F32</f>
        <v>0</v>
      </c>
      <c r="G36" s="18">
        <f>[4]ﾏｲｺ!G32</f>
        <v>0</v>
      </c>
      <c r="H36" s="18">
        <f>[4]ﾏｲｺ!H32</f>
        <v>0</v>
      </c>
      <c r="I36" s="18">
        <f>[4]ﾏｲｺ!I32</f>
        <v>0</v>
      </c>
      <c r="J36" s="18">
        <f>[4]ﾏｲｺ!J32</f>
        <v>0</v>
      </c>
      <c r="K36" s="18">
        <f>[4]ﾏｲｺ!K32</f>
        <v>0</v>
      </c>
      <c r="L36" s="18">
        <f>[4]ﾏｲｺ!L32</f>
        <v>0</v>
      </c>
      <c r="M36" s="18">
        <f>[4]ﾏｲｺ!M32</f>
        <v>0</v>
      </c>
      <c r="N36" s="18">
        <f>[4]ﾏｲｺ!N32</f>
        <v>0</v>
      </c>
      <c r="O36" s="18">
        <f>[4]ﾏｲｺ!O32</f>
        <v>0</v>
      </c>
      <c r="P36" s="18">
        <f>[4]ﾏｲｺ!P32</f>
        <v>0</v>
      </c>
      <c r="Q36" s="18">
        <f>[4]ﾏｲｺ!Q32</f>
        <v>0</v>
      </c>
      <c r="R36" s="18">
        <f>[4]ﾏｲｺ!R32</f>
        <v>0</v>
      </c>
      <c r="S36" s="18">
        <f>[4]ﾏｲｺ!S32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[4]ﾏｲｺ!C33</f>
        <v>0</v>
      </c>
      <c r="D37" s="17">
        <f>[4]ﾏｲｺ!D33</f>
        <v>0</v>
      </c>
      <c r="E37" s="17">
        <f>[4]ﾏｲｺ!E33</f>
        <v>0</v>
      </c>
      <c r="F37" s="17">
        <f>[4]ﾏｲｺ!F33</f>
        <v>0</v>
      </c>
      <c r="G37" s="17">
        <f>[4]ﾏｲｺ!G33</f>
        <v>0</v>
      </c>
      <c r="H37" s="17">
        <f>[4]ﾏｲｺ!H33</f>
        <v>0</v>
      </c>
      <c r="I37" s="17">
        <f>[4]ﾏｲｺ!I33</f>
        <v>0</v>
      </c>
      <c r="J37" s="17">
        <f>[4]ﾏｲｺ!J33</f>
        <v>0</v>
      </c>
      <c r="K37" s="17">
        <f>[4]ﾏｲｺ!K33</f>
        <v>0</v>
      </c>
      <c r="L37" s="17">
        <f>[4]ﾏｲｺ!L33</f>
        <v>0</v>
      </c>
      <c r="M37" s="17">
        <f>[4]ﾏｲｺ!M33</f>
        <v>0</v>
      </c>
      <c r="N37" s="17">
        <f>[4]ﾏｲｺ!N33</f>
        <v>0</v>
      </c>
      <c r="O37" s="17">
        <f>[4]ﾏｲｺ!O33</f>
        <v>0</v>
      </c>
      <c r="P37" s="17">
        <f>[4]ﾏｲｺ!P33</f>
        <v>0</v>
      </c>
      <c r="Q37" s="17">
        <f>[4]ﾏｲｺ!Q33</f>
        <v>0</v>
      </c>
      <c r="R37" s="17">
        <f>[4]ﾏｲｺ!R33</f>
        <v>0</v>
      </c>
      <c r="S37" s="17">
        <f>[4]ﾏｲｺ!S33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[4]ﾏｲｺ!C34</f>
        <v>0</v>
      </c>
      <c r="D38" s="18">
        <f>[4]ﾏｲｺ!D34</f>
        <v>0</v>
      </c>
      <c r="E38" s="18">
        <f>[4]ﾏｲｺ!E34</f>
        <v>0</v>
      </c>
      <c r="F38" s="18">
        <f>[4]ﾏｲｺ!F34</f>
        <v>0</v>
      </c>
      <c r="G38" s="18">
        <f>[4]ﾏｲｺ!G34</f>
        <v>0</v>
      </c>
      <c r="H38" s="18">
        <f>[4]ﾏｲｺ!H34</f>
        <v>0</v>
      </c>
      <c r="I38" s="18">
        <f>[4]ﾏｲｺ!I34</f>
        <v>0</v>
      </c>
      <c r="J38" s="18">
        <f>[4]ﾏｲｺ!J34</f>
        <v>0</v>
      </c>
      <c r="K38" s="18">
        <f>[4]ﾏｲｺ!K34</f>
        <v>0</v>
      </c>
      <c r="L38" s="18">
        <f>[4]ﾏｲｺ!L34</f>
        <v>0</v>
      </c>
      <c r="M38" s="18">
        <f>[4]ﾏｲｺ!M34</f>
        <v>0</v>
      </c>
      <c r="N38" s="18">
        <f>[4]ﾏｲｺ!N34</f>
        <v>0</v>
      </c>
      <c r="O38" s="18">
        <f>[4]ﾏｲｺ!O34</f>
        <v>0</v>
      </c>
      <c r="P38" s="18">
        <f>[4]ﾏｲｺ!P34</f>
        <v>0</v>
      </c>
      <c r="Q38" s="18">
        <f>[4]ﾏｲｺ!Q34</f>
        <v>0</v>
      </c>
      <c r="R38" s="18">
        <f>[4]ﾏｲｺ!R34</f>
        <v>0</v>
      </c>
      <c r="S38" s="18">
        <f>[4]ﾏｲｺ!S34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[4]ﾏｲｺ!C35</f>
        <v>0</v>
      </c>
      <c r="D39" s="17">
        <f>[4]ﾏｲｺ!D35</f>
        <v>0</v>
      </c>
      <c r="E39" s="17">
        <f>[4]ﾏｲｺ!E35</f>
        <v>0</v>
      </c>
      <c r="F39" s="17">
        <f>[4]ﾏｲｺ!F35</f>
        <v>0</v>
      </c>
      <c r="G39" s="17">
        <f>[4]ﾏｲｺ!G35</f>
        <v>0</v>
      </c>
      <c r="H39" s="17">
        <f>[4]ﾏｲｺ!H35</f>
        <v>0</v>
      </c>
      <c r="I39" s="17">
        <f>[4]ﾏｲｺ!I35</f>
        <v>0</v>
      </c>
      <c r="J39" s="17">
        <f>[4]ﾏｲｺ!J35</f>
        <v>0</v>
      </c>
      <c r="K39" s="17">
        <f>[4]ﾏｲｺ!K35</f>
        <v>0</v>
      </c>
      <c r="L39" s="17">
        <f>[4]ﾏｲｺ!L35</f>
        <v>0</v>
      </c>
      <c r="M39" s="17">
        <f>[4]ﾏｲｺ!M35</f>
        <v>0</v>
      </c>
      <c r="N39" s="17">
        <f>[4]ﾏｲｺ!N35</f>
        <v>0</v>
      </c>
      <c r="O39" s="17">
        <f>[4]ﾏｲｺ!O35</f>
        <v>0</v>
      </c>
      <c r="P39" s="17">
        <f>[4]ﾏｲｺ!P35</f>
        <v>0</v>
      </c>
      <c r="Q39" s="17">
        <f>[4]ﾏｲｺ!Q35</f>
        <v>0</v>
      </c>
      <c r="R39" s="17">
        <f>[4]ﾏｲｺ!R35</f>
        <v>0</v>
      </c>
      <c r="S39" s="17">
        <f>[4]ﾏｲｺ!S35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[4]ﾏｲｺ!C36</f>
        <v>0</v>
      </c>
      <c r="D40" s="18">
        <f>[4]ﾏｲｺ!D36</f>
        <v>0</v>
      </c>
      <c r="E40" s="18">
        <f>[4]ﾏｲｺ!E36</f>
        <v>0</v>
      </c>
      <c r="F40" s="18">
        <f>[4]ﾏｲｺ!F36</f>
        <v>0</v>
      </c>
      <c r="G40" s="18">
        <f>[4]ﾏｲｺ!G36</f>
        <v>0</v>
      </c>
      <c r="H40" s="18">
        <f>[4]ﾏｲｺ!H36</f>
        <v>0</v>
      </c>
      <c r="I40" s="18">
        <f>[4]ﾏｲｺ!I36</f>
        <v>0</v>
      </c>
      <c r="J40" s="18">
        <f>[4]ﾏｲｺ!J36</f>
        <v>0</v>
      </c>
      <c r="K40" s="18">
        <f>[4]ﾏｲｺ!K36</f>
        <v>0</v>
      </c>
      <c r="L40" s="18">
        <f>[4]ﾏｲｺ!L36</f>
        <v>0</v>
      </c>
      <c r="M40" s="18">
        <f>[4]ﾏｲｺ!M36</f>
        <v>0</v>
      </c>
      <c r="N40" s="18">
        <f>[4]ﾏｲｺ!N36</f>
        <v>0</v>
      </c>
      <c r="O40" s="18">
        <f>[4]ﾏｲｺ!O36</f>
        <v>0</v>
      </c>
      <c r="P40" s="18">
        <f>[4]ﾏｲｺ!P36</f>
        <v>0</v>
      </c>
      <c r="Q40" s="18">
        <f>[4]ﾏｲｺ!Q36</f>
        <v>0</v>
      </c>
      <c r="R40" s="18">
        <f>[4]ﾏｲｺ!R36</f>
        <v>0</v>
      </c>
      <c r="S40" s="18">
        <f>[4]ﾏｲｺ!S36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23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5</v>
      </c>
      <c r="G60" s="2">
        <f t="array" ref="G60">+SUM(IF(NOT(ISERROR(G6:G58)),G6:G58))</f>
        <v>7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23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30.434782608695656</v>
      </c>
      <c r="F61" s="4">
        <f t="shared" si="4"/>
        <v>21.739130434782609</v>
      </c>
      <c r="G61" s="4">
        <f t="shared" si="4"/>
        <v>30.434782608695656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4.3478260869565215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4.3478260869565215</v>
      </c>
      <c r="R61" s="4">
        <f t="shared" si="4"/>
        <v>0</v>
      </c>
      <c r="S61" s="4">
        <f t="shared" si="4"/>
        <v>8.695652173913043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23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[4]ｸﾗﾐ!C31</f>
        <v>0</v>
      </c>
      <c r="D35" s="17">
        <f>[4]ｸﾗﾐ!D31</f>
        <v>0</v>
      </c>
      <c r="E35" s="17">
        <f>[4]ｸﾗﾐ!E31</f>
        <v>0</v>
      </c>
      <c r="F35" s="17">
        <f>[4]ｸﾗﾐ!F31</f>
        <v>0</v>
      </c>
      <c r="G35" s="17">
        <f>[4]ｸﾗﾐ!G31</f>
        <v>0</v>
      </c>
      <c r="H35" s="17">
        <f>[4]ｸﾗﾐ!H31</f>
        <v>0</v>
      </c>
      <c r="I35" s="17">
        <f>[4]ｸﾗﾐ!I31</f>
        <v>0</v>
      </c>
      <c r="J35" s="17">
        <f>[4]ｸﾗﾐ!J31</f>
        <v>0</v>
      </c>
      <c r="K35" s="17">
        <f>[4]ｸﾗﾐ!K31</f>
        <v>0</v>
      </c>
      <c r="L35" s="17">
        <f>[4]ｸﾗﾐ!L31</f>
        <v>0</v>
      </c>
      <c r="M35" s="17">
        <f>[4]ｸﾗﾐ!M31</f>
        <v>0</v>
      </c>
      <c r="N35" s="17">
        <f>[4]ｸﾗﾐ!N31</f>
        <v>0</v>
      </c>
      <c r="O35" s="17">
        <f>[4]ｸﾗﾐ!O31</f>
        <v>0</v>
      </c>
      <c r="P35" s="17">
        <f>[4]ｸﾗﾐ!P31</f>
        <v>0</v>
      </c>
      <c r="Q35" s="17">
        <f>[4]ｸﾗﾐ!Q31</f>
        <v>0</v>
      </c>
      <c r="R35" s="17">
        <f>[4]ｸﾗﾐ!R31</f>
        <v>0</v>
      </c>
      <c r="S35" s="17">
        <f>[4]ｸﾗﾐ!S31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[4]ｸﾗﾐ!C32</f>
        <v>0</v>
      </c>
      <c r="D36" s="18">
        <f>[4]ｸﾗﾐ!D32</f>
        <v>0</v>
      </c>
      <c r="E36" s="18">
        <f>[4]ｸﾗﾐ!E32</f>
        <v>0</v>
      </c>
      <c r="F36" s="18">
        <f>[4]ｸﾗﾐ!F32</f>
        <v>0</v>
      </c>
      <c r="G36" s="18">
        <f>[4]ｸﾗﾐ!G32</f>
        <v>0</v>
      </c>
      <c r="H36" s="18">
        <f>[4]ｸﾗﾐ!H32</f>
        <v>0</v>
      </c>
      <c r="I36" s="18">
        <f>[4]ｸﾗﾐ!I32</f>
        <v>0</v>
      </c>
      <c r="J36" s="18">
        <f>[4]ｸﾗﾐ!J32</f>
        <v>0</v>
      </c>
      <c r="K36" s="18">
        <f>[4]ｸﾗﾐ!K32</f>
        <v>0</v>
      </c>
      <c r="L36" s="18">
        <f>[4]ｸﾗﾐ!L32</f>
        <v>0</v>
      </c>
      <c r="M36" s="18">
        <f>[4]ｸﾗﾐ!M32</f>
        <v>0</v>
      </c>
      <c r="N36" s="18">
        <f>[4]ｸﾗﾐ!N32</f>
        <v>0</v>
      </c>
      <c r="O36" s="18">
        <f>[4]ｸﾗﾐ!O32</f>
        <v>0</v>
      </c>
      <c r="P36" s="18">
        <f>[4]ｸﾗﾐ!P32</f>
        <v>0</v>
      </c>
      <c r="Q36" s="18">
        <f>[4]ｸﾗﾐ!Q32</f>
        <v>0</v>
      </c>
      <c r="R36" s="18">
        <f>[4]ｸﾗﾐ!R32</f>
        <v>0</v>
      </c>
      <c r="S36" s="18">
        <f>[4]ｸﾗﾐ!S32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[4]ｸﾗﾐ!C33</f>
        <v>0</v>
      </c>
      <c r="D37" s="17">
        <f>[4]ｸﾗﾐ!D33</f>
        <v>0</v>
      </c>
      <c r="E37" s="17">
        <f>[4]ｸﾗﾐ!E33</f>
        <v>0</v>
      </c>
      <c r="F37" s="17">
        <f>[4]ｸﾗﾐ!F33</f>
        <v>0</v>
      </c>
      <c r="G37" s="17">
        <f>[4]ｸﾗﾐ!G33</f>
        <v>0</v>
      </c>
      <c r="H37" s="17">
        <f>[4]ｸﾗﾐ!H33</f>
        <v>0</v>
      </c>
      <c r="I37" s="17">
        <f>[4]ｸﾗﾐ!I33</f>
        <v>0</v>
      </c>
      <c r="J37" s="17">
        <f>[4]ｸﾗﾐ!J33</f>
        <v>0</v>
      </c>
      <c r="K37" s="17">
        <f>[4]ｸﾗﾐ!K33</f>
        <v>0</v>
      </c>
      <c r="L37" s="17">
        <f>[4]ｸﾗﾐ!L33</f>
        <v>0</v>
      </c>
      <c r="M37" s="17">
        <f>[4]ｸﾗﾐ!M33</f>
        <v>0</v>
      </c>
      <c r="N37" s="17">
        <f>[4]ｸﾗﾐ!N33</f>
        <v>0</v>
      </c>
      <c r="O37" s="17">
        <f>[4]ｸﾗﾐ!O33</f>
        <v>0</v>
      </c>
      <c r="P37" s="17">
        <f>[4]ｸﾗﾐ!P33</f>
        <v>0</v>
      </c>
      <c r="Q37" s="17">
        <f>[4]ｸﾗﾐ!Q33</f>
        <v>0</v>
      </c>
      <c r="R37" s="17">
        <f>[4]ｸﾗﾐ!R33</f>
        <v>0</v>
      </c>
      <c r="S37" s="17">
        <f>[4]ｸﾗﾐ!S33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[4]ｸﾗﾐ!C34</f>
        <v>0</v>
      </c>
      <c r="D38" s="18">
        <f>[4]ｸﾗﾐ!D34</f>
        <v>0</v>
      </c>
      <c r="E38" s="18">
        <f>[4]ｸﾗﾐ!E34</f>
        <v>0</v>
      </c>
      <c r="F38" s="18">
        <f>[4]ｸﾗﾐ!F34</f>
        <v>0</v>
      </c>
      <c r="G38" s="18">
        <f>[4]ｸﾗﾐ!G34</f>
        <v>0</v>
      </c>
      <c r="H38" s="18">
        <f>[4]ｸﾗﾐ!H34</f>
        <v>0</v>
      </c>
      <c r="I38" s="18">
        <f>[4]ｸﾗﾐ!I34</f>
        <v>0</v>
      </c>
      <c r="J38" s="18">
        <f>[4]ｸﾗﾐ!J34</f>
        <v>0</v>
      </c>
      <c r="K38" s="18">
        <f>[4]ｸﾗﾐ!K34</f>
        <v>0</v>
      </c>
      <c r="L38" s="18">
        <f>[4]ｸﾗﾐ!L34</f>
        <v>0</v>
      </c>
      <c r="M38" s="18">
        <f>[4]ｸﾗﾐ!M34</f>
        <v>0</v>
      </c>
      <c r="N38" s="18">
        <f>[4]ｸﾗﾐ!N34</f>
        <v>0</v>
      </c>
      <c r="O38" s="18">
        <f>[4]ｸﾗﾐ!O34</f>
        <v>0</v>
      </c>
      <c r="P38" s="18">
        <f>[4]ｸﾗﾐ!P34</f>
        <v>0</v>
      </c>
      <c r="Q38" s="18">
        <f>[4]ｸﾗﾐ!Q34</f>
        <v>0</v>
      </c>
      <c r="R38" s="18">
        <f>[4]ｸﾗﾐ!R34</f>
        <v>0</v>
      </c>
      <c r="S38" s="18">
        <f>[4]ｸﾗﾐ!S34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[4]ｸﾗﾐ!C35</f>
        <v>0</v>
      </c>
      <c r="D39" s="17">
        <f>[4]ｸﾗﾐ!D35</f>
        <v>0</v>
      </c>
      <c r="E39" s="17">
        <f>[4]ｸﾗﾐ!E35</f>
        <v>0</v>
      </c>
      <c r="F39" s="17">
        <f>[4]ｸﾗﾐ!F35</f>
        <v>0</v>
      </c>
      <c r="G39" s="17">
        <f>[4]ｸﾗﾐ!G35</f>
        <v>0</v>
      </c>
      <c r="H39" s="17">
        <f>[4]ｸﾗﾐ!H35</f>
        <v>0</v>
      </c>
      <c r="I39" s="17">
        <f>[4]ｸﾗﾐ!I35</f>
        <v>0</v>
      </c>
      <c r="J39" s="17">
        <f>[4]ｸﾗﾐ!J35</f>
        <v>0</v>
      </c>
      <c r="K39" s="17">
        <f>[4]ｸﾗﾐ!K35</f>
        <v>0</v>
      </c>
      <c r="L39" s="17">
        <f>[4]ｸﾗﾐ!L35</f>
        <v>0</v>
      </c>
      <c r="M39" s="17">
        <f>[4]ｸﾗﾐ!M35</f>
        <v>0</v>
      </c>
      <c r="N39" s="17">
        <f>[4]ｸﾗﾐ!N35</f>
        <v>0</v>
      </c>
      <c r="O39" s="17">
        <f>[4]ｸﾗﾐ!O35</f>
        <v>0</v>
      </c>
      <c r="P39" s="17">
        <f>[4]ｸﾗﾐ!P35</f>
        <v>0</v>
      </c>
      <c r="Q39" s="17">
        <f>[4]ｸﾗﾐ!Q35</f>
        <v>0</v>
      </c>
      <c r="R39" s="17">
        <f>[4]ｸﾗﾐ!R35</f>
        <v>0</v>
      </c>
      <c r="S39" s="17">
        <f>[4]ｸﾗﾐ!S35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[4]ｸﾗﾐ!C36</f>
        <v>0</v>
      </c>
      <c r="D40" s="18">
        <f>[4]ｸﾗﾐ!D36</f>
        <v>0</v>
      </c>
      <c r="E40" s="18">
        <f>[4]ｸﾗﾐ!E36</f>
        <v>0</v>
      </c>
      <c r="F40" s="18">
        <f>[4]ｸﾗﾐ!F36</f>
        <v>0</v>
      </c>
      <c r="G40" s="18">
        <f>[4]ｸﾗﾐ!G36</f>
        <v>0</v>
      </c>
      <c r="H40" s="18">
        <f>[4]ｸﾗﾐ!H36</f>
        <v>0</v>
      </c>
      <c r="I40" s="18">
        <f>[4]ｸﾗﾐ!I36</f>
        <v>0</v>
      </c>
      <c r="J40" s="18">
        <f>[4]ｸﾗﾐ!J36</f>
        <v>0</v>
      </c>
      <c r="K40" s="18">
        <f>[4]ｸﾗﾐ!K36</f>
        <v>0</v>
      </c>
      <c r="L40" s="18">
        <f>[4]ｸﾗﾐ!L36</f>
        <v>0</v>
      </c>
      <c r="M40" s="18">
        <f>[4]ｸﾗﾐ!M36</f>
        <v>0</v>
      </c>
      <c r="N40" s="18">
        <f>[4]ｸﾗﾐ!N36</f>
        <v>0</v>
      </c>
      <c r="O40" s="18">
        <f>[4]ｸﾗﾐ!O36</f>
        <v>0</v>
      </c>
      <c r="P40" s="18">
        <f>[4]ｸﾗﾐ!P36</f>
        <v>0</v>
      </c>
      <c r="Q40" s="18">
        <f>[4]ｸﾗﾐ!Q36</f>
        <v>0</v>
      </c>
      <c r="R40" s="18">
        <f>[4]ｸﾗﾐ!R36</f>
        <v>0</v>
      </c>
      <c r="S40" s="18">
        <f>[4]ｸﾗﾐ!S36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0</v>
      </c>
      <c r="D34" s="18">
        <f>[4]ロタ!D30</f>
        <v>0</v>
      </c>
      <c r="E34" s="18">
        <f>[4]ロタ!E30</f>
        <v>0</v>
      </c>
      <c r="F34" s="18">
        <f>[4]ロタ!F30</f>
        <v>0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[4]ロタ!C31</f>
        <v>0</v>
      </c>
      <c r="D35" s="17">
        <f>[4]ロタ!D31</f>
        <v>0</v>
      </c>
      <c r="E35" s="17">
        <f>[4]ロタ!E31</f>
        <v>0</v>
      </c>
      <c r="F35" s="17">
        <f>[4]ロタ!F31</f>
        <v>0</v>
      </c>
      <c r="G35" s="17">
        <f>[4]ロタ!G31</f>
        <v>0</v>
      </c>
      <c r="H35" s="17">
        <f>[4]ロタ!H31</f>
        <v>0</v>
      </c>
      <c r="I35" s="17">
        <f>[4]ロタ!I31</f>
        <v>0</v>
      </c>
      <c r="J35" s="17">
        <f>[4]ロタ!J31</f>
        <v>0</v>
      </c>
      <c r="K35" s="17">
        <f>[4]ロタ!K31</f>
        <v>0</v>
      </c>
      <c r="L35" s="17">
        <f>[4]ロタ!L31</f>
        <v>0</v>
      </c>
      <c r="M35" s="17">
        <f>[4]ロタ!M31</f>
        <v>0</v>
      </c>
      <c r="N35" s="17">
        <f>[4]ロタ!N31</f>
        <v>0</v>
      </c>
      <c r="O35" s="17">
        <f>[4]ロタ!O31</f>
        <v>0</v>
      </c>
      <c r="P35" s="17">
        <f>[4]ロタ!P31</f>
        <v>0</v>
      </c>
      <c r="Q35" s="17">
        <f>[4]ロタ!Q31</f>
        <v>0</v>
      </c>
      <c r="R35" s="17">
        <f>[4]ロタ!R31</f>
        <v>0</v>
      </c>
      <c r="S35" s="17">
        <f>[4]ロタ!S31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[4]ロタ!C32</f>
        <v>0</v>
      </c>
      <c r="D36" s="18">
        <f>[4]ロタ!D32</f>
        <v>0</v>
      </c>
      <c r="E36" s="18">
        <f>[4]ロタ!E32</f>
        <v>0</v>
      </c>
      <c r="F36" s="18">
        <f>[4]ロタ!F32</f>
        <v>0</v>
      </c>
      <c r="G36" s="18">
        <f>[4]ロタ!G32</f>
        <v>0</v>
      </c>
      <c r="H36" s="18">
        <f>[4]ロタ!H32</f>
        <v>0</v>
      </c>
      <c r="I36" s="18">
        <f>[4]ロタ!I32</f>
        <v>0</v>
      </c>
      <c r="J36" s="18">
        <f>[4]ロタ!J32</f>
        <v>0</v>
      </c>
      <c r="K36" s="18">
        <f>[4]ロタ!K32</f>
        <v>0</v>
      </c>
      <c r="L36" s="18">
        <f>[4]ロタ!L32</f>
        <v>0</v>
      </c>
      <c r="M36" s="18">
        <f>[4]ロタ!M32</f>
        <v>0</v>
      </c>
      <c r="N36" s="18">
        <f>[4]ロタ!N32</f>
        <v>0</v>
      </c>
      <c r="O36" s="18">
        <f>[4]ロタ!O32</f>
        <v>0</v>
      </c>
      <c r="P36" s="18">
        <f>[4]ロタ!P32</f>
        <v>0</v>
      </c>
      <c r="Q36" s="18">
        <f>[4]ロタ!Q32</f>
        <v>0</v>
      </c>
      <c r="R36" s="18">
        <f>[4]ロタ!R32</f>
        <v>0</v>
      </c>
      <c r="S36" s="18">
        <f>[4]ロタ!S32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[4]ロタ!C33</f>
        <v>0</v>
      </c>
      <c r="D37" s="17">
        <f>[4]ロタ!D33</f>
        <v>0</v>
      </c>
      <c r="E37" s="17">
        <f>[4]ロタ!E33</f>
        <v>0</v>
      </c>
      <c r="F37" s="17">
        <f>[4]ロタ!F33</f>
        <v>0</v>
      </c>
      <c r="G37" s="17">
        <f>[4]ロタ!G33</f>
        <v>0</v>
      </c>
      <c r="H37" s="17">
        <f>[4]ロタ!H33</f>
        <v>0</v>
      </c>
      <c r="I37" s="17">
        <f>[4]ロタ!I33</f>
        <v>0</v>
      </c>
      <c r="J37" s="17">
        <f>[4]ロタ!J33</f>
        <v>0</v>
      </c>
      <c r="K37" s="17">
        <f>[4]ロタ!K33</f>
        <v>0</v>
      </c>
      <c r="L37" s="17">
        <f>[4]ロタ!L33</f>
        <v>0</v>
      </c>
      <c r="M37" s="17">
        <f>[4]ロタ!M33</f>
        <v>0</v>
      </c>
      <c r="N37" s="17">
        <f>[4]ロタ!N33</f>
        <v>0</v>
      </c>
      <c r="O37" s="17">
        <f>[4]ロタ!O33</f>
        <v>0</v>
      </c>
      <c r="P37" s="17">
        <f>[4]ロタ!P33</f>
        <v>0</v>
      </c>
      <c r="Q37" s="17">
        <f>[4]ロタ!Q33</f>
        <v>0</v>
      </c>
      <c r="R37" s="17">
        <f>[4]ロタ!R33</f>
        <v>0</v>
      </c>
      <c r="S37" s="17">
        <f>[4]ロタ!S33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[4]ロタ!C34</f>
        <v>0</v>
      </c>
      <c r="D38" s="18">
        <f>[4]ロタ!D34</f>
        <v>0</v>
      </c>
      <c r="E38" s="18">
        <f>[4]ロタ!E34</f>
        <v>0</v>
      </c>
      <c r="F38" s="18">
        <f>[4]ロタ!F34</f>
        <v>0</v>
      </c>
      <c r="G38" s="18">
        <f>[4]ロタ!G34</f>
        <v>0</v>
      </c>
      <c r="H38" s="18">
        <f>[4]ロタ!H34</f>
        <v>0</v>
      </c>
      <c r="I38" s="18">
        <f>[4]ロタ!I34</f>
        <v>0</v>
      </c>
      <c r="J38" s="18">
        <f>[4]ロタ!J34</f>
        <v>0</v>
      </c>
      <c r="K38" s="18">
        <f>[4]ロタ!K34</f>
        <v>0</v>
      </c>
      <c r="L38" s="18">
        <f>[4]ロタ!L34</f>
        <v>0</v>
      </c>
      <c r="M38" s="18">
        <f>[4]ロタ!M34</f>
        <v>0</v>
      </c>
      <c r="N38" s="18">
        <f>[4]ロタ!N34</f>
        <v>0</v>
      </c>
      <c r="O38" s="18">
        <f>[4]ロタ!O34</f>
        <v>0</v>
      </c>
      <c r="P38" s="18">
        <f>[4]ロタ!P34</f>
        <v>0</v>
      </c>
      <c r="Q38" s="18">
        <f>[4]ロタ!Q34</f>
        <v>0</v>
      </c>
      <c r="R38" s="18">
        <f>[4]ロタ!R34</f>
        <v>0</v>
      </c>
      <c r="S38" s="18">
        <f>[4]ロタ!S34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[4]ロタ!C35</f>
        <v>0</v>
      </c>
      <c r="D39" s="17">
        <f>[4]ロタ!D35</f>
        <v>0</v>
      </c>
      <c r="E39" s="17">
        <f>[4]ロタ!E35</f>
        <v>0</v>
      </c>
      <c r="F39" s="17">
        <f>[4]ロタ!F35</f>
        <v>0</v>
      </c>
      <c r="G39" s="17">
        <f>[4]ロタ!G35</f>
        <v>0</v>
      </c>
      <c r="H39" s="17">
        <f>[4]ロタ!H35</f>
        <v>0</v>
      </c>
      <c r="I39" s="17">
        <f>[4]ロタ!I35</f>
        <v>0</v>
      </c>
      <c r="J39" s="17">
        <f>[4]ロタ!J35</f>
        <v>0</v>
      </c>
      <c r="K39" s="17">
        <f>[4]ロタ!K35</f>
        <v>0</v>
      </c>
      <c r="L39" s="17">
        <f>[4]ロタ!L35</f>
        <v>0</v>
      </c>
      <c r="M39" s="17">
        <f>[4]ロタ!M35</f>
        <v>0</v>
      </c>
      <c r="N39" s="17">
        <f>[4]ロタ!N35</f>
        <v>0</v>
      </c>
      <c r="O39" s="17">
        <f>[4]ロタ!O35</f>
        <v>0</v>
      </c>
      <c r="P39" s="17">
        <f>[4]ロタ!P35</f>
        <v>0</v>
      </c>
      <c r="Q39" s="17">
        <f>[4]ロタ!Q35</f>
        <v>0</v>
      </c>
      <c r="R39" s="17">
        <f>[4]ロタ!R35</f>
        <v>0</v>
      </c>
      <c r="S39" s="17">
        <f>[4]ロタ!S35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[4]ロタ!C36</f>
        <v>0</v>
      </c>
      <c r="D40" s="18">
        <f>[4]ロタ!D36</f>
        <v>0</v>
      </c>
      <c r="E40" s="18">
        <f>[4]ロタ!E36</f>
        <v>0</v>
      </c>
      <c r="F40" s="18">
        <f>[4]ロタ!F36</f>
        <v>0</v>
      </c>
      <c r="G40" s="18">
        <f>[4]ロタ!G36</f>
        <v>0</v>
      </c>
      <c r="H40" s="18">
        <f>[4]ロタ!H36</f>
        <v>0</v>
      </c>
      <c r="I40" s="18">
        <f>[4]ロタ!I36</f>
        <v>0</v>
      </c>
      <c r="J40" s="18">
        <f>[4]ロタ!J36</f>
        <v>0</v>
      </c>
      <c r="K40" s="18">
        <f>[4]ロタ!K36</f>
        <v>0</v>
      </c>
      <c r="L40" s="18">
        <f>[4]ロタ!L36</f>
        <v>0</v>
      </c>
      <c r="M40" s="18">
        <f>[4]ロタ!M36</f>
        <v>0</v>
      </c>
      <c r="N40" s="18">
        <f>[4]ロタ!N36</f>
        <v>0</v>
      </c>
      <c r="O40" s="18">
        <f>[4]ロタ!O36</f>
        <v>0</v>
      </c>
      <c r="P40" s="18">
        <f>[4]ロタ!P36</f>
        <v>0</v>
      </c>
      <c r="Q40" s="18">
        <f>[4]ロタ!Q36</f>
        <v>0</v>
      </c>
      <c r="R40" s="18">
        <f>[4]ロタ!R36</f>
        <v>0</v>
      </c>
      <c r="S40" s="18">
        <f>[4]ロタ!S36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武俊 高良</cp:lastModifiedBy>
  <cp:lastPrinted>2025-09-03T06:39:23Z</cp:lastPrinted>
  <dcterms:created xsi:type="dcterms:W3CDTF">2019-07-19T07:58:40Z</dcterms:created>
  <dcterms:modified xsi:type="dcterms:W3CDTF">2025-09-03T06:41:51Z</dcterms:modified>
</cp:coreProperties>
</file>