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29週\"/>
    </mc:Choice>
  </mc:AlternateContent>
  <xr:revisionPtr revIDLastSave="0" documentId="13_ncr:1_{EDC12135-FC62-4F1F-8064-EA8E9DC00ED8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D16" i="29" l="1"/>
  <c r="I16" i="29"/>
  <c r="H16" i="29"/>
  <c r="G16" i="29"/>
  <c r="E16" i="29"/>
  <c r="F16" i="29"/>
  <c r="I40" i="29"/>
  <c r="H40" i="29"/>
  <c r="F40" i="29"/>
  <c r="D40" i="29"/>
  <c r="E40" i="29"/>
  <c r="G40" i="29"/>
  <c r="F8" i="29"/>
  <c r="H8" i="29"/>
  <c r="I8" i="29"/>
  <c r="E8" i="29"/>
  <c r="G8" i="29"/>
  <c r="D8" i="29"/>
  <c r="C8" i="29" s="1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120" i="29" l="1"/>
  <c r="H120" i="29"/>
  <c r="G120" i="29"/>
  <c r="I120" i="29"/>
  <c r="F120" i="29"/>
  <c r="E120" i="29"/>
  <c r="H56" i="29"/>
  <c r="F56" i="29"/>
  <c r="G56" i="29"/>
  <c r="E56" i="29"/>
  <c r="I56" i="29"/>
  <c r="D56" i="29"/>
  <c r="C56" i="29" s="1"/>
  <c r="G72" i="29"/>
  <c r="E72" i="29"/>
  <c r="I72" i="29"/>
  <c r="D72" i="29"/>
  <c r="H72" i="29"/>
  <c r="F72" i="29"/>
  <c r="C40" i="29"/>
  <c r="D104" i="29"/>
  <c r="C104" i="29" s="1"/>
  <c r="H104" i="29"/>
  <c r="F104" i="29"/>
  <c r="G104" i="29"/>
  <c r="E104" i="29"/>
  <c r="I104" i="29"/>
  <c r="E128" i="29"/>
  <c r="G128" i="29"/>
  <c r="H128" i="29"/>
  <c r="D128" i="29"/>
  <c r="F128" i="29"/>
  <c r="I128" i="29"/>
  <c r="H144" i="29"/>
  <c r="E144" i="29"/>
  <c r="G144" i="29"/>
  <c r="D144" i="29"/>
  <c r="F144" i="29"/>
  <c r="I144" i="29"/>
  <c r="I64" i="29"/>
  <c r="F64" i="29"/>
  <c r="D64" i="29"/>
  <c r="C64" i="29" s="1"/>
  <c r="E64" i="29"/>
  <c r="G64" i="29"/>
  <c r="H64" i="29"/>
  <c r="G80" i="29"/>
  <c r="H80" i="29"/>
  <c r="D80" i="29"/>
  <c r="I80" i="29"/>
  <c r="F80" i="29"/>
  <c r="E80" i="29"/>
  <c r="E24" i="29"/>
  <c r="G24" i="29"/>
  <c r="D24" i="29"/>
  <c r="I24" i="29"/>
  <c r="F24" i="29"/>
  <c r="H24" i="29"/>
  <c r="F136" i="29"/>
  <c r="H136" i="29"/>
  <c r="I136" i="29"/>
  <c r="E136" i="29"/>
  <c r="G136" i="29"/>
  <c r="D136" i="29"/>
  <c r="F88" i="29"/>
  <c r="E88" i="29"/>
  <c r="I88" i="29"/>
  <c r="G88" i="29"/>
  <c r="H88" i="29"/>
  <c r="D88" i="29"/>
  <c r="C88" i="29" s="1"/>
  <c r="I48" i="29"/>
  <c r="H48" i="29"/>
  <c r="G48" i="29"/>
  <c r="D48" i="29"/>
  <c r="F48" i="29"/>
  <c r="E48" i="29"/>
  <c r="G112" i="29"/>
  <c r="D112" i="29"/>
  <c r="E112" i="29"/>
  <c r="I112" i="29"/>
  <c r="H112" i="29"/>
  <c r="F112" i="29"/>
  <c r="D32" i="29"/>
  <c r="C32" i="29" s="1"/>
  <c r="G32" i="29"/>
  <c r="H32" i="29"/>
  <c r="E32" i="29"/>
  <c r="F32" i="29"/>
  <c r="I32" i="29"/>
  <c r="D96" i="29"/>
  <c r="E96" i="29"/>
  <c r="G96" i="29"/>
  <c r="F96" i="29"/>
  <c r="I96" i="29"/>
  <c r="H96" i="29"/>
  <c r="G152" i="29"/>
  <c r="E152" i="29"/>
  <c r="D152" i="29"/>
  <c r="I152" i="29"/>
  <c r="H152" i="29"/>
  <c r="F152" i="29"/>
  <c r="C16" i="29"/>
  <c r="C72" i="29" l="1"/>
  <c r="C48" i="29"/>
  <c r="C144" i="29"/>
  <c r="C112" i="29"/>
  <c r="C152" i="29"/>
  <c r="C128" i="29"/>
  <c r="C96" i="29"/>
  <c r="C24" i="29"/>
  <c r="C80" i="29"/>
  <c r="C136" i="29"/>
  <c r="C120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<sst xmlns="http://schemas.openxmlformats.org/spreadsheetml/2006/main" count="3880" uniqueCount="268">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</sst>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83" fontId="21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2.0575000000000001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0.13750000000000001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1.54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0.22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0.41000000000000003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0.28749999999999998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0.82000000000000006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1.125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25.744308231173381</c:v>
                </c:pt>
                <c:pt idx="1">
                  <c:v>31.61120840630473</c:v>
                </c:pt>
                <c:pt idx="2">
                  <c:v>26.70753064798599</c:v>
                </c:pt>
                <c:pt idx="3">
                  <c:v>9.5446584938704024</c:v>
                </c:pt>
                <c:pt idx="4">
                  <c:v>2.3642732049036779</c:v>
                </c:pt>
                <c:pt idx="5">
                  <c:v>2.0140105078809105</c:v>
                </c:pt>
                <c:pt idx="6">
                  <c:v>0.43782837127845886</c:v>
                </c:pt>
                <c:pt idx="7">
                  <c:v>0.61295971978984243</c:v>
                </c:pt>
                <c:pt idx="8">
                  <c:v>0.17513134851138354</c:v>
                </c:pt>
                <c:pt idx="9">
                  <c:v>0.26269702276707529</c:v>
                </c:pt>
                <c:pt idx="10">
                  <c:v>0</c:v>
                </c:pt>
                <c:pt idx="11">
                  <c:v>0.17513134851138354</c:v>
                </c:pt>
                <c:pt idx="12">
                  <c:v>0</c:v>
                </c:pt>
                <c:pt idx="13">
                  <c:v>0.35026269702276708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22.878228782287824</c:v>
                </c:pt>
                <c:pt idx="2">
                  <c:v>48.708487084870846</c:v>
                </c:pt>
                <c:pt idx="3">
                  <c:v>13.284132841328415</c:v>
                </c:pt>
                <c:pt idx="4">
                  <c:v>5.1660516605166054</c:v>
                </c:pt>
                <c:pt idx="5">
                  <c:v>2.5830258302583027</c:v>
                </c:pt>
                <c:pt idx="6">
                  <c:v>2.5830258302583027</c:v>
                </c:pt>
                <c:pt idx="7">
                  <c:v>0.36900369003690037</c:v>
                </c:pt>
                <c:pt idx="8">
                  <c:v>1.107011070110701</c:v>
                </c:pt>
                <c:pt idx="9">
                  <c:v>0.73800738007380073</c:v>
                </c:pt>
                <c:pt idx="10">
                  <c:v>0.73800738007380073</c:v>
                </c:pt>
                <c:pt idx="11">
                  <c:v>0.73800738007380073</c:v>
                </c:pt>
                <c:pt idx="12">
                  <c:v>0.36900369003690037</c:v>
                </c:pt>
                <c:pt idx="13">
                  <c:v>0.73800738007380073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0.20352781546811397</c:v>
                </c:pt>
                <c:pt idx="1">
                  <c:v>0.67842605156037994</c:v>
                </c:pt>
                <c:pt idx="2">
                  <c:v>4.9525101763907733</c:v>
                </c:pt>
                <c:pt idx="3">
                  <c:v>8.6160108548168246</c:v>
                </c:pt>
                <c:pt idx="4">
                  <c:v>11.668928086838534</c:v>
                </c:pt>
                <c:pt idx="5">
                  <c:v>12.347354138398913</c:v>
                </c:pt>
                <c:pt idx="6">
                  <c:v>11.940298507462686</c:v>
                </c:pt>
                <c:pt idx="7">
                  <c:v>11.126187245590231</c:v>
                </c:pt>
                <c:pt idx="8">
                  <c:v>8.0054274084124835</c:v>
                </c:pt>
                <c:pt idx="9">
                  <c:v>6.8521031207598364</c:v>
                </c:pt>
                <c:pt idx="10">
                  <c:v>6.445047489823609</c:v>
                </c:pt>
                <c:pt idx="11">
                  <c:v>12.415196743554953</c:v>
                </c:pt>
                <c:pt idx="12">
                  <c:v>0.67842605156037994</c:v>
                </c:pt>
                <c:pt idx="13">
                  <c:v>4.0705563093622796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1.3737231419513913</c:v>
                </c:pt>
                <c:pt idx="1">
                  <c:v>10.390982740401549</c:v>
                </c:pt>
                <c:pt idx="2">
                  <c:v>13.208876364917224</c:v>
                </c:pt>
                <c:pt idx="3">
                  <c:v>6.6572736879182814</c:v>
                </c:pt>
                <c:pt idx="4">
                  <c:v>6.6220500176118353</c:v>
                </c:pt>
                <c:pt idx="5">
                  <c:v>5.424445227192674</c:v>
                </c:pt>
                <c:pt idx="6">
                  <c:v>5.7766819302571326</c:v>
                </c:pt>
                <c:pt idx="7">
                  <c:v>5.7414582599506865</c:v>
                </c:pt>
                <c:pt idx="8">
                  <c:v>4.6847481507573088</c:v>
                </c:pt>
                <c:pt idx="9">
                  <c:v>4.4029587883057415</c:v>
                </c:pt>
                <c:pt idx="10">
                  <c:v>4.2268404367735117</c:v>
                </c:pt>
                <c:pt idx="11">
                  <c:v>7.8548784783374428</c:v>
                </c:pt>
                <c:pt idx="12">
                  <c:v>2.2895385699189856</c:v>
                </c:pt>
                <c:pt idx="13">
                  <c:v>21.345544205706236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0.11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0.20750000000000002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0.6791171477079796</c:v>
                </c:pt>
                <c:pt idx="1">
                  <c:v>3.3955857385398982</c:v>
                </c:pt>
                <c:pt idx="2">
                  <c:v>9.67741935483871</c:v>
                </c:pt>
                <c:pt idx="3">
                  <c:v>9.5076400679117139</c:v>
                </c:pt>
                <c:pt idx="4">
                  <c:v>9.8471986417657043</c:v>
                </c:pt>
                <c:pt idx="5">
                  <c:v>9.3378607809847214</c:v>
                </c:pt>
                <c:pt idx="6">
                  <c:v>7.8098471986417657</c:v>
                </c:pt>
                <c:pt idx="7">
                  <c:v>10.865874363327674</c:v>
                </c:pt>
                <c:pt idx="8">
                  <c:v>8.4889643463497446</c:v>
                </c:pt>
                <c:pt idx="9">
                  <c:v>7.9796264855687609</c:v>
                </c:pt>
                <c:pt idx="10">
                  <c:v>7.3005093378607802</c:v>
                </c:pt>
                <c:pt idx="11">
                  <c:v>13.921901528013583</c:v>
                </c:pt>
                <c:pt idx="12">
                  <c:v>0.50933786078098475</c:v>
                </c:pt>
                <c:pt idx="13">
                  <c:v>0.6791171477079796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0.28000000000000003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0.28999999999999998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0.9569377990430622</c:v>
                </c:pt>
                <c:pt idx="1">
                  <c:v>19.138755980861244</c:v>
                </c:pt>
                <c:pt idx="2">
                  <c:v>48.325358851674643</c:v>
                </c:pt>
                <c:pt idx="3">
                  <c:v>13.875598086124402</c:v>
                </c:pt>
                <c:pt idx="4">
                  <c:v>3.3492822966507179</c:v>
                </c:pt>
                <c:pt idx="5">
                  <c:v>2.3923444976076556</c:v>
                </c:pt>
                <c:pt idx="6">
                  <c:v>2.8708133971291865</c:v>
                </c:pt>
                <c:pt idx="7">
                  <c:v>2.8708133971291865</c:v>
                </c:pt>
                <c:pt idx="8">
                  <c:v>2.3923444976076556</c:v>
                </c:pt>
                <c:pt idx="9">
                  <c:v>0.9569377990430622</c:v>
                </c:pt>
                <c:pt idx="10">
                  <c:v>0.9569377990430622</c:v>
                </c:pt>
                <c:pt idx="11">
                  <c:v>1.4354066985645932</c:v>
                </c:pt>
                <c:pt idx="12">
                  <c:v>0</c:v>
                </c:pt>
                <c:pt idx="13">
                  <c:v>0.4784688995215311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0.52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1.0350000000000001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0.2364066193853428</c:v>
                </c:pt>
                <c:pt idx="1">
                  <c:v>1.4184397163120568</c:v>
                </c:pt>
                <c:pt idx="2">
                  <c:v>7.0921985815602842</c:v>
                </c:pt>
                <c:pt idx="3">
                  <c:v>9.456264775413711</c:v>
                </c:pt>
                <c:pt idx="4">
                  <c:v>15.366430260047281</c:v>
                </c:pt>
                <c:pt idx="5">
                  <c:v>16.312056737588655</c:v>
                </c:pt>
                <c:pt idx="6">
                  <c:v>17.966903073286051</c:v>
                </c:pt>
                <c:pt idx="7">
                  <c:v>11.583924349881796</c:v>
                </c:pt>
                <c:pt idx="8">
                  <c:v>8.2742316784869967</c:v>
                </c:pt>
                <c:pt idx="9">
                  <c:v>4.9645390070921991</c:v>
                </c:pt>
                <c:pt idx="10">
                  <c:v>3.5460992907801421</c:v>
                </c:pt>
                <c:pt idx="11">
                  <c:v>2.8368794326241136</c:v>
                </c:pt>
                <c:pt idx="12">
                  <c:v>0</c:v>
                </c:pt>
                <c:pt idx="13">
                  <c:v>0.94562647754137119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0.18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18.421052631578945</c:v>
                </c:pt>
                <c:pt idx="2">
                  <c:v>67.368421052631575</c:v>
                </c:pt>
                <c:pt idx="3">
                  <c:v>8.9473684210526319</c:v>
                </c:pt>
                <c:pt idx="4">
                  <c:v>2.6315789473684208</c:v>
                </c:pt>
                <c:pt idx="5">
                  <c:v>1.0526315789473684</c:v>
                </c:pt>
                <c:pt idx="6">
                  <c:v>1.5789473684210527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0.24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0.90500000000000003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0.59171597633136097</c:v>
                </c:pt>
                <c:pt idx="1">
                  <c:v>31.360946745562128</c:v>
                </c:pt>
                <c:pt idx="2">
                  <c:v>38.461538461538467</c:v>
                </c:pt>
                <c:pt idx="3">
                  <c:v>11.834319526627219</c:v>
                </c:pt>
                <c:pt idx="4">
                  <c:v>5.9171597633136095</c:v>
                </c:pt>
                <c:pt idx="5">
                  <c:v>2.9585798816568047</c:v>
                </c:pt>
                <c:pt idx="6">
                  <c:v>4.1420118343195274</c:v>
                </c:pt>
                <c:pt idx="7">
                  <c:v>1.7751479289940828</c:v>
                </c:pt>
                <c:pt idx="8">
                  <c:v>1.1834319526627219</c:v>
                </c:pt>
                <c:pt idx="9">
                  <c:v>0.59171597633136097</c:v>
                </c:pt>
                <c:pt idx="10">
                  <c:v>0</c:v>
                </c:pt>
                <c:pt idx="11">
                  <c:v>1.1834319526627219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3.2500000000000001E-2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2.4390243902439024</c:v>
                </c:pt>
                <c:pt idx="2">
                  <c:v>7.3170731707317067</c:v>
                </c:pt>
                <c:pt idx="3">
                  <c:v>7.3170731707317067</c:v>
                </c:pt>
                <c:pt idx="4">
                  <c:v>17.073170731707318</c:v>
                </c:pt>
                <c:pt idx="5">
                  <c:v>21.951219512195124</c:v>
                </c:pt>
                <c:pt idx="6">
                  <c:v>19.512195121951219</c:v>
                </c:pt>
                <c:pt idx="7">
                  <c:v>14.634146341463413</c:v>
                </c:pt>
                <c:pt idx="8">
                  <c:v>2.4390243902439024</c:v>
                </c:pt>
                <c:pt idx="9">
                  <c:v>0</c:v>
                </c:pt>
                <c:pt idx="10">
                  <c:v>2.4390243902439024</c:v>
                </c:pt>
                <c:pt idx="11">
                  <c:v>4.8780487804878048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7.4999999999999997E-3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1.75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0.435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0.16638935108153077</c:v>
                </c:pt>
                <c:pt idx="1">
                  <c:v>0.66555740432612309</c:v>
                </c:pt>
                <c:pt idx="2">
                  <c:v>3.494176372712146</c:v>
                </c:pt>
                <c:pt idx="3">
                  <c:v>2.9950083194675541</c:v>
                </c:pt>
                <c:pt idx="4">
                  <c:v>5.0748752079866888</c:v>
                </c:pt>
                <c:pt idx="5">
                  <c:v>4.8252911813643928</c:v>
                </c:pt>
                <c:pt idx="6">
                  <c:v>3.5773710482529122</c:v>
                </c:pt>
                <c:pt idx="7">
                  <c:v>3.0782029950083194</c:v>
                </c:pt>
                <c:pt idx="8">
                  <c:v>2.4126455906821964</c:v>
                </c:pt>
                <c:pt idx="9">
                  <c:v>2.828618968386023</c:v>
                </c:pt>
                <c:pt idx="10">
                  <c:v>2.7454242928452577</c:v>
                </c:pt>
                <c:pt idx="11">
                  <c:v>6.9051580698835267</c:v>
                </c:pt>
                <c:pt idx="12">
                  <c:v>2.2462562396006658</c:v>
                </c:pt>
                <c:pt idx="13">
                  <c:v>7.321131447587355</c:v>
                </c:pt>
                <c:pt idx="14">
                  <c:v>14.475873544093179</c:v>
                </c:pt>
                <c:pt idx="15">
                  <c:v>12.479201331114808</c:v>
                </c:pt>
                <c:pt idx="16">
                  <c:v>8.2362728785357735</c:v>
                </c:pt>
                <c:pt idx="17">
                  <c:v>9.3178036605657244</c:v>
                </c:pt>
                <c:pt idx="18">
                  <c:v>7.1547420965058244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0.01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2.75E-2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7.1428571428571423</c:v>
                </c:pt>
                <c:pt idx="1">
                  <c:v>0</c:v>
                </c:pt>
                <c:pt idx="2">
                  <c:v>7.1428571428571423</c:v>
                </c:pt>
                <c:pt idx="3">
                  <c:v>0</c:v>
                </c:pt>
                <c:pt idx="4">
                  <c:v>14.285714285714285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14.285714285714285</c:v>
                </c:pt>
                <c:pt idx="11">
                  <c:v>7.1428571428571423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0.47499999999999998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31.818181818181817</c:v>
                </c:pt>
                <c:pt idx="2">
                  <c:v>18.181818181818183</c:v>
                </c:pt>
                <c:pt idx="3">
                  <c:v>31.818181818181817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4.5454545454545459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4.5454545454545459</c:v>
                </c:pt>
                <c:pt idx="14">
                  <c:v>0</c:v>
                </c:pt>
                <c:pt idx="15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5.0000000000000001E-3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7.4999999999999997E-3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2.12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2.6724999999999999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502365265011173"/>
          <c:y val="0.18637109109406683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8.91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1.3824999999999998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10156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10156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10156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101563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101564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101565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101566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101567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101568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101569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101570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101571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101572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101573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101574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101575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101576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101577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5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2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3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3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3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1016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101635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24476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1221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271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1474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3806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589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209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423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190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169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41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1202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14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22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5148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topLeftCell="A8" zoomScale="115" zoomScaleNormal="100" zoomScaleSheetLayoutView="115" workbookViewId="0">
      <selection activeCell="K21" sqref="K21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2025年第29週 (7/14～7/20) </v>
      </c>
      <c r="H1" s="98" t="str">
        <f>TEXT(R2,"yyyy年mm月dd日現在")</f>
        <v>2025年07月23日現在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29</v>
      </c>
      <c r="M2" s="30" t="s">
        <v>193</v>
      </c>
      <c r="N2" t="str">
        <f>TEXT(INDEX(カレンダー!$C:$C,MATCH(疾病別報告状況!$L$2,カレンダー!$B:$B,0)),"m/d")</f>
        <v>7/14</v>
      </c>
      <c r="O2" s="30" t="s">
        <v>191</v>
      </c>
      <c r="P2" t="str">
        <f>TEXT(INDEX(カレンダー!$D:$D,MATCH(疾病別報告状況!$L$2,カレンダー!$B:$B,0)),"m/d")</f>
        <v>7/20</v>
      </c>
      <c r="Q2" s="30" t="s">
        <v>192</v>
      </c>
      <c r="R2" s="96">
        <v>45861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2025年第29週 (7/14～7/20)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2025年第29週 (7/14～7/20)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2025年第29週 (7/14～7/20)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2025年第29週 (7/14～7/20)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2025年第29週 (7/14～7/20)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2025年第29週 (7/14～7/20)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2025年第29週 (7/14～7/20)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2025年第29週 (7/14～7/20)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2025年第29週 (7/14～7/20)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2025年第29週 (7/14～7/20)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2025年第29週 (7/14～7/20)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2025年第29週 (7/14～7/20)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2025年第29週 (7/14～7/20)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2025年第29週 (7/14～7/20)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2025年第29週 (7/14～7/20)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2025年第29週 (7/14～7/20)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2025年第29週 (7/14～7/20) </v>
      </c>
    </row>
    <row r="1379" spans="1:1" ht="24">
      <c r="A1379" s="11" t="s">
        <v>175</v>
      </c>
    </row>
    <row r="1469" spans="1:1" ht="24">
      <c r="A1469" s="11" t="str">
        <f>+$A$1</f>
        <v xml:space="preserve">2025年第29週 (7/14～7/20)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AE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2" width="8.75" style="38" customWidth="1"/>
    <col min="33" max="33" width="8.75" style="38" bestFit="1" customWidth="1"/>
    <col min="34" max="34" width="7.625" style="38" bestFit="1" customWidth="1"/>
    <col min="35" max="41" width="8.75" style="38" bestFit="1" customWidth="1"/>
    <col min="42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/>
      <c r="AC3" s="114"/>
      <c r="AD3" s="114"/>
      <c r="AE3" s="148">
        <v>45748</v>
      </c>
      <c r="AF3" s="140">
        <v>45778</v>
      </c>
      <c r="AG3" s="140">
        <v>45778</v>
      </c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708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4140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3153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4162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484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726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13373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619285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141.60000000000005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243.92000000000002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271.83000000000004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304.52999999999997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132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241.97000000000003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248.95999999999998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132.64000000000004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196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394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176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288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21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67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1142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55155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65.33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53.89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28.82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47.099999999999994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20.5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33.5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44.72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19.309999999999999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13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125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49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76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271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30977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4.33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16.739999999999998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7.76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11.79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10.200000000000001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11.99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118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508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180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298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325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1474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179760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39.33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59.769999999999996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27.35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42.519999999999996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162.5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50.989999999999995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67.309999999999988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12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440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1187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969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37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194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2839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556304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3.9700000000000006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51.289999999999992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181.15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151.1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25.5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97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101.57999999999998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202.83999999999997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90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220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105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158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16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589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27852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25.959999999999997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16.350000000000001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23.090000000000003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8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20.82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10.7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56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43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64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15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209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12080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7.3100000000000014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6.83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10.249999999999998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7.5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7.8900000000000015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4.79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182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99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113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8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423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94752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22.950000000000003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15.58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16.73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4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15.310000000000004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37.100000000000009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60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56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65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5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190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20531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7.3300000000000018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8.6399999999999988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9.83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2.5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6.8400000000000025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7.8899999999999988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31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35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93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5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169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18081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4.42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5.83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15.770000000000001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2.5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6.7500000000000009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7.6499999999999995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14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15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9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41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4182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1.5200000000000005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2.3499999999999996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1.3499999999999999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1.4400000000000002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1.6400000000000006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835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1.2200000000000006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8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53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114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262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47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718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1202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16150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8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26.5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114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87.299999999999983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47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718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133.56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23.249999999999996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272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0.58000000000000029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6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14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445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6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1.9800000000000009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0.93000000000000038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22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6832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3.140000000000001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14.240000000000002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61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0.11999999999999998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1713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3.5499999999999994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325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1573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1003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1900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218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129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5148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407815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65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114.49000000000001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95.929999999999993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153.19999999999999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93.25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43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109.44999999999999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88.35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2.0575000000000001</v>
      </c>
      <c r="H261" s="28">
        <f t="array" ref="H261">AVERAGE(IF(年次別!$F261=TRANSPOSE(カレンダー!$A$2:$A$54),令和7年各保健所毎集計!$N$20:$BN$20))</f>
        <v>0.13750000000000001</v>
      </c>
      <c r="I261" s="28">
        <f t="array" ref="I261">AVERAGE(IF(年次別!$F261=TRANSPOSE(カレンダー!$A$2:$A$54),令和7年各保健所毎集計!$N$35:$BN$35))</f>
        <v>1.54</v>
      </c>
      <c r="J261" s="28">
        <f t="array" ref="J261">AVERAGE(IF(年次別!$F261=TRANSPOSE(カレンダー!$A$2:$A$54),令和7年各保健所毎集計!$N$36:$BN$36))</f>
        <v>0.22</v>
      </c>
      <c r="K261" s="28">
        <f t="array" ref="K261">AVERAGE(IF(年次別!$F261=TRANSPOSE(カレンダー!$A$2:$A$54),令和7年各保健所毎集計!$N$51:$BN$51))</f>
        <v>0.41000000000000003</v>
      </c>
      <c r="L261" s="28">
        <f t="array" ref="L261">AVERAGE(IF(年次別!$F261=TRANSPOSE(カレンダー!$A$2:$A$54),令和7年各保健所毎集計!$N$52:$BN$52))</f>
        <v>0.28749999999999998</v>
      </c>
      <c r="M261" s="28">
        <f t="array" ref="M261">AVERAGE(IF(年次別!$F261=TRANSPOSE(カレンダー!$A$2:$A$54),令和7年各保健所毎集計!$N$67:$BN$67))</f>
        <v>0.82000000000000006</v>
      </c>
      <c r="N261" s="28">
        <f t="array" ref="N261">AVERAGE(IF(年次別!$F261=TRANSPOSE(カレンダー!$A$2:$A$54),令和7年各保健所毎集計!$N$68:$BN$68))</f>
        <v>1.125</v>
      </c>
      <c r="O261" s="28">
        <f t="array" ref="O261">AVERAGE(IF(年次別!$F261=TRANSPOSE(カレンダー!$A$2:$A$54),令和7年各保健所毎集計!$N$83:$BN$83))</f>
        <v>2.12</v>
      </c>
      <c r="P261" s="28">
        <f t="array" ref="P261">AVERAGE(IF(年次別!$F261=TRANSPOSE(カレンダー!$A$2:$A$54),令和7年各保健所毎集計!$N$84:$BN$84))</f>
        <v>2.6724999999999999</v>
      </c>
      <c r="Q261" s="28">
        <f t="array" ref="Q261">AVERAGE(IF(年次別!$F261=TRANSPOSE(カレンダー!$A$2:$A$54),令和7年各保健所毎集計!$N$99:$BN$99))</f>
        <v>0.11</v>
      </c>
      <c r="R261" s="28">
        <f t="array" ref="R261">AVERAGE(IF(年次別!$F261=TRANSPOSE(カレンダー!$A$2:$A$54),令和7年各保健所毎集計!$N$100:$BN$100))</f>
        <v>0.20750000000000002</v>
      </c>
      <c r="S261" s="28">
        <f t="array" ref="S261">AVERAGE(IF(年次別!$F261=TRANSPOSE(カレンダー!$A$2:$A$54),令和7年各保健所毎集計!$N$115:$BN$115))</f>
        <v>0.28000000000000003</v>
      </c>
      <c r="T261" s="28">
        <f t="array" ref="T261">AVERAGE(IF(年次別!$F261=TRANSPOSE(カレンダー!$A$2:$A$54),令和7年各保健所毎集計!$N$116:$BN$116))</f>
        <v>0.28999999999999998</v>
      </c>
      <c r="U261" s="28">
        <f t="array" ref="U261">AVERAGE(IF(年次別!$F261=TRANSPOSE(カレンダー!$A$2:$A$54),令和7年各保健所毎集計!$N$131:$BN$131))</f>
        <v>0.52</v>
      </c>
      <c r="V261" s="28">
        <f t="array" ref="V261">AVERAGE(IF(年次別!$F261=TRANSPOSE(カレンダー!$A$2:$A$54),令和7年各保健所毎集計!$N$132:$BN$132))</f>
        <v>1.0350000000000001</v>
      </c>
      <c r="W261" s="28">
        <f t="array" ref="W261">AVERAGE(IF(年次別!$F261=TRANSPOSE(カレンダー!$A$2:$A$54),令和7年各保健所毎集計!$N$147:$BN$147))</f>
        <v>0.2</v>
      </c>
      <c r="X261" s="28">
        <f t="array" ref="X261">AVERAGE(IF(年次別!$F261=TRANSPOSE(カレンダー!$A$2:$A$54),令和7年各保健所毎集計!$N$148:$BN$148))</f>
        <v>0.18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0.24</v>
      </c>
      <c r="AD261" s="28">
        <f t="array" ref="AD261">AVERAGE(IF(年次別!$F261=TRANSPOSE(カレンダー!$A$2:$A$54),令和7年各保健所毎集計!$N$164:$BN$164))</f>
        <v>0.90500000000000003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0.01</v>
      </c>
      <c r="AH261" s="28">
        <f t="array" ref="AH261">AVERAGE(IF(年次別!$F261=TRANSPOSE(カレンダー!$A$2:$A$54),令和7年各保健所毎集計!$N$180:$BN$180))</f>
        <v>3.2500000000000001E-2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7.4999999999999997E-3</v>
      </c>
      <c r="AK261" s="28">
        <f t="array" ref="AK261">AVERAGE(IF(年次別!$F261=TRANSPOSE(カレンダー!$A$2:$A$54),令和7年各保健所毎集計!$N$211:$BN$211))</f>
        <v>1.75</v>
      </c>
      <c r="AL261" s="28">
        <f t="array" ref="AL261">AVERAGE(IF(年次別!$F261=TRANSPOSE(カレンダー!$A$2:$A$54),令和7年各保健所毎集計!$N$212:$BN$212))</f>
        <v>0.435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0.01</v>
      </c>
      <c r="AQ261" s="28">
        <f t="array" ref="AQ261">AVERAGE(IF(年次別!$F261=TRANSPOSE(カレンダー!$A$2:$A$54),令和7年各保健所毎集計!$N$243:$BN$243))</f>
        <v>3.5000000000000003E-2</v>
      </c>
      <c r="AR261" s="28">
        <f t="array" ref="AR261">AVERAGE(IF(年次別!$F261=TRANSPOSE(カレンダー!$A$2:$A$54),令和7年各保健所毎集計!$N$244:$BN$244))</f>
        <v>2.75E-2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0.47499999999999998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5.0000000000000001E-3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7.4999999999999997E-3</v>
      </c>
      <c r="BA261" s="28">
        <f t="array" ref="BA261">AVERAGE(IF(年次別!$F261=TRANSPOSE(カレンダー!$A$2:$A$54),令和7年各保健所毎集計!$N$307:$BN$307))</f>
        <v>8.91</v>
      </c>
      <c r="BB261" s="28">
        <f t="array" ref="BB261">AVERAGE(IF(年次別!$F261=TRANSPOSE(カレンダー!$A$2:$A$54),令和7年各保健所毎集計!$N$308:$BN$308))</f>
        <v>1.3824999999999998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24476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1221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271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1474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3806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589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209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423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190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169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41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1202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14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22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5148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13373</v>
      </c>
      <c r="D60" s="2">
        <f t="array" ref="D60">+SUM(IF(NOT(ISERROR(D6:D57)),D6:D57))</f>
        <v>68</v>
      </c>
      <c r="E60" s="2">
        <f t="array" ref="E60">+SUM(IF(NOT(ISERROR(E6:E57)),E6:E57))</f>
        <v>186</v>
      </c>
      <c r="F60" s="2">
        <f t="array" ref="F60">+SUM(IF(NOT(ISERROR(F6:F57)),F6:F57))</f>
        <v>505</v>
      </c>
      <c r="G60" s="2">
        <f t="array" ref="G60">+SUM(IF(NOT(ISERROR(G6:G57)),G6:G57))</f>
        <v>560</v>
      </c>
      <c r="H60" s="2">
        <f t="array" ref="H60">+SUM(IF(NOT(ISERROR(H6:H57)),H6:H57))</f>
        <v>600</v>
      </c>
      <c r="I60" s="2">
        <f t="array" ref="I60">+SUM(IF(NOT(ISERROR(I6:I57)),I6:I57))</f>
        <v>578</v>
      </c>
      <c r="J60" s="2">
        <f t="array" ref="J60">+SUM(IF(NOT(ISERROR(J6:J57)),J6:J57))</f>
        <v>546</v>
      </c>
      <c r="K60" s="2">
        <f t="array" ref="K60">+SUM(IF(NOT(ISERROR(K6:K57)),K6:K57))</f>
        <v>515</v>
      </c>
      <c r="L60" s="2">
        <f t="array" ref="L60">+SUM(IF(NOT(ISERROR(L6:L57)),L6:L57))</f>
        <v>501</v>
      </c>
      <c r="M60" s="2">
        <f t="array" ref="M60">+SUM(IF(NOT(ISERROR(M6:M57)),M6:M57))</f>
        <v>501</v>
      </c>
      <c r="N60" s="2">
        <f t="array" ref="N60">+SUM(IF(NOT(ISERROR(N6:N57)),N6:N57))</f>
        <v>476</v>
      </c>
      <c r="O60" s="2">
        <f t="array" ref="O60">+SUM(IF(NOT(ISERROR(O6:O57)),O6:O57))</f>
        <v>1940</v>
      </c>
      <c r="P60" s="2">
        <f t="array" ref="P60">+SUM(IF(NOT(ISERROR(P6:P57)),P6:P57))</f>
        <v>882</v>
      </c>
      <c r="Q60" s="2">
        <f t="array" ref="Q60">+SUM(IF(NOT(ISERROR(Q6:Q57)),Q6:Q57))</f>
        <v>959</v>
      </c>
      <c r="R60" s="2">
        <f t="array" ref="R60">+SUM(IF(NOT(ISERROR(R6:R57)),R6:R57))</f>
        <v>1023</v>
      </c>
      <c r="S60" s="2">
        <f t="array" ref="S60">+SUM(IF(NOT(ISERROR(S6:S57)),S6:S57))</f>
        <v>1052</v>
      </c>
      <c r="T60" s="2">
        <f t="array" ref="T60">+SUM(IF(NOT(ISERROR(T6:T57)),T6:T57))</f>
        <v>861</v>
      </c>
      <c r="U60" s="2">
        <f t="array" ref="U60">+SUM(IF(NOT(ISERROR(U6:U57)),U6:U57))</f>
        <v>579</v>
      </c>
      <c r="V60" s="2">
        <f t="array" ref="V60">+SUM(IF(NOT(ISERROR(V6:V57)),V6:V57))</f>
        <v>504</v>
      </c>
      <c r="W60" s="2">
        <f t="array" ref="W60">+SUM(IF(NOT(ISERROR(W6:W57)),W6:W57))</f>
        <v>537</v>
      </c>
      <c r="X60" s="2"/>
      <c r="Y60" s="2">
        <f>+SUM(D60:W60)</f>
        <v>13373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0.50848725042997089</v>
      </c>
      <c r="E61" s="4">
        <f t="shared" si="4"/>
        <v>1.3908621849996261</v>
      </c>
      <c r="F61" s="4">
        <f t="shared" si="4"/>
        <v>3.7762656098108129</v>
      </c>
      <c r="G61" s="4">
        <f t="shared" si="4"/>
        <v>4.1875420623644661</v>
      </c>
      <c r="H61" s="4">
        <f t="shared" si="4"/>
        <v>4.4866522096762136</v>
      </c>
      <c r="I61" s="4">
        <f t="shared" si="4"/>
        <v>4.3221416286547516</v>
      </c>
      <c r="J61" s="4">
        <f t="shared" si="4"/>
        <v>4.0828535108053536</v>
      </c>
      <c r="K61" s="4">
        <f t="shared" si="4"/>
        <v>3.8510431466387498</v>
      </c>
      <c r="L61" s="4">
        <f t="shared" si="4"/>
        <v>3.7463545950796382</v>
      </c>
      <c r="M61" s="4">
        <f t="shared" si="4"/>
        <v>3.7463545950796382</v>
      </c>
      <c r="N61" s="4">
        <f t="shared" si="4"/>
        <v>3.559410753009796</v>
      </c>
      <c r="O61" s="4">
        <f t="shared" si="4"/>
        <v>14.506842144619755</v>
      </c>
      <c r="P61" s="4">
        <f t="shared" si="4"/>
        <v>6.5953787482240331</v>
      </c>
      <c r="Q61" s="4">
        <f t="shared" si="4"/>
        <v>7.1711657817991474</v>
      </c>
      <c r="R61" s="4">
        <f t="shared" si="4"/>
        <v>7.6497420174979434</v>
      </c>
      <c r="S61" s="4">
        <f t="shared" si="4"/>
        <v>7.8665968742989607</v>
      </c>
      <c r="T61" s="4">
        <f t="shared" si="4"/>
        <v>6.4383459208853662</v>
      </c>
      <c r="U61" s="4">
        <f t="shared" si="4"/>
        <v>4.3296193823375457</v>
      </c>
      <c r="V61" s="4">
        <f t="shared" si="4"/>
        <v>3.7687878561280188</v>
      </c>
      <c r="W61" s="4">
        <f t="shared" si="4"/>
        <v>4.0155537276602109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13373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13373</v>
      </c>
      <c r="D123" s="2">
        <f t="array" ref="D123">SUM(IF(NOT(ISERROR(D69:D121)),D69:D121))</f>
        <v>254</v>
      </c>
      <c r="E123" s="2">
        <f t="array" ref="E123">SUM(IF(NOT(ISERROR(E69:E121)),E69:E121))</f>
        <v>2243</v>
      </c>
      <c r="F123" s="2">
        <f t="array" ref="F123">SUM(IF(NOT(ISERROR(F69:F121)),F69:F121))</f>
        <v>2539</v>
      </c>
      <c r="G123" s="2">
        <f t="array" ref="G123">SUM(IF(NOT(ISERROR(G69:G121)),G69:G121))</f>
        <v>1940</v>
      </c>
      <c r="H123" s="2">
        <f t="array" ref="H123">SUM(IF(NOT(ISERROR(H69:H121)),H69:H121))</f>
        <v>882</v>
      </c>
      <c r="I123" s="2">
        <f t="array" ref="I123">SUM(IF(NOT(ISERROR(I69:I121)),I69:I121))</f>
        <v>959</v>
      </c>
      <c r="J123" s="2">
        <f t="array" ref="J123">SUM(IF(NOT(ISERROR(J69:J121)),J69:J121))</f>
        <v>1023</v>
      </c>
      <c r="K123" s="2">
        <f t="array" ref="K123">SUM(IF(NOT(ISERROR(K69:K121)),K69:K121))</f>
        <v>1052</v>
      </c>
      <c r="L123" s="2">
        <f t="array" ref="L123">SUM(IF(NOT(ISERROR(L69:L121)),L69:L121))</f>
        <v>861</v>
      </c>
      <c r="M123" s="2">
        <f t="array" ref="M123">SUM(IF(NOT(ISERROR(M69:M121)),M69:M121))</f>
        <v>1620</v>
      </c>
      <c r="N123" s="2"/>
      <c r="O123" s="2">
        <f>+SUM(D123:M123)</f>
        <v>13373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1.899349435429597</v>
      </c>
      <c r="E124" s="3">
        <f t="shared" si="32"/>
        <v>16.772601510506245</v>
      </c>
      <c r="F124" s="3">
        <f t="shared" si="32"/>
        <v>18.986016600613176</v>
      </c>
      <c r="G124" s="3">
        <f t="shared" si="32"/>
        <v>14.506842144619755</v>
      </c>
      <c r="H124" s="3">
        <f t="shared" si="32"/>
        <v>6.5953787482240331</v>
      </c>
      <c r="I124" s="3">
        <f t="shared" si="32"/>
        <v>7.1711657817991474</v>
      </c>
      <c r="J124" s="3">
        <f t="shared" si="32"/>
        <v>7.6497420174979434</v>
      </c>
      <c r="K124" s="3">
        <f t="shared" si="32"/>
        <v>7.8665968742989607</v>
      </c>
      <c r="L124" s="3">
        <f t="shared" si="32"/>
        <v>6.4383459208853662</v>
      </c>
      <c r="M124" s="3">
        <f t="shared" si="32"/>
        <v>12.113960966125775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13373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5148</v>
      </c>
      <c r="D60" s="2">
        <f t="array" ref="D60">+SUM(IF(NOT(ISERROR(D6:D57)),D6:D57))</f>
        <v>90</v>
      </c>
      <c r="E60" s="2">
        <f t="array" ref="E60">+SUM(IF(NOT(ISERROR(E6:E57)),E6:E57))</f>
        <v>86</v>
      </c>
      <c r="F60" s="2">
        <f t="array" ref="F60">+SUM(IF(NOT(ISERROR(F6:F57)),F6:F57))</f>
        <v>103</v>
      </c>
      <c r="G60" s="2">
        <f t="array" ref="G60">+SUM(IF(NOT(ISERROR(G6:G57)),G6:G57))</f>
        <v>56</v>
      </c>
      <c r="H60" s="2">
        <f t="array" ref="H60">+SUM(IF(NOT(ISERROR(H6:H57)),H6:H57))</f>
        <v>50</v>
      </c>
      <c r="I60" s="2">
        <f t="array" ref="I60">+SUM(IF(NOT(ISERROR(I6:I57)),I6:I57))</f>
        <v>41</v>
      </c>
      <c r="J60" s="2">
        <f t="array" ref="J60">+SUM(IF(NOT(ISERROR(J6:J57)),J6:J57))</f>
        <v>44</v>
      </c>
      <c r="K60" s="2">
        <f t="array" ref="K60">+SUM(IF(NOT(ISERROR(K6:K57)),K6:K57))</f>
        <v>45</v>
      </c>
      <c r="L60" s="2">
        <f t="array" ref="L60">+SUM(IF(NOT(ISERROR(L6:L57)),L6:L57))</f>
        <v>29</v>
      </c>
      <c r="M60" s="2">
        <f t="array" ref="M60">+SUM(IF(NOT(ISERROR(M6:M57)),M6:M57))</f>
        <v>34</v>
      </c>
      <c r="N60" s="2">
        <f t="array" ref="N60">+SUM(IF(NOT(ISERROR(N6:N57)),N6:N57))</f>
        <v>47</v>
      </c>
      <c r="O60" s="2">
        <f t="array" ref="O60">+SUM(IF(NOT(ISERROR(O6:O57)),O6:O57))</f>
        <v>225</v>
      </c>
      <c r="P60" s="2">
        <f t="array" ref="P60">+SUM(IF(NOT(ISERROR(P6:P57)),P6:P57))</f>
        <v>202</v>
      </c>
      <c r="Q60" s="2">
        <f t="array" ref="Q60">+SUM(IF(NOT(ISERROR(Q6:Q57)),Q6:Q57))</f>
        <v>432</v>
      </c>
      <c r="R60" s="2">
        <f t="array" ref="R60">+SUM(IF(NOT(ISERROR(R6:R57)),R6:R57))</f>
        <v>490</v>
      </c>
      <c r="S60" s="2">
        <f t="array" ref="S60">+SUM(IF(NOT(ISERROR(S6:S57)),S6:S57))</f>
        <v>506</v>
      </c>
      <c r="T60" s="2">
        <f t="array" ref="T60">+SUM(IF(NOT(ISERROR(T6:T57)),T6:T57))</f>
        <v>639</v>
      </c>
      <c r="U60" s="2">
        <f t="array" ref="U60">+SUM(IF(NOT(ISERROR(U6:U57)),U6:U57))</f>
        <v>546</v>
      </c>
      <c r="V60" s="2">
        <f t="array" ref="V60">+SUM(IF(NOT(ISERROR(V6:V57)),V6:V57))</f>
        <v>664</v>
      </c>
      <c r="W60" s="2">
        <f t="array" ref="W60">+SUM(IF(NOT(ISERROR(W6:W57)),W6:W57))</f>
        <v>819</v>
      </c>
      <c r="X60" s="2"/>
      <c r="Y60" s="2">
        <f>+SUM(D60:W60)</f>
        <v>5148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1.7482517482517483</v>
      </c>
      <c r="E61" s="4">
        <f t="shared" si="4"/>
        <v>1.6705516705516703</v>
      </c>
      <c r="F61" s="4">
        <f t="shared" si="4"/>
        <v>2.0007770007770009</v>
      </c>
      <c r="G61" s="4">
        <f t="shared" si="4"/>
        <v>1.0878010878010878</v>
      </c>
      <c r="H61" s="4">
        <f t="shared" si="4"/>
        <v>0.97125097125097115</v>
      </c>
      <c r="I61" s="4">
        <f t="shared" si="4"/>
        <v>0.79642579642579636</v>
      </c>
      <c r="J61" s="4">
        <f t="shared" si="4"/>
        <v>0.85470085470085477</v>
      </c>
      <c r="K61" s="4">
        <f t="shared" si="4"/>
        <v>0.87412587412587417</v>
      </c>
      <c r="L61" s="4">
        <f t="shared" si="4"/>
        <v>0.56332556332556327</v>
      </c>
      <c r="M61" s="4">
        <f t="shared" si="4"/>
        <v>0.66045066045066048</v>
      </c>
      <c r="N61" s="4">
        <f t="shared" si="4"/>
        <v>0.91297591297591296</v>
      </c>
      <c r="O61" s="4">
        <f t="shared" si="4"/>
        <v>4.3706293706293708</v>
      </c>
      <c r="P61" s="4">
        <f t="shared" si="4"/>
        <v>3.9238539238539238</v>
      </c>
      <c r="Q61" s="4">
        <f t="shared" si="4"/>
        <v>8.3916083916083917</v>
      </c>
      <c r="R61" s="4">
        <f t="shared" si="4"/>
        <v>9.5182595182595175</v>
      </c>
      <c r="S61" s="4">
        <f t="shared" si="4"/>
        <v>9.8290598290598297</v>
      </c>
      <c r="T61" s="4">
        <f t="shared" si="4"/>
        <v>12.412587412587413</v>
      </c>
      <c r="U61" s="4">
        <f t="shared" si="4"/>
        <v>10.606060606060606</v>
      </c>
      <c r="V61" s="4">
        <f t="shared" si="4"/>
        <v>12.898212898212899</v>
      </c>
      <c r="W61" s="4">
        <f t="shared" si="4"/>
        <v>15.909090909090908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5148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5148</v>
      </c>
      <c r="D123" s="2">
        <f t="array" ref="D123">SUM(IF(NOT(ISERROR(D69:D121)),D69:D121))</f>
        <v>176</v>
      </c>
      <c r="E123" s="2">
        <f t="array" ref="E123">SUM(IF(NOT(ISERROR(E69:E121)),E69:E121))</f>
        <v>250</v>
      </c>
      <c r="F123" s="2">
        <f t="array" ref="F123">SUM(IF(NOT(ISERROR(F69:F121)),F69:F121))</f>
        <v>199</v>
      </c>
      <c r="G123" s="2">
        <f t="array" ref="G123">SUM(IF(NOT(ISERROR(G69:G121)),G69:G121))</f>
        <v>225</v>
      </c>
      <c r="H123" s="2">
        <f t="array" ref="H123">SUM(IF(NOT(ISERROR(H69:H121)),H69:H121))</f>
        <v>202</v>
      </c>
      <c r="I123" s="2">
        <f t="array" ref="I123">SUM(IF(NOT(ISERROR(I69:I121)),I69:I121))</f>
        <v>432</v>
      </c>
      <c r="J123" s="2">
        <f t="array" ref="J123">SUM(IF(NOT(ISERROR(J69:J121)),J69:J121))</f>
        <v>490</v>
      </c>
      <c r="K123" s="2">
        <f t="array" ref="K123">SUM(IF(NOT(ISERROR(K69:K121)),K69:K121))</f>
        <v>506</v>
      </c>
      <c r="L123" s="2">
        <f t="array" ref="L123">SUM(IF(NOT(ISERROR(L69:L121)),L69:L121))</f>
        <v>639</v>
      </c>
      <c r="M123" s="2">
        <f t="array" ref="M123">SUM(IF(NOT(ISERROR(M69:M121)),M69:M121))</f>
        <v>2029</v>
      </c>
      <c r="N123" s="2"/>
      <c r="O123" s="2">
        <f>+SUM(D123:M123)</f>
        <v>5148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3.4188034188034191</v>
      </c>
      <c r="E124" s="3">
        <f t="shared" si="19"/>
        <v>4.8562548562548562</v>
      </c>
      <c r="F124" s="3">
        <f t="shared" si="19"/>
        <v>3.8655788655788657</v>
      </c>
      <c r="G124" s="3">
        <f t="shared" si="19"/>
        <v>4.3706293706293708</v>
      </c>
      <c r="H124" s="3">
        <f t="shared" si="19"/>
        <v>3.9238539238539238</v>
      </c>
      <c r="I124" s="3">
        <f t="shared" si="19"/>
        <v>8.3916083916083917</v>
      </c>
      <c r="J124" s="3">
        <f t="shared" si="19"/>
        <v>9.5182595182595175</v>
      </c>
      <c r="K124" s="3">
        <f t="shared" si="19"/>
        <v>9.8290598290598297</v>
      </c>
      <c r="L124" s="3">
        <f t="shared" si="19"/>
        <v>12.412587412587413</v>
      </c>
      <c r="M124" s="3">
        <f t="shared" si="19"/>
        <v>39.413364413364413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5148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1142</v>
      </c>
      <c r="D60" s="2">
        <f t="array" ref="D60">+SUM(IF(NOT(ISERROR(D6:D57)),D6:D57))</f>
        <v>294</v>
      </c>
      <c r="E60" s="2">
        <f t="array" ref="E60">+SUM(IF(NOT(ISERROR(E6:E57)),E6:E57))</f>
        <v>361</v>
      </c>
      <c r="F60" s="2">
        <f t="array" ref="F60">+SUM(IF(NOT(ISERROR(F6:F57)),F6:F57))</f>
        <v>305</v>
      </c>
      <c r="G60" s="2">
        <f t="array" ref="G60">+SUM(IF(NOT(ISERROR(G6:G57)),G6:G57))</f>
        <v>109</v>
      </c>
      <c r="H60" s="2">
        <f t="array" ref="H60">+SUM(IF(NOT(ISERROR(H6:H57)),H6:H57))</f>
        <v>27</v>
      </c>
      <c r="I60" s="2">
        <f t="array" ref="I60">+SUM(IF(NOT(ISERROR(I6:I57)),I6:I57))</f>
        <v>23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1142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25.744308231173381</v>
      </c>
      <c r="E61" s="4">
        <f t="shared" si="4"/>
        <v>31.61120840630473</v>
      </c>
      <c r="F61" s="4">
        <f t="shared" si="4"/>
        <v>26.70753064798599</v>
      </c>
      <c r="G61" s="4">
        <f t="shared" si="4"/>
        <v>9.5446584938704024</v>
      </c>
      <c r="H61" s="4">
        <f t="shared" si="4"/>
        <v>2.3642732049036779</v>
      </c>
      <c r="I61" s="4">
        <f t="shared" si="4"/>
        <v>2.0140105078809105</v>
      </c>
      <c r="J61" s="4">
        <f t="shared" si="4"/>
        <v>0.43782837127845886</v>
      </c>
      <c r="K61" s="4">
        <f t="shared" si="4"/>
        <v>0.61295971978984243</v>
      </c>
      <c r="L61" s="4">
        <f t="shared" si="4"/>
        <v>0.17513134851138354</v>
      </c>
      <c r="M61" s="4">
        <f t="shared" si="4"/>
        <v>0.26269702276707529</v>
      </c>
      <c r="N61" s="4">
        <f t="shared" si="4"/>
        <v>0</v>
      </c>
      <c r="O61" s="4">
        <f t="shared" si="4"/>
        <v>0.17513134851138354</v>
      </c>
      <c r="P61" s="4">
        <f t="shared" si="4"/>
        <v>0</v>
      </c>
      <c r="Q61" s="4">
        <f t="shared" si="4"/>
        <v>0.35026269702276708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1142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100.00000000000001</v>
      </c>
      <c r="D68">
        <f>D61</f>
        <v>25.744308231173381</v>
      </c>
      <c r="E68">
        <f>E61</f>
        <v>31.61120840630473</v>
      </c>
      <c r="F68">
        <f>F61</f>
        <v>26.70753064798599</v>
      </c>
      <c r="G68">
        <f>G61</f>
        <v>9.5446584938704024</v>
      </c>
      <c r="H68">
        <f>H61</f>
        <v>2.3642732049036779</v>
      </c>
      <c r="I68">
        <f>SUM(I61:Q61)</f>
        <v>4.0280210157618219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271</v>
      </c>
      <c r="D60" s="2">
        <f t="array" ref="D60">+SUM(IF(NOT(ISERROR(D6:D58)),D6:D58))</f>
        <v>0</v>
      </c>
      <c r="E60" s="2">
        <f t="array" ref="E60">+SUM(IF(NOT(ISERROR(E6:E58)),E6:E58))</f>
        <v>62</v>
      </c>
      <c r="F60" s="2">
        <f t="array" ref="F60">+SUM(IF(NOT(ISERROR(F6:F58)),F6:F58))</f>
        <v>132</v>
      </c>
      <c r="G60" s="2">
        <f t="array" ref="G60">+SUM(IF(NOT(ISERROR(G6:G58)),G6:G58))</f>
        <v>36</v>
      </c>
      <c r="H60" s="2">
        <f t="array" ref="H60">+SUM(IF(NOT(ISERROR(H6:H58)),H6:H58))</f>
        <v>14</v>
      </c>
      <c r="I60" s="2">
        <f t="array" ref="I60">+SUM(IF(NOT(ISERROR(I6:I58)),I6:I58))</f>
        <v>7</v>
      </c>
      <c r="J60" s="2">
        <f t="array" ref="J60">+SUM(IF(NOT(ISERROR(J6:J58)),J6:J58))</f>
        <v>7</v>
      </c>
      <c r="K60" s="2">
        <f t="array" ref="K60">+SUM(IF(NOT(ISERROR(K6:K58)),K6:K58))</f>
        <v>1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271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22.878228782287824</v>
      </c>
      <c r="F61" s="4">
        <f t="shared" si="4"/>
        <v>48.708487084870846</v>
      </c>
      <c r="G61" s="4">
        <f t="shared" si="4"/>
        <v>13.284132841328415</v>
      </c>
      <c r="H61" s="4">
        <f t="shared" si="4"/>
        <v>5.1660516605166054</v>
      </c>
      <c r="I61" s="4">
        <f t="shared" si="4"/>
        <v>2.5830258302583027</v>
      </c>
      <c r="J61" s="4">
        <f t="shared" si="4"/>
        <v>2.5830258302583027</v>
      </c>
      <c r="K61" s="4">
        <f t="shared" si="4"/>
        <v>0.36900369003690037</v>
      </c>
      <c r="L61" s="4">
        <f t="shared" si="4"/>
        <v>1.107011070110701</v>
      </c>
      <c r="M61" s="4">
        <f t="shared" si="4"/>
        <v>0.73800738007380073</v>
      </c>
      <c r="N61" s="4">
        <f t="shared" si="4"/>
        <v>0.73800738007380073</v>
      </c>
      <c r="O61" s="4">
        <f t="shared" si="4"/>
        <v>0.73800738007380073</v>
      </c>
      <c r="P61" s="4">
        <f t="shared" si="4"/>
        <v>0.36900369003690037</v>
      </c>
      <c r="Q61" s="4">
        <f t="shared" si="4"/>
        <v>0.73800738007380073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271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1474</v>
      </c>
      <c r="D60" s="2">
        <f t="array" ref="D60">+SUM(IF(NOT(ISERROR(D6:D57)),D6:D57))</f>
        <v>3</v>
      </c>
      <c r="E60" s="2">
        <f t="array" ref="E60">+SUM(IF(NOT(ISERROR(E6:E57)),E6:E57))</f>
        <v>10</v>
      </c>
      <c r="F60" s="2">
        <f t="array" ref="F60">+SUM(IF(NOT(ISERROR(F6:F57)),F6:F57))</f>
        <v>73</v>
      </c>
      <c r="G60" s="2">
        <f t="array" ref="G60">+SUM(IF(NOT(ISERROR(G6:G57)),G6:G57))</f>
        <v>127</v>
      </c>
      <c r="H60" s="2">
        <f t="array" ref="H60">+SUM(IF(NOT(ISERROR(H6:H57)),H6:H57))</f>
        <v>172</v>
      </c>
      <c r="I60" s="2">
        <f t="array" ref="I60">+SUM(IF(NOT(ISERROR(I6:I57)),I6:I57))</f>
        <v>182</v>
      </c>
      <c r="J60" s="2">
        <f t="array" ref="J60">+SUM(IF(NOT(ISERROR(J6:J57)),J6:J57))</f>
        <v>176</v>
      </c>
      <c r="K60" s="2">
        <f t="array" ref="K60">+SUM(IF(NOT(ISERROR(K6:K57)),K6:K57))</f>
        <v>164</v>
      </c>
      <c r="L60" s="2">
        <f t="array" ref="L60">+SUM(IF(NOT(ISERROR(L6:L57)),L6:L57))</f>
        <v>118</v>
      </c>
      <c r="M60" s="2">
        <f t="array" ref="M60">+SUM(IF(NOT(ISERROR(M6:M57)),M6:M57))</f>
        <v>101</v>
      </c>
      <c r="N60" s="2">
        <f t="array" ref="N60">+SUM(IF(NOT(ISERROR(N6:N57)),N6:N57))</f>
        <v>95</v>
      </c>
      <c r="O60" s="2">
        <f t="array" ref="O60">+SUM(IF(NOT(ISERROR(O6:O57)),O6:O57))</f>
        <v>183</v>
      </c>
      <c r="P60" s="2">
        <f t="array" ref="P60">+SUM(IF(NOT(ISERROR(P6:P57)),P6:P57))</f>
        <v>10</v>
      </c>
      <c r="Q60" s="2">
        <f t="array" ref="Q60">+SUM(IF(NOT(ISERROR(Q6:Q57)),Q6:Q57))</f>
        <v>60</v>
      </c>
      <c r="R60" s="2"/>
      <c r="S60" s="2">
        <f>SUM(D60:Q60)</f>
        <v>1474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0.20352781546811397</v>
      </c>
      <c r="E61" s="4">
        <f t="shared" si="4"/>
        <v>0.67842605156037994</v>
      </c>
      <c r="F61" s="4">
        <f t="shared" si="4"/>
        <v>4.9525101763907733</v>
      </c>
      <c r="G61" s="4">
        <f t="shared" si="4"/>
        <v>8.6160108548168246</v>
      </c>
      <c r="H61" s="4">
        <f t="shared" si="4"/>
        <v>11.668928086838534</v>
      </c>
      <c r="I61" s="4">
        <f t="shared" si="4"/>
        <v>12.347354138398913</v>
      </c>
      <c r="J61" s="4">
        <f t="shared" si="4"/>
        <v>11.940298507462686</v>
      </c>
      <c r="K61" s="4">
        <f t="shared" si="4"/>
        <v>11.126187245590231</v>
      </c>
      <c r="L61" s="4">
        <f t="shared" si="4"/>
        <v>8.0054274084124835</v>
      </c>
      <c r="M61" s="4">
        <f t="shared" si="4"/>
        <v>6.8521031207598364</v>
      </c>
      <c r="N61" s="4">
        <f t="shared" si="4"/>
        <v>6.445047489823609</v>
      </c>
      <c r="O61" s="4">
        <f t="shared" si="4"/>
        <v>12.415196743554953</v>
      </c>
      <c r="P61" s="4">
        <f t="shared" si="4"/>
        <v>0.67842605156037994</v>
      </c>
      <c r="Q61" s="4">
        <f t="shared" si="4"/>
        <v>4.0705563093622796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1474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2839</v>
      </c>
      <c r="D60" s="2">
        <f t="array" ref="D60">+SUM(IF(NOT(ISERROR(D6:D57)),D6:D57))</f>
        <v>39</v>
      </c>
      <c r="E60" s="2">
        <f t="array" ref="E60">+SUM(IF(NOT(ISERROR(E6:E57)),E6:E57))</f>
        <v>295</v>
      </c>
      <c r="F60" s="2">
        <f t="array" ref="F60">+SUM(IF(NOT(ISERROR(F6:F57)),F6:F57))</f>
        <v>375</v>
      </c>
      <c r="G60" s="2">
        <f t="array" ref="G60">+SUM(IF(NOT(ISERROR(G6:G57)),G6:G57))</f>
        <v>189</v>
      </c>
      <c r="H60" s="2">
        <f t="array" ref="H60">+SUM(IF(NOT(ISERROR(H6:H57)),H6:H57))</f>
        <v>188</v>
      </c>
      <c r="I60" s="2">
        <f t="array" ref="I60">+SUM(IF(NOT(ISERROR(I6:I57)),I6:I57))</f>
        <v>154</v>
      </c>
      <c r="J60" s="2">
        <f t="array" ref="J60">+SUM(IF(NOT(ISERROR(J6:J57)),J6:J57))</f>
        <v>164</v>
      </c>
      <c r="K60" s="2">
        <f t="array" ref="K60">+SUM(IF(NOT(ISERROR(K6:K57)),K6:K57))</f>
        <v>163</v>
      </c>
      <c r="L60" s="2">
        <f t="array" ref="L60">+SUM(IF(NOT(ISERROR(L6:L57)),L6:L57))</f>
        <v>133</v>
      </c>
      <c r="M60" s="2">
        <f t="array" ref="M60">+SUM(IF(NOT(ISERROR(M6:M57)),M6:M57))</f>
        <v>125</v>
      </c>
      <c r="N60" s="2">
        <f t="array" ref="N60">+SUM(IF(NOT(ISERROR(N6:N57)),N6:N57))</f>
        <v>120</v>
      </c>
      <c r="O60" s="2">
        <f t="array" ref="O60">+SUM(IF(NOT(ISERROR(O6:O57)),O6:O57))</f>
        <v>223</v>
      </c>
      <c r="P60" s="2">
        <f t="array" ref="P60">+SUM(IF(NOT(ISERROR(P6:P57)),P6:P57))</f>
        <v>65</v>
      </c>
      <c r="Q60" s="2">
        <f t="array" ref="Q60">+SUM(IF(NOT(ISERROR(Q6:Q57)),Q6:Q57))</f>
        <v>606</v>
      </c>
      <c r="R60" s="2"/>
      <c r="S60" s="2">
        <f>SUM(D60:Q60)</f>
        <v>2839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1.3737231419513913</v>
      </c>
      <c r="E61" s="4">
        <f t="shared" si="4"/>
        <v>10.390982740401549</v>
      </c>
      <c r="F61" s="4">
        <f t="shared" si="4"/>
        <v>13.208876364917224</v>
      </c>
      <c r="G61" s="4">
        <f t="shared" si="4"/>
        <v>6.6572736879182814</v>
      </c>
      <c r="H61" s="4">
        <f t="shared" si="4"/>
        <v>6.6220500176118353</v>
      </c>
      <c r="I61" s="4">
        <f t="shared" si="4"/>
        <v>5.424445227192674</v>
      </c>
      <c r="J61" s="4">
        <f t="shared" si="4"/>
        <v>5.7766819302571326</v>
      </c>
      <c r="K61" s="4">
        <f t="shared" si="4"/>
        <v>5.7414582599506865</v>
      </c>
      <c r="L61" s="4">
        <f t="shared" si="4"/>
        <v>4.6847481507573088</v>
      </c>
      <c r="M61" s="4">
        <f t="shared" si="4"/>
        <v>4.4029587883057415</v>
      </c>
      <c r="N61" s="4">
        <f t="shared" si="4"/>
        <v>4.2268404367735117</v>
      </c>
      <c r="O61" s="4">
        <f t="shared" si="4"/>
        <v>7.8548784783374428</v>
      </c>
      <c r="P61" s="4">
        <f t="shared" si="4"/>
        <v>2.2895385699189856</v>
      </c>
      <c r="Q61" s="4">
        <f t="shared" si="4"/>
        <v>21.345544205706236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2839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589</v>
      </c>
      <c r="D60" s="2">
        <f t="array" ref="D60">+SUM(IF(NOT(ISERROR(D6:D58)),D6:D58))</f>
        <v>4</v>
      </c>
      <c r="E60" s="2">
        <f t="array" ref="E60">+SUM(IF(NOT(ISERROR(E6:E58)),E6:E58))</f>
        <v>20</v>
      </c>
      <c r="F60" s="2">
        <f t="array" ref="F60">+SUM(IF(NOT(ISERROR(F6:F58)),F6:F58))</f>
        <v>57</v>
      </c>
      <c r="G60" s="2">
        <f t="array" ref="G60">+SUM(IF(NOT(ISERROR(G6:G58)),G6:G58))</f>
        <v>56</v>
      </c>
      <c r="H60" s="2">
        <f t="array" ref="H60">+SUM(IF(NOT(ISERROR(H6:H58)),H6:H58))</f>
        <v>58</v>
      </c>
      <c r="I60" s="2">
        <f t="array" ref="I60">+SUM(IF(NOT(ISERROR(I6:I58)),I6:I58))</f>
        <v>55</v>
      </c>
      <c r="J60" s="2">
        <f t="array" ref="J60">+SUM(IF(NOT(ISERROR(J6:J58)),J6:J58))</f>
        <v>46</v>
      </c>
      <c r="K60" s="2">
        <f t="array" ref="K60">+SUM(IF(NOT(ISERROR(K6:K58)),K6:K58))</f>
        <v>64</v>
      </c>
      <c r="L60" s="2">
        <f t="array" ref="L60">+SUM(IF(NOT(ISERROR(L6:L58)),L6:L58))</f>
        <v>50</v>
      </c>
      <c r="M60" s="2">
        <f t="array" ref="M60">+SUM(IF(NOT(ISERROR(M6:M58)),M6:M58))</f>
        <v>47</v>
      </c>
      <c r="N60" s="2">
        <f t="array" ref="N60">+SUM(IF(NOT(ISERROR(N6:N58)),N6:N58))</f>
        <v>43</v>
      </c>
      <c r="O60" s="2">
        <f t="array" ref="O60">+SUM(IF(NOT(ISERROR(O6:O58)),O6:O58))</f>
        <v>82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589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0.6791171477079796</v>
      </c>
      <c r="E61" s="4">
        <f t="shared" si="4"/>
        <v>3.3955857385398982</v>
      </c>
      <c r="F61" s="4">
        <f t="shared" si="4"/>
        <v>9.67741935483871</v>
      </c>
      <c r="G61" s="4">
        <f t="shared" si="4"/>
        <v>9.5076400679117139</v>
      </c>
      <c r="H61" s="4">
        <f t="shared" si="4"/>
        <v>9.8471986417657043</v>
      </c>
      <c r="I61" s="4">
        <f t="shared" si="4"/>
        <v>9.3378607809847214</v>
      </c>
      <c r="J61" s="4">
        <f t="shared" si="4"/>
        <v>7.8098471986417657</v>
      </c>
      <c r="K61" s="4">
        <f t="shared" si="4"/>
        <v>10.865874363327674</v>
      </c>
      <c r="L61" s="4">
        <f t="shared" si="4"/>
        <v>8.4889643463497446</v>
      </c>
      <c r="M61" s="4">
        <f t="shared" si="4"/>
        <v>7.9796264855687609</v>
      </c>
      <c r="N61" s="4">
        <f t="shared" si="4"/>
        <v>7.3005093378607802</v>
      </c>
      <c r="O61" s="4">
        <f t="shared" si="4"/>
        <v>13.921901528013583</v>
      </c>
      <c r="P61" s="4">
        <f t="shared" si="4"/>
        <v>0.50933786078098475</v>
      </c>
      <c r="Q61" s="4">
        <f t="shared" si="4"/>
        <v>0.6791171477079796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589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209</v>
      </c>
      <c r="D60" s="2">
        <f t="array" ref="D60">+SUM(IF(NOT(ISERROR(D6:D58)),D6:D58))</f>
        <v>2</v>
      </c>
      <c r="E60" s="2">
        <f t="array" ref="E60">+SUM(IF(NOT(ISERROR(E6:E58)),E6:E58))</f>
        <v>40</v>
      </c>
      <c r="F60" s="2">
        <f t="array" ref="F60">+SUM(IF(NOT(ISERROR(F6:F58)),F6:F58))</f>
        <v>101</v>
      </c>
      <c r="G60" s="2">
        <f t="array" ref="G60">+SUM(IF(NOT(ISERROR(G6:G58)),G6:G58))</f>
        <v>29</v>
      </c>
      <c r="H60" s="2">
        <f t="array" ref="H60">+SUM(IF(NOT(ISERROR(H6:H58)),H6:H58))</f>
        <v>7</v>
      </c>
      <c r="I60" s="2">
        <f t="array" ref="I60">+SUM(IF(NOT(ISERROR(I6:I58)),I6:I58))</f>
        <v>5</v>
      </c>
      <c r="J60" s="2">
        <f t="array" ref="J60">+SUM(IF(NOT(ISERROR(J6:J58)),J6:J58))</f>
        <v>6</v>
      </c>
      <c r="K60" s="2">
        <f t="array" ref="K60">+SUM(IF(NOT(ISERROR(K6:K58)),K6:K58))</f>
        <v>6</v>
      </c>
      <c r="L60" s="2">
        <f t="array" ref="L60">+SUM(IF(NOT(ISERROR(L6:L58)),L6:L58))</f>
        <v>5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209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0.9569377990430622</v>
      </c>
      <c r="E61" s="4">
        <f t="shared" si="4"/>
        <v>19.138755980861244</v>
      </c>
      <c r="F61" s="4">
        <f t="shared" si="4"/>
        <v>48.325358851674643</v>
      </c>
      <c r="G61" s="4">
        <f t="shared" si="4"/>
        <v>13.875598086124402</v>
      </c>
      <c r="H61" s="4">
        <f t="shared" si="4"/>
        <v>3.3492822966507179</v>
      </c>
      <c r="I61" s="4">
        <f t="shared" si="4"/>
        <v>2.3923444976076556</v>
      </c>
      <c r="J61" s="4">
        <f t="shared" si="4"/>
        <v>2.8708133971291865</v>
      </c>
      <c r="K61" s="4">
        <f t="shared" si="4"/>
        <v>2.8708133971291865</v>
      </c>
      <c r="L61" s="4">
        <f t="shared" si="4"/>
        <v>2.3923444976076556</v>
      </c>
      <c r="M61" s="4">
        <f t="shared" si="4"/>
        <v>0.9569377990430622</v>
      </c>
      <c r="N61" s="4">
        <f t="shared" si="4"/>
        <v>0.9569377990430622</v>
      </c>
      <c r="O61" s="4">
        <f t="shared" si="4"/>
        <v>1.4354066985645932</v>
      </c>
      <c r="P61" s="4">
        <f t="shared" si="4"/>
        <v>0</v>
      </c>
      <c r="Q61" s="4">
        <f t="shared" si="4"/>
        <v>0.4784688995215311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209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423</v>
      </c>
      <c r="D60" s="2">
        <f t="array" ref="D60">+SUM(IF(NOT(ISERROR(D6:D58)),D6:D58))</f>
        <v>1</v>
      </c>
      <c r="E60" s="2">
        <f t="array" ref="E60">+SUM(IF(NOT(ISERROR(E6:E58)),E6:E58))</f>
        <v>6</v>
      </c>
      <c r="F60" s="2">
        <f t="array" ref="F60">+SUM(IF(NOT(ISERROR(F6:F58)),F6:F58))</f>
        <v>30</v>
      </c>
      <c r="G60" s="2">
        <f t="array" ref="G60">+SUM(IF(NOT(ISERROR(G6:G58)),G6:G58))</f>
        <v>40</v>
      </c>
      <c r="H60" s="2">
        <f t="array" ref="H60">+SUM(IF(NOT(ISERROR(H6:H58)),H6:H58))</f>
        <v>65</v>
      </c>
      <c r="I60" s="2">
        <f t="array" ref="I60">+SUM(IF(NOT(ISERROR(I6:I58)),I6:I58))</f>
        <v>69</v>
      </c>
      <c r="J60" s="2">
        <f t="array" ref="J60">+SUM(IF(NOT(ISERROR(J6:J58)),J6:J58))</f>
        <v>76</v>
      </c>
      <c r="K60" s="2">
        <f t="array" ref="K60">+SUM(IF(NOT(ISERROR(K6:K58)),K6:K58))</f>
        <v>49</v>
      </c>
      <c r="L60" s="2">
        <f t="array" ref="L60">+SUM(IF(NOT(ISERROR(L6:L58)),L6:L58))</f>
        <v>35</v>
      </c>
      <c r="M60" s="2">
        <f t="array" ref="M60">+SUM(IF(NOT(ISERROR(M6:M58)),M6:M58))</f>
        <v>21</v>
      </c>
      <c r="N60" s="2">
        <f t="array" ref="N60">+SUM(IF(NOT(ISERROR(N6:N58)),N6:N58))</f>
        <v>15</v>
      </c>
      <c r="O60" s="2">
        <f t="array" ref="O60">+SUM(IF(NOT(ISERROR(O6:O58)),O6:O58))</f>
        <v>12</v>
      </c>
      <c r="P60" s="2">
        <f t="array" ref="P60">+SUM(IF(NOT(ISERROR(P6:P58)),P6:P58))</f>
        <v>0</v>
      </c>
      <c r="Q60" s="2">
        <f t="array" ref="Q60">+SUM(IF(NOT(ISERROR(Q6:Q58)),Q6:Q58))</f>
        <v>4</v>
      </c>
      <c r="R60" s="2"/>
      <c r="S60" s="2">
        <f>SUM(D60:Q60)</f>
        <v>423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0.2364066193853428</v>
      </c>
      <c r="E61" s="4">
        <f t="shared" si="4"/>
        <v>1.4184397163120568</v>
      </c>
      <c r="F61" s="4">
        <f t="shared" si="4"/>
        <v>7.0921985815602842</v>
      </c>
      <c r="G61" s="4">
        <f t="shared" si="4"/>
        <v>9.456264775413711</v>
      </c>
      <c r="H61" s="4">
        <f t="shared" si="4"/>
        <v>15.366430260047281</v>
      </c>
      <c r="I61" s="4">
        <f t="shared" si="4"/>
        <v>16.312056737588655</v>
      </c>
      <c r="J61" s="4">
        <f t="shared" si="4"/>
        <v>17.966903073286051</v>
      </c>
      <c r="K61" s="4">
        <f t="shared" si="4"/>
        <v>11.583924349881796</v>
      </c>
      <c r="L61" s="4">
        <f t="shared" si="4"/>
        <v>8.2742316784869967</v>
      </c>
      <c r="M61" s="4">
        <f t="shared" si="4"/>
        <v>4.9645390070921991</v>
      </c>
      <c r="N61" s="4">
        <f t="shared" si="4"/>
        <v>3.5460992907801421</v>
      </c>
      <c r="O61" s="4">
        <f t="shared" si="4"/>
        <v>2.8368794326241136</v>
      </c>
      <c r="P61" s="4">
        <f t="shared" si="4"/>
        <v>0</v>
      </c>
      <c r="Q61" s="4">
        <f t="shared" si="4"/>
        <v>0.94562647754137119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423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190</v>
      </c>
      <c r="D60" s="2">
        <f t="array" ref="D60">+SUM(IF(NOT(ISERROR(D6:D58)),D6:D58))</f>
        <v>0</v>
      </c>
      <c r="E60" s="2">
        <f t="array" ref="E60">+SUM(IF(NOT(ISERROR(E6:E58)),E6:E58))</f>
        <v>35</v>
      </c>
      <c r="F60" s="2">
        <f t="array" ref="F60">+SUM(IF(NOT(ISERROR(F6:F58)),F6:F58))</f>
        <v>128</v>
      </c>
      <c r="G60" s="2">
        <f t="array" ref="G60">+SUM(IF(NOT(ISERROR(G6:G58)),G6:G58))</f>
        <v>17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190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18.421052631578945</v>
      </c>
      <c r="F61" s="4">
        <f t="shared" si="4"/>
        <v>67.368421052631575</v>
      </c>
      <c r="G61" s="4">
        <f t="shared" si="4"/>
        <v>8.9473684210526319</v>
      </c>
      <c r="H61" s="4">
        <f t="shared" si="4"/>
        <v>2.6315789473684208</v>
      </c>
      <c r="I61" s="4">
        <f t="shared" si="4"/>
        <v>1.0526315789473684</v>
      </c>
      <c r="J61" s="4">
        <f t="shared" si="4"/>
        <v>1.5789473684210527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190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169</v>
      </c>
      <c r="D60" s="2">
        <f t="array" ref="D60">+SUM(IF(NOT(ISERROR(D6:D58)),D6:D58))</f>
        <v>1</v>
      </c>
      <c r="E60" s="2">
        <f t="array" ref="E60">+SUM(IF(NOT(ISERROR(E6:E58)),E6:E58))</f>
        <v>53</v>
      </c>
      <c r="F60" s="2">
        <f t="array" ref="F60">+SUM(IF(NOT(ISERROR(F6:F58)),F6:F58))</f>
        <v>65</v>
      </c>
      <c r="G60" s="2">
        <f t="array" ref="G60">+SUM(IF(NOT(ISERROR(G6:G58)),G6:G58))</f>
        <v>20</v>
      </c>
      <c r="H60" s="2">
        <f t="array" ref="H60">+SUM(IF(NOT(ISERROR(H6:H58)),H6:H58))</f>
        <v>10</v>
      </c>
      <c r="I60" s="2">
        <f t="array" ref="I60">+SUM(IF(NOT(ISERROR(I6:I58)),I6:I58))</f>
        <v>5</v>
      </c>
      <c r="J60" s="2">
        <f t="array" ref="J60">+SUM(IF(NOT(ISERROR(J6:J58)),J6:J58))</f>
        <v>7</v>
      </c>
      <c r="K60" s="2">
        <f t="array" ref="K60">+SUM(IF(NOT(ISERROR(K6:K58)),K6:K58))</f>
        <v>3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169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0.59171597633136097</v>
      </c>
      <c r="E61" s="4">
        <f t="shared" si="4"/>
        <v>31.360946745562128</v>
      </c>
      <c r="F61" s="4">
        <f t="shared" si="4"/>
        <v>38.461538461538467</v>
      </c>
      <c r="G61" s="4">
        <f t="shared" si="4"/>
        <v>11.834319526627219</v>
      </c>
      <c r="H61" s="4">
        <f t="shared" si="4"/>
        <v>5.9171597633136095</v>
      </c>
      <c r="I61" s="4">
        <f t="shared" si="4"/>
        <v>2.9585798816568047</v>
      </c>
      <c r="J61" s="4">
        <f t="shared" si="4"/>
        <v>4.1420118343195274</v>
      </c>
      <c r="K61" s="4">
        <f t="shared" si="4"/>
        <v>1.7751479289940828</v>
      </c>
      <c r="L61" s="4">
        <f t="shared" si="4"/>
        <v>1.1834319526627219</v>
      </c>
      <c r="M61" s="4">
        <f t="shared" si="4"/>
        <v>0.59171597633136097</v>
      </c>
      <c r="N61" s="4">
        <f t="shared" si="4"/>
        <v>0</v>
      </c>
      <c r="O61" s="4">
        <f t="shared" si="4"/>
        <v>1.1834319526627219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169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3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2.4390243902439024</v>
      </c>
      <c r="F61" s="4">
        <f t="shared" si="4"/>
        <v>7.3170731707317067</v>
      </c>
      <c r="G61" s="4">
        <f t="shared" si="4"/>
        <v>7.3170731707317067</v>
      </c>
      <c r="H61" s="4">
        <f t="shared" si="4"/>
        <v>17.073170731707318</v>
      </c>
      <c r="I61" s="4">
        <f t="shared" si="4"/>
        <v>21.951219512195124</v>
      </c>
      <c r="J61" s="4">
        <f t="shared" si="4"/>
        <v>19.512195121951219</v>
      </c>
      <c r="K61" s="4">
        <f t="shared" si="4"/>
        <v>14.634146341463413</v>
      </c>
      <c r="L61" s="4">
        <f t="shared" si="4"/>
        <v>2.4390243902439024</v>
      </c>
      <c r="M61" s="4">
        <f t="shared" si="4"/>
        <v>0</v>
      </c>
      <c r="N61" s="4">
        <f t="shared" si="4"/>
        <v>2.4390243902439024</v>
      </c>
      <c r="O61" s="4">
        <f t="shared" si="4"/>
        <v>4.8780487804878048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41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1202</v>
      </c>
      <c r="D60" s="2">
        <f t="array" ref="D60">+SUM(IF(NOT(ISERROR(D6:D58)),D6:D58))</f>
        <v>2</v>
      </c>
      <c r="E60" s="2">
        <f t="array" ref="E60">+SUM(IF(NOT(ISERROR(E6:E58)),E6:E58))</f>
        <v>8</v>
      </c>
      <c r="F60" s="2">
        <f t="array" ref="F60">+SUM(IF(NOT(ISERROR(F6:F58)),F6:F58))</f>
        <v>42</v>
      </c>
      <c r="G60" s="2">
        <f t="array" ref="G60">+SUM(IF(NOT(ISERROR(G6:G58)),G6:G58))</f>
        <v>36</v>
      </c>
      <c r="H60" s="2">
        <f t="array" ref="H60">+SUM(IF(NOT(ISERROR(H6:H58)),H6:H58))</f>
        <v>61</v>
      </c>
      <c r="I60" s="2">
        <f t="array" ref="I60">+SUM(IF(NOT(ISERROR(I6:I58)),I6:I58))</f>
        <v>58</v>
      </c>
      <c r="J60" s="2">
        <f t="array" ref="J60">+SUM(IF(NOT(ISERROR(J6:J58)),J6:J58))</f>
        <v>43</v>
      </c>
      <c r="K60" s="2">
        <f t="array" ref="K60">+SUM(IF(NOT(ISERROR(K6:K58)),K6:K58))</f>
        <v>37</v>
      </c>
      <c r="L60" s="2">
        <f t="array" ref="L60">+SUM(IF(NOT(ISERROR(L6:L58)),L6:L58))</f>
        <v>29</v>
      </c>
      <c r="M60" s="2">
        <f t="array" ref="M60">+SUM(IF(NOT(ISERROR(M6:M58)),M6:M58))</f>
        <v>34</v>
      </c>
      <c r="N60" s="2">
        <f t="array" ref="N60">+SUM(IF(NOT(ISERROR(N6:N58)),N6:N58))</f>
        <v>33</v>
      </c>
      <c r="O60" s="2">
        <f t="array" ref="O60">+SUM(IF(NOT(ISERROR(O6:O58)),O6:O58))</f>
        <v>83</v>
      </c>
      <c r="P60" s="2">
        <f t="array" ref="P60">+SUM(IF(NOT(ISERROR(P6:P58)),P6:P58))</f>
        <v>27</v>
      </c>
      <c r="Q60" s="2">
        <f t="array" ref="Q60">+SUM(IF(NOT(ISERROR(Q6:Q58)),Q6:Q58))</f>
        <v>88</v>
      </c>
      <c r="R60" s="2">
        <f t="array" ref="R60">+SUM(IF(NOT(ISERROR(R6:R58)),R6:R58))</f>
        <v>174</v>
      </c>
      <c r="S60" s="2">
        <f t="array" ref="S60">+SUM(IF(NOT(ISERROR(S6:S58)),S6:S58))</f>
        <v>150</v>
      </c>
      <c r="T60" s="2">
        <f t="array" ref="T60">+SUM(IF(NOT(ISERROR(T6:T58)),T6:T58))</f>
        <v>99</v>
      </c>
      <c r="U60" s="2">
        <f t="array" ref="U60">+SUM(IF(NOT(ISERROR(U6:U58)),U6:U58))</f>
        <v>112</v>
      </c>
      <c r="V60" s="2">
        <f t="array" ref="V60">+SUM(IF(NOT(ISERROR(V6:V58)),V6:V58))</f>
        <v>86</v>
      </c>
      <c r="W60" s="2"/>
      <c r="X60" s="2">
        <f>SUM(D60:V60)</f>
        <v>1202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0.16638935108153077</v>
      </c>
      <c r="E61" s="4">
        <f t="shared" si="2"/>
        <v>0.66555740432612309</v>
      </c>
      <c r="F61" s="4">
        <f t="shared" si="2"/>
        <v>3.494176372712146</v>
      </c>
      <c r="G61" s="4">
        <f t="shared" si="2"/>
        <v>2.9950083194675541</v>
      </c>
      <c r="H61" s="4">
        <f t="shared" si="2"/>
        <v>5.0748752079866888</v>
      </c>
      <c r="I61" s="4">
        <f t="shared" si="2"/>
        <v>4.8252911813643928</v>
      </c>
      <c r="J61" s="4">
        <f t="shared" si="2"/>
        <v>3.5773710482529122</v>
      </c>
      <c r="K61" s="4">
        <f t="shared" si="2"/>
        <v>3.0782029950083194</v>
      </c>
      <c r="L61" s="4">
        <f t="shared" si="2"/>
        <v>2.4126455906821964</v>
      </c>
      <c r="M61" s="4">
        <f t="shared" si="2"/>
        <v>2.828618968386023</v>
      </c>
      <c r="N61" s="4">
        <f t="shared" si="2"/>
        <v>2.7454242928452577</v>
      </c>
      <c r="O61" s="4">
        <f t="shared" si="2"/>
        <v>6.9051580698835267</v>
      </c>
      <c r="P61" s="4">
        <f t="shared" si="2"/>
        <v>2.2462562396006658</v>
      </c>
      <c r="Q61" s="4">
        <f t="shared" si="2"/>
        <v>7.321131447587355</v>
      </c>
      <c r="R61" s="4">
        <f t="shared" si="2"/>
        <v>14.475873544093179</v>
      </c>
      <c r="S61" s="4">
        <f t="shared" si="2"/>
        <v>12.479201331114808</v>
      </c>
      <c r="T61" s="4">
        <f t="shared" si="2"/>
        <v>8.2362728785357735</v>
      </c>
      <c r="U61" s="4">
        <f t="shared" si="2"/>
        <v>9.3178036605657244</v>
      </c>
      <c r="V61" s="4">
        <f t="shared" si="2"/>
        <v>7.1547420965058244</v>
      </c>
      <c r="W61" s="4"/>
      <c r="X61" s="4">
        <f>SUM(D61:V61)</f>
        <v>100.00000000000001</v>
      </c>
      <c r="Y61" s="4" t="b">
        <f>C61=X61</f>
        <v>1</v>
      </c>
    </row>
    <row r="63" spans="2:25">
      <c r="X63" s="5">
        <f t="array" ref="X63">+SUM(IF(NOT(ISERROR(X6:X58)),X6:X58))</f>
        <v>1202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14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7</v>
      </c>
      <c r="T60" s="2"/>
      <c r="U60" s="2">
        <f>SUM(D60:S60)</f>
        <v>14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7.1428571428571423</v>
      </c>
      <c r="E61" s="4">
        <f t="shared" si="4"/>
        <v>0</v>
      </c>
      <c r="F61" s="4">
        <f t="shared" si="4"/>
        <v>7.1428571428571423</v>
      </c>
      <c r="G61" s="4">
        <f t="shared" si="4"/>
        <v>0</v>
      </c>
      <c r="H61" s="4">
        <f t="shared" si="4"/>
        <v>14.285714285714285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14.285714285714285</v>
      </c>
      <c r="O61" s="4">
        <f t="shared" si="4"/>
        <v>7.1428571428571423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22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4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31.818181818181817</v>
      </c>
      <c r="F61" s="4">
        <f t="shared" si="4"/>
        <v>18.181818181818183</v>
      </c>
      <c r="G61" s="4">
        <f t="shared" si="4"/>
        <v>31.818181818181817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4.5454545454545459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4.5454545454545459</v>
      </c>
      <c r="R61" s="4">
        <f t="shared" si="4"/>
        <v>0</v>
      </c>
      <c r="S61" s="4">
        <f t="shared" si="4"/>
        <v>9.0909090909090917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2025-07-23T07:18:17Z</cp:lastPrinted>
  <dcterms:created xsi:type="dcterms:W3CDTF">2019-07-19T07:58:40Z</dcterms:created>
  <dcterms:modified xsi:type="dcterms:W3CDTF">2025-07-23T07:21:53Z</dcterms:modified>
</cp:coreProperties>
</file>