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8週\"/>
    </mc:Choice>
  </mc:AlternateContent>
  <xr:revisionPtr revIDLastSave="0" documentId="13_ncr:1_{8C3E9CD3-0F95-487F-93C7-6536640D40AA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I40" i="29" l="1"/>
  <c r="H40" i="29"/>
  <c r="F40" i="29"/>
  <c r="D40" i="29"/>
  <c r="E40" i="29"/>
  <c r="G40" i="29"/>
  <c r="H16" i="29"/>
  <c r="D16" i="29"/>
  <c r="E16" i="29"/>
  <c r="F16" i="29"/>
  <c r="G16" i="29"/>
  <c r="I16" i="29"/>
  <c r="D8" i="29"/>
  <c r="G8" i="29"/>
  <c r="F8" i="29"/>
  <c r="H8" i="29"/>
  <c r="I8" i="29"/>
  <c r="E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G72" i="29" l="1"/>
  <c r="E72" i="29"/>
  <c r="D72" i="29"/>
  <c r="F72" i="29"/>
  <c r="H72" i="29"/>
  <c r="I72" i="29"/>
  <c r="G80" i="29"/>
  <c r="I80" i="29"/>
  <c r="D80" i="29"/>
  <c r="H80" i="29"/>
  <c r="F80" i="29"/>
  <c r="E80" i="29"/>
  <c r="E48" i="29"/>
  <c r="I48" i="29"/>
  <c r="G48" i="29"/>
  <c r="H48" i="29"/>
  <c r="D48" i="29"/>
  <c r="F48" i="29"/>
  <c r="C8" i="29"/>
  <c r="E104" i="29"/>
  <c r="D104" i="29"/>
  <c r="G104" i="29"/>
  <c r="I104" i="29"/>
  <c r="H104" i="29"/>
  <c r="F104" i="29"/>
  <c r="G112" i="29"/>
  <c r="E112" i="29"/>
  <c r="D112" i="29"/>
  <c r="H112" i="29"/>
  <c r="F112" i="29"/>
  <c r="I112" i="29"/>
  <c r="D24" i="29"/>
  <c r="I24" i="29"/>
  <c r="H24" i="29"/>
  <c r="E24" i="29"/>
  <c r="F24" i="29"/>
  <c r="G24" i="29"/>
  <c r="E32" i="29"/>
  <c r="F32" i="29"/>
  <c r="G32" i="29"/>
  <c r="D32" i="29"/>
  <c r="H32" i="29"/>
  <c r="I32" i="29"/>
  <c r="G136" i="29"/>
  <c r="H136" i="29"/>
  <c r="F136" i="29"/>
  <c r="I136" i="29"/>
  <c r="D136" i="29"/>
  <c r="E136" i="29"/>
  <c r="F144" i="29"/>
  <c r="H144" i="29"/>
  <c r="E144" i="29"/>
  <c r="G144" i="29"/>
  <c r="I144" i="29"/>
  <c r="D144" i="29"/>
  <c r="C144" i="29" s="1"/>
  <c r="F64" i="29"/>
  <c r="D64" i="29"/>
  <c r="E64" i="29"/>
  <c r="G64" i="29"/>
  <c r="H64" i="29"/>
  <c r="I64" i="29"/>
  <c r="E128" i="29"/>
  <c r="F128" i="29"/>
  <c r="G128" i="29"/>
  <c r="H128" i="29"/>
  <c r="I128" i="29"/>
  <c r="D128" i="29"/>
  <c r="E88" i="29"/>
  <c r="F88" i="29"/>
  <c r="I88" i="29"/>
  <c r="G88" i="29"/>
  <c r="H88" i="29"/>
  <c r="D88" i="29"/>
  <c r="C40" i="29"/>
  <c r="G56" i="29"/>
  <c r="E56" i="29"/>
  <c r="I56" i="29"/>
  <c r="D56" i="29"/>
  <c r="H56" i="29"/>
  <c r="F56" i="29"/>
  <c r="D120" i="29"/>
  <c r="I120" i="29"/>
  <c r="E120" i="29"/>
  <c r="H120" i="29"/>
  <c r="G120" i="29"/>
  <c r="F120" i="29"/>
  <c r="C16" i="29"/>
  <c r="D96" i="29"/>
  <c r="H96" i="29"/>
  <c r="E96" i="29"/>
  <c r="G96" i="29"/>
  <c r="F96" i="29"/>
  <c r="I96" i="29"/>
  <c r="G152" i="29"/>
  <c r="E152" i="29"/>
  <c r="D152" i="29"/>
  <c r="I152" i="29"/>
  <c r="H152" i="29"/>
  <c r="F152" i="29"/>
  <c r="C128" i="29" l="1"/>
  <c r="C88" i="29"/>
  <c r="C64" i="29"/>
  <c r="C152" i="29"/>
  <c r="C48" i="29"/>
  <c r="C72" i="29"/>
  <c r="C80" i="29"/>
  <c r="C136" i="29"/>
  <c r="C56" i="29"/>
  <c r="C24" i="29"/>
  <c r="C96" i="29"/>
  <c r="C112" i="29"/>
  <c r="C120" i="29"/>
  <c r="C32" i="29"/>
  <c r="C104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<sst xmlns="http://schemas.openxmlformats.org/spreadsheetml/2006/main" count="3880" uniqueCount="268">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</sst>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1.1399999999999999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6.25E-2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0.79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9.5000000000000001E-2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0.18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0.14749999999999999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0.49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0.57499999999999996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25.304592314901591</c:v>
                </c:pt>
                <c:pt idx="1">
                  <c:v>31.490159325210872</c:v>
                </c:pt>
                <c:pt idx="2">
                  <c:v>27.17900656044986</c:v>
                </c:pt>
                <c:pt idx="3">
                  <c:v>9.5595126522961582</c:v>
                </c:pt>
                <c:pt idx="4">
                  <c:v>2.4367385192127462</c:v>
                </c:pt>
                <c:pt idx="5">
                  <c:v>2.0618556701030926</c:v>
                </c:pt>
                <c:pt idx="6">
                  <c:v>0.46860356138706649</c:v>
                </c:pt>
                <c:pt idx="7">
                  <c:v>0.5623242736644799</c:v>
                </c:pt>
                <c:pt idx="8">
                  <c:v>0.18744142455482662</c:v>
                </c:pt>
                <c:pt idx="9">
                  <c:v>0.28116213683223995</c:v>
                </c:pt>
                <c:pt idx="10">
                  <c:v>0</c:v>
                </c:pt>
                <c:pt idx="11">
                  <c:v>9.3720712277413312E-2</c:v>
                </c:pt>
                <c:pt idx="12">
                  <c:v>0</c:v>
                </c:pt>
                <c:pt idx="13">
                  <c:v>0.37488284910965325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22.983870967741936</c:v>
                </c:pt>
                <c:pt idx="2">
                  <c:v>47.983870967741936</c:v>
                </c:pt>
                <c:pt idx="3">
                  <c:v>12.903225806451612</c:v>
                </c:pt>
                <c:pt idx="4">
                  <c:v>5.6451612903225801</c:v>
                </c:pt>
                <c:pt idx="5">
                  <c:v>2.4193548387096775</c:v>
                </c:pt>
                <c:pt idx="6">
                  <c:v>2.82258064516129</c:v>
                </c:pt>
                <c:pt idx="7">
                  <c:v>0.40322580645161288</c:v>
                </c:pt>
                <c:pt idx="8">
                  <c:v>1.2096774193548387</c:v>
                </c:pt>
                <c:pt idx="9">
                  <c:v>0.80645161290322576</c:v>
                </c:pt>
                <c:pt idx="10">
                  <c:v>0.80645161290322576</c:v>
                </c:pt>
                <c:pt idx="11">
                  <c:v>0.80645161290322576</c:v>
                </c:pt>
                <c:pt idx="12">
                  <c:v>0.40322580645161288</c:v>
                </c:pt>
                <c:pt idx="13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0.20818875780707841</c:v>
                </c:pt>
                <c:pt idx="1">
                  <c:v>0.69396252602359465</c:v>
                </c:pt>
                <c:pt idx="2">
                  <c:v>4.9965301873698822</c:v>
                </c:pt>
                <c:pt idx="3">
                  <c:v>8.4663428174878561</c:v>
                </c:pt>
                <c:pt idx="4">
                  <c:v>11.589174184594032</c:v>
                </c:pt>
                <c:pt idx="5">
                  <c:v>12.005551700208189</c:v>
                </c:pt>
                <c:pt idx="6">
                  <c:v>12.005551700208189</c:v>
                </c:pt>
                <c:pt idx="7">
                  <c:v>10.964607911172797</c:v>
                </c:pt>
                <c:pt idx="8">
                  <c:v>8.1887578070784173</c:v>
                </c:pt>
                <c:pt idx="9">
                  <c:v>6.9396252602359469</c:v>
                </c:pt>
                <c:pt idx="10">
                  <c:v>6.5232477446217905</c:v>
                </c:pt>
                <c:pt idx="11">
                  <c:v>12.560721721027065</c:v>
                </c:pt>
                <c:pt idx="12">
                  <c:v>0.69396252602359465</c:v>
                </c:pt>
                <c:pt idx="13">
                  <c:v>4.1637751561415683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1.3582966226138031</c:v>
                </c:pt>
                <c:pt idx="1">
                  <c:v>10.242290748898679</c:v>
                </c:pt>
                <c:pt idx="2">
                  <c:v>12.555066079295155</c:v>
                </c:pt>
                <c:pt idx="3">
                  <c:v>6.7180616740088102</c:v>
                </c:pt>
                <c:pt idx="4">
                  <c:v>6.6446402349486053</c:v>
                </c:pt>
                <c:pt idx="5">
                  <c:v>5.3964757709251101</c:v>
                </c:pt>
                <c:pt idx="6">
                  <c:v>5.7635829662261377</c:v>
                </c:pt>
                <c:pt idx="7">
                  <c:v>5.8370044052863435</c:v>
                </c:pt>
                <c:pt idx="8">
                  <c:v>4.7356828193832596</c:v>
                </c:pt>
                <c:pt idx="9">
                  <c:v>4.5154185022026425</c:v>
                </c:pt>
                <c:pt idx="10">
                  <c:v>4.368575624082232</c:v>
                </c:pt>
                <c:pt idx="11">
                  <c:v>7.9662261380323045</c:v>
                </c:pt>
                <c:pt idx="12">
                  <c:v>2.3494860499265786</c:v>
                </c:pt>
                <c:pt idx="13">
                  <c:v>21.549192364170338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0.06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0.1225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0.68493150684931503</c:v>
                </c:pt>
                <c:pt idx="1">
                  <c:v>3.4246575342465753</c:v>
                </c:pt>
                <c:pt idx="2">
                  <c:v>9.5890410958904102</c:v>
                </c:pt>
                <c:pt idx="3">
                  <c:v>9.4178082191780828</c:v>
                </c:pt>
                <c:pt idx="4">
                  <c:v>9.9315068493150687</c:v>
                </c:pt>
                <c:pt idx="5">
                  <c:v>9.4178082191780828</c:v>
                </c:pt>
                <c:pt idx="6">
                  <c:v>7.7054794520547949</c:v>
                </c:pt>
                <c:pt idx="7">
                  <c:v>10.787671232876713</c:v>
                </c:pt>
                <c:pt idx="8">
                  <c:v>8.5616438356164384</c:v>
                </c:pt>
                <c:pt idx="9">
                  <c:v>8.0479452054794525</c:v>
                </c:pt>
                <c:pt idx="10">
                  <c:v>7.1917808219178081</c:v>
                </c:pt>
                <c:pt idx="11">
                  <c:v>14.04109589041096</c:v>
                </c:pt>
                <c:pt idx="12">
                  <c:v>0.51369863013698625</c:v>
                </c:pt>
                <c:pt idx="13">
                  <c:v>0.68493150684931503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0.11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0.14249999999999999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1.0416666666666665</c:v>
                </c:pt>
                <c:pt idx="1">
                  <c:v>18.75</c:v>
                </c:pt>
                <c:pt idx="2">
                  <c:v>50</c:v>
                </c:pt>
                <c:pt idx="3">
                  <c:v>11.979166666666668</c:v>
                </c:pt>
                <c:pt idx="4">
                  <c:v>3.6458333333333335</c:v>
                </c:pt>
                <c:pt idx="5">
                  <c:v>2.083333333333333</c:v>
                </c:pt>
                <c:pt idx="6">
                  <c:v>2.604166666666667</c:v>
                </c:pt>
                <c:pt idx="7">
                  <c:v>3.125</c:v>
                </c:pt>
                <c:pt idx="8">
                  <c:v>2.604166666666667</c:v>
                </c:pt>
                <c:pt idx="9">
                  <c:v>1.0416666666666665</c:v>
                </c:pt>
                <c:pt idx="10">
                  <c:v>1.0416666666666665</c:v>
                </c:pt>
                <c:pt idx="11">
                  <c:v>1.5625</c:v>
                </c:pt>
                <c:pt idx="12">
                  <c:v>0</c:v>
                </c:pt>
                <c:pt idx="13">
                  <c:v>0.52083333333333326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0.22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0.51500000000000001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0.2544529262086514</c:v>
                </c:pt>
                <c:pt idx="1">
                  <c:v>1.0178117048346056</c:v>
                </c:pt>
                <c:pt idx="2">
                  <c:v>6.8702290076335881</c:v>
                </c:pt>
                <c:pt idx="3">
                  <c:v>8.9058524173027998</c:v>
                </c:pt>
                <c:pt idx="4">
                  <c:v>14.758269720101779</c:v>
                </c:pt>
                <c:pt idx="5">
                  <c:v>16.539440203562343</c:v>
                </c:pt>
                <c:pt idx="6">
                  <c:v>18.320610687022899</c:v>
                </c:pt>
                <c:pt idx="7">
                  <c:v>11.704834605597965</c:v>
                </c:pt>
                <c:pt idx="8">
                  <c:v>8.3969465648854964</c:v>
                </c:pt>
                <c:pt idx="9">
                  <c:v>5.343511450381679</c:v>
                </c:pt>
                <c:pt idx="10">
                  <c:v>3.8167938931297711</c:v>
                </c:pt>
                <c:pt idx="11">
                  <c:v>3.0534351145038165</c:v>
                </c:pt>
                <c:pt idx="12">
                  <c:v>0</c:v>
                </c:pt>
                <c:pt idx="13">
                  <c:v>1.0178117048346056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0.09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9.2499999999999999E-2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18.435754189944134</c:v>
                </c:pt>
                <c:pt idx="2">
                  <c:v>67.039106145251395</c:v>
                </c:pt>
                <c:pt idx="3">
                  <c:v>8.938547486033519</c:v>
                </c:pt>
                <c:pt idx="4">
                  <c:v>2.7932960893854748</c:v>
                </c:pt>
                <c:pt idx="5">
                  <c:v>1.1173184357541899</c:v>
                </c:pt>
                <c:pt idx="6">
                  <c:v>1.6759776536312849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0.13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0.4375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0.63291139240506333</c:v>
                </c:pt>
                <c:pt idx="1">
                  <c:v>31.645569620253166</c:v>
                </c:pt>
                <c:pt idx="2">
                  <c:v>39.24050632911392</c:v>
                </c:pt>
                <c:pt idx="3">
                  <c:v>11.39240506329114</c:v>
                </c:pt>
                <c:pt idx="4">
                  <c:v>5.6962025316455698</c:v>
                </c:pt>
                <c:pt idx="5">
                  <c:v>2.5316455696202533</c:v>
                </c:pt>
                <c:pt idx="6">
                  <c:v>4.4303797468354427</c:v>
                </c:pt>
                <c:pt idx="7">
                  <c:v>1.89873417721519</c:v>
                </c:pt>
                <c:pt idx="8">
                  <c:v>0.63291139240506333</c:v>
                </c:pt>
                <c:pt idx="9">
                  <c:v>0.63291139240506333</c:v>
                </c:pt>
                <c:pt idx="10">
                  <c:v>0</c:v>
                </c:pt>
                <c:pt idx="11">
                  <c:v>1.2658227848101267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1.7500000000000002E-2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2.5</c:v>
                </c:pt>
                <c:pt idx="2">
                  <c:v>7.5</c:v>
                </c:pt>
                <c:pt idx="3">
                  <c:v>5</c:v>
                </c:pt>
                <c:pt idx="4">
                  <c:v>17.5</c:v>
                </c:pt>
                <c:pt idx="5">
                  <c:v>22.5</c:v>
                </c:pt>
                <c:pt idx="6">
                  <c:v>20</c:v>
                </c:pt>
                <c:pt idx="7">
                  <c:v>15</c:v>
                </c:pt>
                <c:pt idx="8">
                  <c:v>2.5</c:v>
                </c:pt>
                <c:pt idx="9">
                  <c:v>0</c:v>
                </c:pt>
                <c:pt idx="10">
                  <c:v>2.5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5.0000000000000001E-3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0.66749999999999998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0.215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0.17196904557179707</c:v>
                </c:pt>
                <c:pt idx="1">
                  <c:v>0.68787618228718828</c:v>
                </c:pt>
                <c:pt idx="2">
                  <c:v>3.4393809114359417</c:v>
                </c:pt>
                <c:pt idx="3">
                  <c:v>2.8374892519346515</c:v>
                </c:pt>
                <c:pt idx="4">
                  <c:v>5.0730868443680137</c:v>
                </c:pt>
                <c:pt idx="5">
                  <c:v>4.815133276010318</c:v>
                </c:pt>
                <c:pt idx="6">
                  <c:v>3.6973344797936369</c:v>
                </c:pt>
                <c:pt idx="7">
                  <c:v>3.0954428202923472</c:v>
                </c:pt>
                <c:pt idx="8">
                  <c:v>2.3215821152192606</c:v>
                </c:pt>
                <c:pt idx="9">
                  <c:v>2.8374892519346515</c:v>
                </c:pt>
                <c:pt idx="10">
                  <c:v>2.8374892519346515</c:v>
                </c:pt>
                <c:pt idx="11">
                  <c:v>7.1367153912295782</c:v>
                </c:pt>
                <c:pt idx="12">
                  <c:v>2.2355975924333622</c:v>
                </c:pt>
                <c:pt idx="13">
                  <c:v>7.3086844368013759</c:v>
                </c:pt>
                <c:pt idx="14">
                  <c:v>14.617368873602752</c:v>
                </c:pt>
                <c:pt idx="15">
                  <c:v>12.553740326741186</c:v>
                </c:pt>
                <c:pt idx="16">
                  <c:v>8.2545141874462598</c:v>
                </c:pt>
                <c:pt idx="17">
                  <c:v>9.1143594153052447</c:v>
                </c:pt>
                <c:pt idx="18">
                  <c:v>6.9647463456577814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5.0000000000000001E-3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1.4999999999999999E-2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7.6923076923076925</c:v>
                </c:pt>
                <c:pt idx="1">
                  <c:v>0</c:v>
                </c:pt>
                <c:pt idx="2">
                  <c:v>7.6923076923076925</c:v>
                </c:pt>
                <c:pt idx="3">
                  <c:v>0</c:v>
                </c:pt>
                <c:pt idx="4">
                  <c:v>15.384615384615385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7.6923076923076925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53.846153846153847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0.22750000000000001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31.818181818181817</c:v>
                </c:pt>
                <c:pt idx="2">
                  <c:v>18.181818181818183</c:v>
                </c:pt>
                <c:pt idx="3">
                  <c:v>31.818181818181817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4.5454545454545459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4.5454545454545459</c:v>
                </c:pt>
                <c:pt idx="14">
                  <c:v>0</c:v>
                </c:pt>
                <c:pt idx="15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2.5000000000000001E-3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2.5000000000000001E-3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0.97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1.3474999999999999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502365265011173"/>
          <c:y val="0.18637109109406683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4.51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0.6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image" Target="../media/image20.emf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0775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07755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07755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07755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077556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07755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077558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077559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077560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077561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077562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077563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077564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077565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077566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077567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077568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077569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8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59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0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1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62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077627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24311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1146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248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1441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3691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584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192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393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179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158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40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1163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13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22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4356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P13" sqref="P13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2025年第28週 (7/7～7/13) </v>
      </c>
      <c r="H1" s="98" t="str">
        <f>TEXT(R2,"yyyy年mm月dd日現在")</f>
        <v>2025年07月16日現在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28</v>
      </c>
      <c r="M2" s="30" t="s">
        <v>193</v>
      </c>
      <c r="N2" t="str">
        <f>TEXT(INDEX(カレンダー!$C:$C,MATCH(疾病別報告状況!$L$2,カレンダー!$B:$B,0)),"m/d")</f>
        <v>7/7</v>
      </c>
      <c r="O2" s="30" t="s">
        <v>191</v>
      </c>
      <c r="P2" t="str">
        <f>TEXT(INDEX(カレンダー!$D:$D,MATCH(疾病別報告状況!$L$2,カレンダー!$B:$B,0)),"m/d")</f>
        <v>7/13</v>
      </c>
      <c r="Q2" s="30" t="s">
        <v>192</v>
      </c>
      <c r="R2" s="96">
        <v>45854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2025年第28週 (7/7～7/13)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2025年第28週 (7/7～7/13)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2025年第28週 (7/7～7/13)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2025年第28週 (7/7～7/13)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2025年第28週 (7/7～7/13)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2025年第28週 (7/7～7/13)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2025年第28週 (7/7～7/13)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2025年第28週 (7/7～7/13)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2025年第28週 (7/7～7/13)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2025年第28週 (7/7～7/13)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2025年第28週 (7/7～7/13)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2025年第28週 (7/7～7/13)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2025年第28週 (7/7～7/13)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2025年第28週 (7/7～7/13)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2025年第28週 (7/7～7/13)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2025年第28週 (7/7～7/13)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2025年第28週 (7/7～7/13)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2025年第28週 (7/7～7/13)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X290" activePane="bottomRight" state="frozen"/>
      <selection pane="topRight" activeCell="D1" sqref="D1"/>
      <selection pane="bottomLeft" activeCell="A5" sqref="A5"/>
      <selection pane="bottomRight" activeCell="AO132" sqref="AO13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1" width="8.75" style="38" customWidth="1"/>
    <col min="32" max="33" width="8.75" style="38" bestFit="1" customWidth="1"/>
    <col min="34" max="34" width="7.625" style="38" bestFit="1" customWidth="1"/>
    <col min="35" max="41" width="8.75" style="38" bestFit="1" customWidth="1"/>
    <col min="42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704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4108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3120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4087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482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707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13208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618139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140.80000000000004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241.46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268.53000000000003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298.27999999999997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131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235.64000000000001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245.29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132.34000000000003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188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369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159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274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21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56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1067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53975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62.66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50.32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25.990000000000002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44.769999999999996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20.5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28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41.72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18.809999999999999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12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118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44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66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248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29671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15.739999999999998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6.93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10.119999999999999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9.2800000000000011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11.43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117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495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177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289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318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1441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174581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39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57.91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26.85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41.019999999999996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159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49.669999999999995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65.109999999999985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12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430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1151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905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35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191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2724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543850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3.9700000000000006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49.859999999999992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175.15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140.43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23.5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95.5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96.97999999999999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197.53999999999996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218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104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157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584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27053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25.669999999999998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16.18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22.92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20.62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10.36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52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41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57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11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192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10685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6.7400000000000011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6.5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9.0799999999999983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5.5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7.2100000000000017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4.2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170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88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108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393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89871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21.240000000000002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13.75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15.9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14.110000000000005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35.02000000000001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54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55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61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179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19715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6.4700000000000015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8.4699999999999989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9.16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6.4000000000000021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7.5399999999999991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30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31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88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4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158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13680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4.28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5.16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14.940000000000001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2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6.3100000000000005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5.7799999999999994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14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40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4051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2.1799999999999997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1.4000000000000001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1.5800000000000005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826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1.2100000000000006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7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52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112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246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47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699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1163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15534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7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26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112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81.969999999999985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47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699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129.22999999999999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22.369999999999997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264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0.56000000000000028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5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13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419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5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1.8400000000000007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0.88000000000000034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22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6358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3.140000000000001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13.250000000000002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58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0.10999999999999999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1705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3.5299999999999994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274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1284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863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1635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180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120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4356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395746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54.8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92.26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81.929999999999993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131.12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74.25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40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91.85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85.22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1.1399999999999999</v>
      </c>
      <c r="H261" s="28">
        <f t="array" ref="H261">AVERAGE(IF(年次別!$F261=TRANSPOSE(カレンダー!$A$2:$A$54),令和7年各保健所毎集計!$N$20:$BN$20))</f>
        <v>6.25E-2</v>
      </c>
      <c r="I261" s="28">
        <f t="array" ref="I261">AVERAGE(IF(年次別!$F261=TRANSPOSE(カレンダー!$A$2:$A$54),令和7年各保健所毎集計!$N$35:$BN$35))</f>
        <v>0.79</v>
      </c>
      <c r="J261" s="28">
        <f t="array" ref="J261">AVERAGE(IF(年次別!$F261=TRANSPOSE(カレンダー!$A$2:$A$54),令和7年各保健所毎集計!$N$36:$BN$36))</f>
        <v>9.5000000000000001E-2</v>
      </c>
      <c r="K261" s="28">
        <f t="array" ref="K261">AVERAGE(IF(年次別!$F261=TRANSPOSE(カレンダー!$A$2:$A$54),令和7年各保健所毎集計!$N$51:$BN$51))</f>
        <v>0.18</v>
      </c>
      <c r="L261" s="28">
        <f t="array" ref="L261">AVERAGE(IF(年次別!$F261=TRANSPOSE(カレンダー!$A$2:$A$54),令和7年各保健所毎集計!$N$52:$BN$52))</f>
        <v>0.14749999999999999</v>
      </c>
      <c r="M261" s="28">
        <f t="array" ref="M261">AVERAGE(IF(年次別!$F261=TRANSPOSE(カレンダー!$A$2:$A$54),令和7年各保健所毎集計!$N$67:$BN$67))</f>
        <v>0.49</v>
      </c>
      <c r="N261" s="28">
        <f t="array" ref="N261">AVERAGE(IF(年次別!$F261=TRANSPOSE(カレンダー!$A$2:$A$54),令和7年各保健所毎集計!$N$68:$BN$68))</f>
        <v>0.57499999999999996</v>
      </c>
      <c r="O261" s="28">
        <f t="array" ref="O261">AVERAGE(IF(年次別!$F261=TRANSPOSE(カレンダー!$A$2:$A$54),令和7年各保健所毎集計!$N$83:$BN$83))</f>
        <v>0.97</v>
      </c>
      <c r="P261" s="28">
        <f t="array" ref="P261">AVERAGE(IF(年次別!$F261=TRANSPOSE(カレンダー!$A$2:$A$54),令和7年各保健所毎集計!$N$84:$BN$84))</f>
        <v>1.3474999999999999</v>
      </c>
      <c r="Q261" s="28">
        <f t="array" ref="Q261">AVERAGE(IF(年次別!$F261=TRANSPOSE(カレンダー!$A$2:$A$54),令和7年各保健所毎集計!$N$99:$BN$99))</f>
        <v>0.06</v>
      </c>
      <c r="R261" s="28">
        <f t="array" ref="R261">AVERAGE(IF(年次別!$F261=TRANSPOSE(カレンダー!$A$2:$A$54),令和7年各保健所毎集計!$N$100:$BN$100))</f>
        <v>0.1225</v>
      </c>
      <c r="S261" s="28">
        <f t="array" ref="S261">AVERAGE(IF(年次別!$F261=TRANSPOSE(カレンダー!$A$2:$A$54),令和7年各保健所毎集計!$N$115:$BN$115))</f>
        <v>0.11</v>
      </c>
      <c r="T261" s="28">
        <f t="array" ref="T261">AVERAGE(IF(年次別!$F261=TRANSPOSE(カレンダー!$A$2:$A$54),令和7年各保健所毎集計!$N$116:$BN$116))</f>
        <v>0.14249999999999999</v>
      </c>
      <c r="U261" s="28">
        <f t="array" ref="U261">AVERAGE(IF(年次別!$F261=TRANSPOSE(カレンダー!$A$2:$A$54),令和7年各保健所毎集計!$N$131:$BN$131))</f>
        <v>0.22</v>
      </c>
      <c r="V261" s="28">
        <f t="array" ref="V261">AVERAGE(IF(年次別!$F261=TRANSPOSE(カレンダー!$A$2:$A$54),令和7年各保健所毎集計!$N$132:$BN$132))</f>
        <v>0.51500000000000001</v>
      </c>
      <c r="W261" s="28">
        <f t="array" ref="W261">AVERAGE(IF(年次別!$F261=TRANSPOSE(カレンダー!$A$2:$A$54),令和7年各保健所毎集計!$N$147:$BN$147))</f>
        <v>0.09</v>
      </c>
      <c r="X261" s="28">
        <f t="array" ref="X261">AVERAGE(IF(年次別!$F261=TRANSPOSE(カレンダー!$A$2:$A$54),令和7年各保健所毎集計!$N$148:$BN$148))</f>
        <v>9.2499999999999999E-2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0.13</v>
      </c>
      <c r="AD261" s="28">
        <f t="array" ref="AD261">AVERAGE(IF(年次別!$F261=TRANSPOSE(カレンダー!$A$2:$A$54),令和7年各保健所毎集計!$N$164:$BN$164))</f>
        <v>0.4375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1.7500000000000002E-2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5.0000000000000001E-3</v>
      </c>
      <c r="AK261" s="28">
        <f t="array" ref="AK261">AVERAGE(IF(年次別!$F261=TRANSPOSE(カレンダー!$A$2:$A$54),令和7年各保健所毎集計!$N$211:$BN$211))</f>
        <v>0.66749999999999998</v>
      </c>
      <c r="AL261" s="28">
        <f t="array" ref="AL261">AVERAGE(IF(年次別!$F261=TRANSPOSE(カレンダー!$A$2:$A$54),令和7年各保健所毎集計!$N$212:$BN$212))</f>
        <v>0.215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5.0000000000000001E-3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1.4999999999999999E-2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0.22750000000000001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2.5000000000000001E-3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2.5000000000000001E-3</v>
      </c>
      <c r="BA261" s="28">
        <f t="array" ref="BA261">AVERAGE(IF(年次別!$F261=TRANSPOSE(カレンダー!$A$2:$A$54),令和7年各保健所毎集計!$N$307:$BN$307))</f>
        <v>4.51</v>
      </c>
      <c r="BB261" s="28">
        <f t="array" ref="BB261">AVERAGE(IF(年次別!$F261=TRANSPOSE(カレンダー!$A$2:$A$54),令和7年各保健所毎集計!$N$308:$BN$308))</f>
        <v>0.6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24311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1146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248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1441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3691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584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192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393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179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158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40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1163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13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22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4356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13208</v>
      </c>
      <c r="D60" s="2">
        <f t="array" ref="D60">+SUM(IF(NOT(ISERROR(D6:D57)),D6:D57))</f>
        <v>66</v>
      </c>
      <c r="E60" s="2">
        <f t="array" ref="E60">+SUM(IF(NOT(ISERROR(E6:E57)),E6:E57))</f>
        <v>186</v>
      </c>
      <c r="F60" s="2">
        <f t="array" ref="F60">+SUM(IF(NOT(ISERROR(F6:F57)),F6:F57))</f>
        <v>502</v>
      </c>
      <c r="G60" s="2">
        <f t="array" ref="G60">+SUM(IF(NOT(ISERROR(G6:G57)),G6:G57))</f>
        <v>558</v>
      </c>
      <c r="H60" s="2">
        <f t="array" ref="H60">+SUM(IF(NOT(ISERROR(H6:H57)),H6:H57))</f>
        <v>596</v>
      </c>
      <c r="I60" s="2">
        <f t="array" ref="I60">+SUM(IF(NOT(ISERROR(I6:I57)),I6:I57))</f>
        <v>573</v>
      </c>
      <c r="J60" s="2">
        <f t="array" ref="J60">+SUM(IF(NOT(ISERROR(J6:J57)),J6:J57))</f>
        <v>543</v>
      </c>
      <c r="K60" s="2">
        <f t="array" ref="K60">+SUM(IF(NOT(ISERROR(K6:K57)),K6:K57))</f>
        <v>509</v>
      </c>
      <c r="L60" s="2">
        <f t="array" ref="L60">+SUM(IF(NOT(ISERROR(L6:L57)),L6:L57))</f>
        <v>498</v>
      </c>
      <c r="M60" s="2">
        <f t="array" ref="M60">+SUM(IF(NOT(ISERROR(M6:M57)),M6:M57))</f>
        <v>490</v>
      </c>
      <c r="N60" s="2">
        <f t="array" ref="N60">+SUM(IF(NOT(ISERROR(N6:N57)),N6:N57))</f>
        <v>471</v>
      </c>
      <c r="O60" s="2">
        <f t="array" ref="O60">+SUM(IF(NOT(ISERROR(O6:O57)),O6:O57))</f>
        <v>1922</v>
      </c>
      <c r="P60" s="2">
        <f t="array" ref="P60">+SUM(IF(NOT(ISERROR(P6:P57)),P6:P57))</f>
        <v>856</v>
      </c>
      <c r="Q60" s="2">
        <f t="array" ref="Q60">+SUM(IF(NOT(ISERROR(Q6:Q57)),Q6:Q57))</f>
        <v>951</v>
      </c>
      <c r="R60" s="2">
        <f t="array" ref="R60">+SUM(IF(NOT(ISERROR(R6:R57)),R6:R57))</f>
        <v>1010</v>
      </c>
      <c r="S60" s="2">
        <f t="array" ref="S60">+SUM(IF(NOT(ISERROR(S6:S57)),S6:S57))</f>
        <v>1038</v>
      </c>
      <c r="T60" s="2">
        <f t="array" ref="T60">+SUM(IF(NOT(ISERROR(T6:T57)),T6:T57))</f>
        <v>850</v>
      </c>
      <c r="U60" s="2">
        <f t="array" ref="U60">+SUM(IF(NOT(ISERROR(U6:U57)),U6:U57))</f>
        <v>573</v>
      </c>
      <c r="V60" s="2">
        <f t="array" ref="V60">+SUM(IF(NOT(ISERROR(V6:V57)),V6:V57))</f>
        <v>495</v>
      </c>
      <c r="W60" s="2">
        <f t="array" ref="W60">+SUM(IF(NOT(ISERROR(W6:W57)),W6:W57))</f>
        <v>521</v>
      </c>
      <c r="X60" s="2"/>
      <c r="Y60" s="2">
        <f>+SUM(D60:W60)</f>
        <v>13208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0.49969715324046032</v>
      </c>
      <c r="E61" s="4">
        <f t="shared" si="4"/>
        <v>1.408237431859479</v>
      </c>
      <c r="F61" s="4">
        <f t="shared" si="4"/>
        <v>3.8007268322228951</v>
      </c>
      <c r="G61" s="4">
        <f t="shared" si="4"/>
        <v>4.2247122955784375</v>
      </c>
      <c r="H61" s="4">
        <f t="shared" si="4"/>
        <v>4.5124167171411269</v>
      </c>
      <c r="I61" s="4">
        <f t="shared" si="4"/>
        <v>4.3382798304058143</v>
      </c>
      <c r="J61" s="4">
        <f t="shared" si="4"/>
        <v>4.1111447607510598</v>
      </c>
      <c r="K61" s="4">
        <f t="shared" si="4"/>
        <v>3.8537250151423383</v>
      </c>
      <c r="L61" s="4">
        <f t="shared" si="4"/>
        <v>3.7704421562689281</v>
      </c>
      <c r="M61" s="4">
        <f t="shared" si="4"/>
        <v>3.7098728043609932</v>
      </c>
      <c r="N61" s="4">
        <f t="shared" si="4"/>
        <v>3.566020593579649</v>
      </c>
      <c r="O61" s="4">
        <f t="shared" si="4"/>
        <v>14.551786795881283</v>
      </c>
      <c r="P61" s="4">
        <f t="shared" si="4"/>
        <v>6.4809206541490001</v>
      </c>
      <c r="Q61" s="4">
        <f t="shared" si="4"/>
        <v>7.200181708055724</v>
      </c>
      <c r="R61" s="4">
        <f t="shared" si="4"/>
        <v>7.6468806783767409</v>
      </c>
      <c r="S61" s="4">
        <f t="shared" si="4"/>
        <v>7.8588734100545121</v>
      </c>
      <c r="T61" s="4">
        <f t="shared" si="4"/>
        <v>6.4354936402180503</v>
      </c>
      <c r="U61" s="4">
        <f t="shared" si="4"/>
        <v>4.3382798304058143</v>
      </c>
      <c r="V61" s="4">
        <f t="shared" si="4"/>
        <v>3.7477286493034523</v>
      </c>
      <c r="W61" s="4">
        <f t="shared" si="4"/>
        <v>3.9445790430042398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13208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13208</v>
      </c>
      <c r="D123" s="2">
        <f t="array" ref="D123">SUM(IF(NOT(ISERROR(D69:D121)),D69:D121))</f>
        <v>252</v>
      </c>
      <c r="E123" s="2">
        <f t="array" ref="E123">SUM(IF(NOT(ISERROR(E69:E121)),E69:E121))</f>
        <v>2229</v>
      </c>
      <c r="F123" s="2">
        <f t="array" ref="F123">SUM(IF(NOT(ISERROR(F69:F121)),F69:F121))</f>
        <v>2511</v>
      </c>
      <c r="G123" s="2">
        <f t="array" ref="G123">SUM(IF(NOT(ISERROR(G69:G121)),G69:G121))</f>
        <v>1922</v>
      </c>
      <c r="H123" s="2">
        <f t="array" ref="H123">SUM(IF(NOT(ISERROR(H69:H121)),H69:H121))</f>
        <v>856</v>
      </c>
      <c r="I123" s="2">
        <f t="array" ref="I123">SUM(IF(NOT(ISERROR(I69:I121)),I69:I121))</f>
        <v>951</v>
      </c>
      <c r="J123" s="2">
        <f t="array" ref="J123">SUM(IF(NOT(ISERROR(J69:J121)),J69:J121))</f>
        <v>1010</v>
      </c>
      <c r="K123" s="2">
        <f t="array" ref="K123">SUM(IF(NOT(ISERROR(K69:K121)),K69:K121))</f>
        <v>1038</v>
      </c>
      <c r="L123" s="2">
        <f t="array" ref="L123">SUM(IF(NOT(ISERROR(L69:L121)),L69:L121))</f>
        <v>850</v>
      </c>
      <c r="M123" s="2">
        <f t="array" ref="M123">SUM(IF(NOT(ISERROR(M69:M121)),M69:M121))</f>
        <v>1589</v>
      </c>
      <c r="N123" s="2"/>
      <c r="O123" s="2">
        <f>+SUM(D123:M123)</f>
        <v>13208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1.9079345850999394</v>
      </c>
      <c r="E124" s="3">
        <f t="shared" si="32"/>
        <v>16.876135675348277</v>
      </c>
      <c r="F124" s="3">
        <f t="shared" si="32"/>
        <v>19.011205330102968</v>
      </c>
      <c r="G124" s="3">
        <f t="shared" si="32"/>
        <v>14.551786795881283</v>
      </c>
      <c r="H124" s="3">
        <f t="shared" si="32"/>
        <v>6.4809206541490001</v>
      </c>
      <c r="I124" s="3">
        <f t="shared" si="32"/>
        <v>7.200181708055724</v>
      </c>
      <c r="J124" s="3">
        <f t="shared" si="32"/>
        <v>7.6468806783767409</v>
      </c>
      <c r="K124" s="3">
        <f t="shared" si="32"/>
        <v>7.8588734100545121</v>
      </c>
      <c r="L124" s="3">
        <f t="shared" si="32"/>
        <v>6.4354936402180503</v>
      </c>
      <c r="M124" s="3">
        <f t="shared" si="32"/>
        <v>12.030587522713507</v>
      </c>
      <c r="N124" s="3"/>
      <c r="O124" s="3">
        <f>+SUM(D124:M124)</f>
        <v>100.00000000000001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13208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4356</v>
      </c>
      <c r="D60" s="2">
        <f t="array" ref="D60">+SUM(IF(NOT(ISERROR(D6:D57)),D6:D57))</f>
        <v>78</v>
      </c>
      <c r="E60" s="2">
        <f t="array" ref="E60">+SUM(IF(NOT(ISERROR(E6:E57)),E6:E57))</f>
        <v>68</v>
      </c>
      <c r="F60" s="2">
        <f t="array" ref="F60">+SUM(IF(NOT(ISERROR(F6:F57)),F6:F57))</f>
        <v>87</v>
      </c>
      <c r="G60" s="2">
        <f t="array" ref="G60">+SUM(IF(NOT(ISERROR(G6:G57)),G6:G57))</f>
        <v>46</v>
      </c>
      <c r="H60" s="2">
        <f t="array" ref="H60">+SUM(IF(NOT(ISERROR(H6:H57)),H6:H57))</f>
        <v>32</v>
      </c>
      <c r="I60" s="2">
        <f t="array" ref="I60">+SUM(IF(NOT(ISERROR(I6:I57)),I6:I57))</f>
        <v>35</v>
      </c>
      <c r="J60" s="2">
        <f t="array" ref="J60">+SUM(IF(NOT(ISERROR(J6:J57)),J6:J57))</f>
        <v>38</v>
      </c>
      <c r="K60" s="2">
        <f t="array" ref="K60">+SUM(IF(NOT(ISERROR(K6:K57)),K6:K57))</f>
        <v>39</v>
      </c>
      <c r="L60" s="2">
        <f t="array" ref="L60">+SUM(IF(NOT(ISERROR(L6:L57)),L6:L57))</f>
        <v>19</v>
      </c>
      <c r="M60" s="2">
        <f t="array" ref="M60">+SUM(IF(NOT(ISERROR(M6:M57)),M6:M57))</f>
        <v>27</v>
      </c>
      <c r="N60" s="2">
        <f t="array" ref="N60">+SUM(IF(NOT(ISERROR(N6:N57)),N6:N57))</f>
        <v>38</v>
      </c>
      <c r="O60" s="2">
        <f t="array" ref="O60">+SUM(IF(NOT(ISERROR(O6:O57)),O6:O57))</f>
        <v>179</v>
      </c>
      <c r="P60" s="2">
        <f t="array" ref="P60">+SUM(IF(NOT(ISERROR(P6:P57)),P6:P57))</f>
        <v>168</v>
      </c>
      <c r="Q60" s="2">
        <f t="array" ref="Q60">+SUM(IF(NOT(ISERROR(Q6:Q57)),Q6:Q57))</f>
        <v>371</v>
      </c>
      <c r="R60" s="2">
        <f t="array" ref="R60">+SUM(IF(NOT(ISERROR(R6:R57)),R6:R57))</f>
        <v>400</v>
      </c>
      <c r="S60" s="2">
        <f t="array" ref="S60">+SUM(IF(NOT(ISERROR(S6:S57)),S6:S57))</f>
        <v>436</v>
      </c>
      <c r="T60" s="2">
        <f t="array" ref="T60">+SUM(IF(NOT(ISERROR(T6:T57)),T6:T57))</f>
        <v>550</v>
      </c>
      <c r="U60" s="2">
        <f t="array" ref="U60">+SUM(IF(NOT(ISERROR(U6:U57)),U6:U57))</f>
        <v>467</v>
      </c>
      <c r="V60" s="2">
        <f t="array" ref="V60">+SUM(IF(NOT(ISERROR(V6:V57)),V6:V57))</f>
        <v>571</v>
      </c>
      <c r="W60" s="2">
        <f t="array" ref="W60">+SUM(IF(NOT(ISERROR(W6:W57)),W6:W57))</f>
        <v>707</v>
      </c>
      <c r="X60" s="2"/>
      <c r="Y60" s="2">
        <f>+SUM(D60:W60)</f>
        <v>4356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1.7906336088154271</v>
      </c>
      <c r="E61" s="4">
        <f t="shared" si="4"/>
        <v>1.5610651974288337</v>
      </c>
      <c r="F61" s="4">
        <f t="shared" si="4"/>
        <v>1.997245179063361</v>
      </c>
      <c r="G61" s="4">
        <f t="shared" si="4"/>
        <v>1.0560146923783287</v>
      </c>
      <c r="H61" s="4">
        <f t="shared" si="4"/>
        <v>0.7346189164370982</v>
      </c>
      <c r="I61" s="4">
        <f t="shared" si="4"/>
        <v>0.8034894398530763</v>
      </c>
      <c r="J61" s="4">
        <f t="shared" si="4"/>
        <v>0.87235996326905429</v>
      </c>
      <c r="K61" s="4">
        <f t="shared" si="4"/>
        <v>0.89531680440771355</v>
      </c>
      <c r="L61" s="4">
        <f t="shared" si="4"/>
        <v>0.43617998163452715</v>
      </c>
      <c r="M61" s="4">
        <f t="shared" si="4"/>
        <v>0.6198347107438017</v>
      </c>
      <c r="N61" s="4">
        <f t="shared" si="4"/>
        <v>0.87235996326905429</v>
      </c>
      <c r="O61" s="4">
        <f t="shared" si="4"/>
        <v>4.1092745638200183</v>
      </c>
      <c r="P61" s="4">
        <f t="shared" si="4"/>
        <v>3.8567493112947657</v>
      </c>
      <c r="Q61" s="4">
        <f t="shared" si="4"/>
        <v>8.5169880624426089</v>
      </c>
      <c r="R61" s="4">
        <f t="shared" si="4"/>
        <v>9.1827364554637274</v>
      </c>
      <c r="S61" s="4">
        <f t="shared" si="4"/>
        <v>10.009182736455463</v>
      </c>
      <c r="T61" s="4">
        <f t="shared" si="4"/>
        <v>12.626262626262626</v>
      </c>
      <c r="U61" s="4">
        <f t="shared" si="4"/>
        <v>10.720844811753903</v>
      </c>
      <c r="V61" s="4">
        <f t="shared" si="4"/>
        <v>13.108356290174472</v>
      </c>
      <c r="W61" s="4">
        <f t="shared" si="4"/>
        <v>16.23048668503214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4356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4356</v>
      </c>
      <c r="D123" s="2">
        <f t="array" ref="D123">SUM(IF(NOT(ISERROR(D69:D121)),D69:D121))</f>
        <v>146</v>
      </c>
      <c r="E123" s="2">
        <f t="array" ref="E123">SUM(IF(NOT(ISERROR(E69:E121)),E69:E121))</f>
        <v>200</v>
      </c>
      <c r="F123" s="2">
        <f t="array" ref="F123">SUM(IF(NOT(ISERROR(F69:F121)),F69:F121))</f>
        <v>161</v>
      </c>
      <c r="G123" s="2">
        <f t="array" ref="G123">SUM(IF(NOT(ISERROR(G69:G121)),G69:G121))</f>
        <v>179</v>
      </c>
      <c r="H123" s="2">
        <f t="array" ref="H123">SUM(IF(NOT(ISERROR(H69:H121)),H69:H121))</f>
        <v>168</v>
      </c>
      <c r="I123" s="2">
        <f t="array" ref="I123">SUM(IF(NOT(ISERROR(I69:I121)),I69:I121))</f>
        <v>371</v>
      </c>
      <c r="J123" s="2">
        <f t="array" ref="J123">SUM(IF(NOT(ISERROR(J69:J121)),J69:J121))</f>
        <v>400</v>
      </c>
      <c r="K123" s="2">
        <f t="array" ref="K123">SUM(IF(NOT(ISERROR(K69:K121)),K69:K121))</f>
        <v>436</v>
      </c>
      <c r="L123" s="2">
        <f t="array" ref="L123">SUM(IF(NOT(ISERROR(L69:L121)),L69:L121))</f>
        <v>550</v>
      </c>
      <c r="M123" s="2">
        <f t="array" ref="M123">SUM(IF(NOT(ISERROR(M69:M121)),M69:M121))</f>
        <v>1745</v>
      </c>
      <c r="N123" s="2"/>
      <c r="O123" s="2">
        <f>+SUM(D123:M123)</f>
        <v>4356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3.351698806244261</v>
      </c>
      <c r="E124" s="3">
        <f t="shared" si="19"/>
        <v>4.5913682277318637</v>
      </c>
      <c r="F124" s="3">
        <f t="shared" si="19"/>
        <v>3.696051423324151</v>
      </c>
      <c r="G124" s="3">
        <f t="shared" si="19"/>
        <v>4.1092745638200183</v>
      </c>
      <c r="H124" s="3">
        <f t="shared" si="19"/>
        <v>3.8567493112947657</v>
      </c>
      <c r="I124" s="3">
        <f t="shared" si="19"/>
        <v>8.5169880624426089</v>
      </c>
      <c r="J124" s="3">
        <f t="shared" si="19"/>
        <v>9.1827364554637274</v>
      </c>
      <c r="K124" s="3">
        <f t="shared" si="19"/>
        <v>10.009182736455463</v>
      </c>
      <c r="L124" s="3">
        <f t="shared" si="19"/>
        <v>12.626262626262626</v>
      </c>
      <c r="M124" s="3">
        <f t="shared" si="19"/>
        <v>40.059687786960509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4356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1067</v>
      </c>
      <c r="D60" s="2">
        <f t="array" ref="D60">+SUM(IF(NOT(ISERROR(D6:D57)),D6:D57))</f>
        <v>270</v>
      </c>
      <c r="E60" s="2">
        <f t="array" ref="E60">+SUM(IF(NOT(ISERROR(E6:E57)),E6:E57))</f>
        <v>336</v>
      </c>
      <c r="F60" s="2">
        <f t="array" ref="F60">+SUM(IF(NOT(ISERROR(F6:F57)),F6:F57))</f>
        <v>290</v>
      </c>
      <c r="G60" s="2">
        <f t="array" ref="G60">+SUM(IF(NOT(ISERROR(G6:G57)),G6:G57))</f>
        <v>102</v>
      </c>
      <c r="H60" s="2">
        <f t="array" ref="H60">+SUM(IF(NOT(ISERROR(H6:H57)),H6:H57))</f>
        <v>26</v>
      </c>
      <c r="I60" s="2">
        <f t="array" ref="I60">+SUM(IF(NOT(ISERROR(I6:I57)),I6:I57))</f>
        <v>22</v>
      </c>
      <c r="J60" s="2">
        <f t="array" ref="J60">+SUM(IF(NOT(ISERROR(J6:J57)),J6:J57))</f>
        <v>5</v>
      </c>
      <c r="K60" s="2">
        <f t="array" ref="K60">+SUM(IF(NOT(ISERROR(K6:K57)),K6:K57))</f>
        <v>6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1067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25.304592314901591</v>
      </c>
      <c r="E61" s="4">
        <f t="shared" si="4"/>
        <v>31.490159325210872</v>
      </c>
      <c r="F61" s="4">
        <f t="shared" si="4"/>
        <v>27.17900656044986</v>
      </c>
      <c r="G61" s="4">
        <f t="shared" si="4"/>
        <v>9.5595126522961582</v>
      </c>
      <c r="H61" s="4">
        <f t="shared" si="4"/>
        <v>2.4367385192127462</v>
      </c>
      <c r="I61" s="4">
        <f t="shared" si="4"/>
        <v>2.0618556701030926</v>
      </c>
      <c r="J61" s="4">
        <f t="shared" si="4"/>
        <v>0.46860356138706649</v>
      </c>
      <c r="K61" s="4">
        <f t="shared" si="4"/>
        <v>0.5623242736644799</v>
      </c>
      <c r="L61" s="4">
        <f t="shared" si="4"/>
        <v>0.18744142455482662</v>
      </c>
      <c r="M61" s="4">
        <f t="shared" si="4"/>
        <v>0.28116213683223995</v>
      </c>
      <c r="N61" s="4">
        <f t="shared" si="4"/>
        <v>0</v>
      </c>
      <c r="O61" s="4">
        <f t="shared" si="4"/>
        <v>9.3720712277413312E-2</v>
      </c>
      <c r="P61" s="4">
        <f t="shared" si="4"/>
        <v>0</v>
      </c>
      <c r="Q61" s="4">
        <f t="shared" si="4"/>
        <v>0.37488284910965325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+SUM(IF(NOT(ISERROR(S6:S57)),S6:S57))</f>
        <v>1067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100.00000000000001</v>
      </c>
      <c r="D68">
        <f>D61</f>
        <v>25.304592314901591</v>
      </c>
      <c r="E68">
        <f>E61</f>
        <v>31.490159325210872</v>
      </c>
      <c r="F68">
        <f>F61</f>
        <v>27.17900656044986</v>
      </c>
      <c r="G68">
        <f>G61</f>
        <v>9.5595126522961582</v>
      </c>
      <c r="H68">
        <f>H61</f>
        <v>2.4367385192127462</v>
      </c>
      <c r="I68">
        <f>SUM(I61:Q61)</f>
        <v>4.0299906279287718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248</v>
      </c>
      <c r="D60" s="2">
        <f t="array" ref="D60">+SUM(IF(NOT(ISERROR(D6:D58)),D6:D58))</f>
        <v>0</v>
      </c>
      <c r="E60" s="2">
        <f t="array" ref="E60">+SUM(IF(NOT(ISERROR(E6:E58)),E6:E58))</f>
        <v>57</v>
      </c>
      <c r="F60" s="2">
        <f t="array" ref="F60">+SUM(IF(NOT(ISERROR(F6:F58)),F6:F58))</f>
        <v>119</v>
      </c>
      <c r="G60" s="2">
        <f t="array" ref="G60">+SUM(IF(NOT(ISERROR(G6:G58)),G6:G58))</f>
        <v>32</v>
      </c>
      <c r="H60" s="2">
        <f t="array" ref="H60">+SUM(IF(NOT(ISERROR(H6:H58)),H6:H58))</f>
        <v>14</v>
      </c>
      <c r="I60" s="2">
        <f t="array" ref="I60">+SUM(IF(NOT(ISERROR(I6:I58)),I6:I58))</f>
        <v>6</v>
      </c>
      <c r="J60" s="2">
        <f t="array" ref="J60">+SUM(IF(NOT(ISERROR(J6:J58)),J6:J58))</f>
        <v>7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248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22.983870967741936</v>
      </c>
      <c r="F61" s="4">
        <f t="shared" si="4"/>
        <v>47.983870967741936</v>
      </c>
      <c r="G61" s="4">
        <f t="shared" si="4"/>
        <v>12.903225806451612</v>
      </c>
      <c r="H61" s="4">
        <f t="shared" si="4"/>
        <v>5.6451612903225801</v>
      </c>
      <c r="I61" s="4">
        <f t="shared" si="4"/>
        <v>2.4193548387096775</v>
      </c>
      <c r="J61" s="4">
        <f t="shared" si="4"/>
        <v>2.82258064516129</v>
      </c>
      <c r="K61" s="4">
        <f t="shared" si="4"/>
        <v>0.40322580645161288</v>
      </c>
      <c r="L61" s="4">
        <f t="shared" si="4"/>
        <v>1.2096774193548387</v>
      </c>
      <c r="M61" s="4">
        <f t="shared" si="4"/>
        <v>0.80645161290322576</v>
      </c>
      <c r="N61" s="4">
        <f t="shared" si="4"/>
        <v>0.80645161290322576</v>
      </c>
      <c r="O61" s="4">
        <f t="shared" si="4"/>
        <v>0.80645161290322576</v>
      </c>
      <c r="P61" s="4">
        <f t="shared" si="4"/>
        <v>0.40322580645161288</v>
      </c>
      <c r="Q61" s="4">
        <f t="shared" si="4"/>
        <v>0.80645161290322576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+SUM(IF(NOT(ISERROR(S6:S58)),S6:S58))</f>
        <v>248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1441</v>
      </c>
      <c r="D60" s="2">
        <f t="array" ref="D60">+SUM(IF(NOT(ISERROR(D6:D57)),D6:D57))</f>
        <v>3</v>
      </c>
      <c r="E60" s="2">
        <f t="array" ref="E60">+SUM(IF(NOT(ISERROR(E6:E57)),E6:E57))</f>
        <v>10</v>
      </c>
      <c r="F60" s="2">
        <f t="array" ref="F60">+SUM(IF(NOT(ISERROR(F6:F57)),F6:F57))</f>
        <v>72</v>
      </c>
      <c r="G60" s="2">
        <f t="array" ref="G60">+SUM(IF(NOT(ISERROR(G6:G57)),G6:G57))</f>
        <v>122</v>
      </c>
      <c r="H60" s="2">
        <f t="array" ref="H60">+SUM(IF(NOT(ISERROR(H6:H57)),H6:H57))</f>
        <v>167</v>
      </c>
      <c r="I60" s="2">
        <f t="array" ref="I60">+SUM(IF(NOT(ISERROR(I6:I57)),I6:I57))</f>
        <v>173</v>
      </c>
      <c r="J60" s="2">
        <f t="array" ref="J60">+SUM(IF(NOT(ISERROR(J6:J57)),J6:J57))</f>
        <v>173</v>
      </c>
      <c r="K60" s="2">
        <f t="array" ref="K60">+SUM(IF(NOT(ISERROR(K6:K57)),K6:K57))</f>
        <v>158</v>
      </c>
      <c r="L60" s="2">
        <f t="array" ref="L60">+SUM(IF(NOT(ISERROR(L6:L57)),L6:L57))</f>
        <v>118</v>
      </c>
      <c r="M60" s="2">
        <f t="array" ref="M60">+SUM(IF(NOT(ISERROR(M6:M57)),M6:M57))</f>
        <v>100</v>
      </c>
      <c r="N60" s="2">
        <f t="array" ref="N60">+SUM(IF(NOT(ISERROR(N6:N57)),N6:N57))</f>
        <v>94</v>
      </c>
      <c r="O60" s="2">
        <f t="array" ref="O60">+SUM(IF(NOT(ISERROR(O6:O57)),O6:O57))</f>
        <v>181</v>
      </c>
      <c r="P60" s="2">
        <f t="array" ref="P60">+SUM(IF(NOT(ISERROR(P6:P57)),P6:P57))</f>
        <v>10</v>
      </c>
      <c r="Q60" s="2">
        <f t="array" ref="Q60">+SUM(IF(NOT(ISERROR(Q6:Q57)),Q6:Q57))</f>
        <v>60</v>
      </c>
      <c r="R60" s="2"/>
      <c r="S60" s="2">
        <f>SUM(D60:Q60)</f>
        <v>1441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0.20818875780707841</v>
      </c>
      <c r="E61" s="4">
        <f t="shared" si="4"/>
        <v>0.69396252602359465</v>
      </c>
      <c r="F61" s="4">
        <f t="shared" si="4"/>
        <v>4.9965301873698822</v>
      </c>
      <c r="G61" s="4">
        <f t="shared" si="4"/>
        <v>8.4663428174878561</v>
      </c>
      <c r="H61" s="4">
        <f t="shared" si="4"/>
        <v>11.589174184594032</v>
      </c>
      <c r="I61" s="4">
        <f t="shared" si="4"/>
        <v>12.005551700208189</v>
      </c>
      <c r="J61" s="4">
        <f t="shared" si="4"/>
        <v>12.005551700208189</v>
      </c>
      <c r="K61" s="4">
        <f t="shared" si="4"/>
        <v>10.964607911172797</v>
      </c>
      <c r="L61" s="4">
        <f t="shared" si="4"/>
        <v>8.1887578070784173</v>
      </c>
      <c r="M61" s="4">
        <f t="shared" si="4"/>
        <v>6.9396252602359469</v>
      </c>
      <c r="N61" s="4">
        <f t="shared" si="4"/>
        <v>6.5232477446217905</v>
      </c>
      <c r="O61" s="4">
        <f t="shared" si="4"/>
        <v>12.560721721027065</v>
      </c>
      <c r="P61" s="4">
        <f t="shared" si="4"/>
        <v>0.69396252602359465</v>
      </c>
      <c r="Q61" s="4">
        <f t="shared" si="4"/>
        <v>4.1637751561415683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1441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2724</v>
      </c>
      <c r="D60" s="2">
        <f t="array" ref="D60">+SUM(IF(NOT(ISERROR(D6:D57)),D6:D57))</f>
        <v>37</v>
      </c>
      <c r="E60" s="2">
        <f t="array" ref="E60">+SUM(IF(NOT(ISERROR(E6:E57)),E6:E57))</f>
        <v>279</v>
      </c>
      <c r="F60" s="2">
        <f t="array" ref="F60">+SUM(IF(NOT(ISERROR(F6:F57)),F6:F57))</f>
        <v>342</v>
      </c>
      <c r="G60" s="2">
        <f t="array" ref="G60">+SUM(IF(NOT(ISERROR(G6:G57)),G6:G57))</f>
        <v>183</v>
      </c>
      <c r="H60" s="2">
        <f t="array" ref="H60">+SUM(IF(NOT(ISERROR(H6:H57)),H6:H57))</f>
        <v>181</v>
      </c>
      <c r="I60" s="2">
        <f t="array" ref="I60">+SUM(IF(NOT(ISERROR(I6:I57)),I6:I57))</f>
        <v>147</v>
      </c>
      <c r="J60" s="2">
        <f t="array" ref="J60">+SUM(IF(NOT(ISERROR(J6:J57)),J6:J57))</f>
        <v>157</v>
      </c>
      <c r="K60" s="2">
        <f t="array" ref="K60">+SUM(IF(NOT(ISERROR(K6:K57)),K6:K57))</f>
        <v>159</v>
      </c>
      <c r="L60" s="2">
        <f t="array" ref="L60">+SUM(IF(NOT(ISERROR(L6:L57)),L6:L57))</f>
        <v>129</v>
      </c>
      <c r="M60" s="2">
        <f t="array" ref="M60">+SUM(IF(NOT(ISERROR(M6:M57)),M6:M57))</f>
        <v>123</v>
      </c>
      <c r="N60" s="2">
        <f t="array" ref="N60">+SUM(IF(NOT(ISERROR(N6:N57)),N6:N57))</f>
        <v>119</v>
      </c>
      <c r="O60" s="2">
        <f t="array" ref="O60">+SUM(IF(NOT(ISERROR(O6:O57)),O6:O57))</f>
        <v>217</v>
      </c>
      <c r="P60" s="2">
        <f t="array" ref="P60">+SUM(IF(NOT(ISERROR(P6:P57)),P6:P57))</f>
        <v>64</v>
      </c>
      <c r="Q60" s="2">
        <f t="array" ref="Q60">+SUM(IF(NOT(ISERROR(Q6:Q57)),Q6:Q57))</f>
        <v>587</v>
      </c>
      <c r="R60" s="2"/>
      <c r="S60" s="2">
        <f>SUM(D60:Q60)</f>
        <v>2724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1.3582966226138031</v>
      </c>
      <c r="E61" s="4">
        <f t="shared" si="4"/>
        <v>10.242290748898679</v>
      </c>
      <c r="F61" s="4">
        <f t="shared" si="4"/>
        <v>12.555066079295155</v>
      </c>
      <c r="G61" s="4">
        <f t="shared" si="4"/>
        <v>6.7180616740088102</v>
      </c>
      <c r="H61" s="4">
        <f t="shared" si="4"/>
        <v>6.6446402349486053</v>
      </c>
      <c r="I61" s="4">
        <f t="shared" si="4"/>
        <v>5.3964757709251101</v>
      </c>
      <c r="J61" s="4">
        <f t="shared" si="4"/>
        <v>5.7635829662261377</v>
      </c>
      <c r="K61" s="4">
        <f t="shared" si="4"/>
        <v>5.8370044052863435</v>
      </c>
      <c r="L61" s="4">
        <f t="shared" si="4"/>
        <v>4.7356828193832596</v>
      </c>
      <c r="M61" s="4">
        <f t="shared" si="4"/>
        <v>4.5154185022026425</v>
      </c>
      <c r="N61" s="4">
        <f t="shared" si="4"/>
        <v>4.368575624082232</v>
      </c>
      <c r="O61" s="4">
        <f t="shared" si="4"/>
        <v>7.9662261380323045</v>
      </c>
      <c r="P61" s="4">
        <f t="shared" si="4"/>
        <v>2.3494860499265786</v>
      </c>
      <c r="Q61" s="4">
        <f t="shared" si="4"/>
        <v>21.549192364170338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2724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584</v>
      </c>
      <c r="D60" s="2">
        <f t="array" ref="D60">+SUM(IF(NOT(ISERROR(D6:D58)),D6:D58))</f>
        <v>4</v>
      </c>
      <c r="E60" s="2">
        <f t="array" ref="E60">+SUM(IF(NOT(ISERROR(E6:E58)),E6:E58))</f>
        <v>20</v>
      </c>
      <c r="F60" s="2">
        <f t="array" ref="F60">+SUM(IF(NOT(ISERROR(F6:F58)),F6:F58))</f>
        <v>56</v>
      </c>
      <c r="G60" s="2">
        <f t="array" ref="G60">+SUM(IF(NOT(ISERROR(G6:G58)),G6:G58))</f>
        <v>55</v>
      </c>
      <c r="H60" s="2">
        <f t="array" ref="H60">+SUM(IF(NOT(ISERROR(H6:H58)),H6:H58))</f>
        <v>58</v>
      </c>
      <c r="I60" s="2">
        <f t="array" ref="I60">+SUM(IF(NOT(ISERROR(I6:I58)),I6:I58))</f>
        <v>55</v>
      </c>
      <c r="J60" s="2">
        <f t="array" ref="J60">+SUM(IF(NOT(ISERROR(J6:J58)),J6:J58))</f>
        <v>45</v>
      </c>
      <c r="K60" s="2">
        <f t="array" ref="K60">+SUM(IF(NOT(ISERROR(K6:K58)),K6:K58))</f>
        <v>63</v>
      </c>
      <c r="L60" s="2">
        <f t="array" ref="L60">+SUM(IF(NOT(ISERROR(L6:L58)),L6:L58))</f>
        <v>50</v>
      </c>
      <c r="M60" s="2">
        <f t="array" ref="M60">+SUM(IF(NOT(ISERROR(M6:M58)),M6:M58))</f>
        <v>47</v>
      </c>
      <c r="N60" s="2">
        <f t="array" ref="N60">+SUM(IF(NOT(ISERROR(N6:N58)),N6:N58))</f>
        <v>42</v>
      </c>
      <c r="O60" s="2">
        <f t="array" ref="O60">+SUM(IF(NOT(ISERROR(O6:O58)),O6:O58))</f>
        <v>82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584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0.68493150684931503</v>
      </c>
      <c r="E61" s="4">
        <f t="shared" si="4"/>
        <v>3.4246575342465753</v>
      </c>
      <c r="F61" s="4">
        <f t="shared" si="4"/>
        <v>9.5890410958904102</v>
      </c>
      <c r="G61" s="4">
        <f t="shared" si="4"/>
        <v>9.4178082191780828</v>
      </c>
      <c r="H61" s="4">
        <f t="shared" si="4"/>
        <v>9.9315068493150687</v>
      </c>
      <c r="I61" s="4">
        <f t="shared" si="4"/>
        <v>9.4178082191780828</v>
      </c>
      <c r="J61" s="4">
        <f t="shared" si="4"/>
        <v>7.7054794520547949</v>
      </c>
      <c r="K61" s="4">
        <f t="shared" si="4"/>
        <v>10.787671232876713</v>
      </c>
      <c r="L61" s="4">
        <f t="shared" si="4"/>
        <v>8.5616438356164384</v>
      </c>
      <c r="M61" s="4">
        <f t="shared" si="4"/>
        <v>8.0479452054794525</v>
      </c>
      <c r="N61" s="4">
        <f t="shared" si="4"/>
        <v>7.1917808219178081</v>
      </c>
      <c r="O61" s="4">
        <f t="shared" si="4"/>
        <v>14.04109589041096</v>
      </c>
      <c r="P61" s="4">
        <f t="shared" si="4"/>
        <v>0.51369863013698625</v>
      </c>
      <c r="Q61" s="4">
        <f t="shared" si="4"/>
        <v>0.68493150684931503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584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192</v>
      </c>
      <c r="D60" s="2">
        <f t="array" ref="D60">+SUM(IF(NOT(ISERROR(D6:D58)),D6:D58))</f>
        <v>2</v>
      </c>
      <c r="E60" s="2">
        <f t="array" ref="E60">+SUM(IF(NOT(ISERROR(E6:E58)),E6:E58))</f>
        <v>36</v>
      </c>
      <c r="F60" s="2">
        <f t="array" ref="F60">+SUM(IF(NOT(ISERROR(F6:F58)),F6:F58))</f>
        <v>96</v>
      </c>
      <c r="G60" s="2">
        <f t="array" ref="G60">+SUM(IF(NOT(ISERROR(G6:G58)),G6:G58))</f>
        <v>23</v>
      </c>
      <c r="H60" s="2">
        <f t="array" ref="H60">+SUM(IF(NOT(ISERROR(H6:H58)),H6:H58))</f>
        <v>7</v>
      </c>
      <c r="I60" s="2">
        <f t="array" ref="I60">+SUM(IF(NOT(ISERROR(I6:I58)),I6:I58))</f>
        <v>4</v>
      </c>
      <c r="J60" s="2">
        <f t="array" ref="J60">+SUM(IF(NOT(ISERROR(J6:J58)),J6:J58))</f>
        <v>5</v>
      </c>
      <c r="K60" s="2">
        <f t="array" ref="K60">+SUM(IF(NOT(ISERROR(K6:K58)),K6:K58))</f>
        <v>6</v>
      </c>
      <c r="L60" s="2">
        <f t="array" ref="L60">+SUM(IF(NOT(ISERROR(L6:L58)),L6:L58))</f>
        <v>5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192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1.0416666666666665</v>
      </c>
      <c r="E61" s="4">
        <f t="shared" si="4"/>
        <v>18.75</v>
      </c>
      <c r="F61" s="4">
        <f t="shared" si="4"/>
        <v>50</v>
      </c>
      <c r="G61" s="4">
        <f t="shared" si="4"/>
        <v>11.979166666666668</v>
      </c>
      <c r="H61" s="4">
        <f t="shared" si="4"/>
        <v>3.6458333333333335</v>
      </c>
      <c r="I61" s="4">
        <f t="shared" si="4"/>
        <v>2.083333333333333</v>
      </c>
      <c r="J61" s="4">
        <f t="shared" si="4"/>
        <v>2.604166666666667</v>
      </c>
      <c r="K61" s="4">
        <f t="shared" si="4"/>
        <v>3.125</v>
      </c>
      <c r="L61" s="4">
        <f t="shared" si="4"/>
        <v>2.604166666666667</v>
      </c>
      <c r="M61" s="4">
        <f t="shared" si="4"/>
        <v>1.0416666666666665</v>
      </c>
      <c r="N61" s="4">
        <f t="shared" si="4"/>
        <v>1.0416666666666665</v>
      </c>
      <c r="O61" s="4">
        <f t="shared" si="4"/>
        <v>1.5625</v>
      </c>
      <c r="P61" s="4">
        <f t="shared" si="4"/>
        <v>0</v>
      </c>
      <c r="Q61" s="4">
        <f t="shared" si="4"/>
        <v>0.52083333333333326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192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393</v>
      </c>
      <c r="D60" s="2">
        <f t="array" ref="D60">+SUM(IF(NOT(ISERROR(D6:D58)),D6:D58))</f>
        <v>1</v>
      </c>
      <c r="E60" s="2">
        <f t="array" ref="E60">+SUM(IF(NOT(ISERROR(E6:E58)),E6:E58))</f>
        <v>4</v>
      </c>
      <c r="F60" s="2">
        <f t="array" ref="F60">+SUM(IF(NOT(ISERROR(F6:F58)),F6:F58))</f>
        <v>27</v>
      </c>
      <c r="G60" s="2">
        <f t="array" ref="G60">+SUM(IF(NOT(ISERROR(G6:G58)),G6:G58))</f>
        <v>35</v>
      </c>
      <c r="H60" s="2">
        <f t="array" ref="H60">+SUM(IF(NOT(ISERROR(H6:H58)),H6:H58))</f>
        <v>58</v>
      </c>
      <c r="I60" s="2">
        <f t="array" ref="I60">+SUM(IF(NOT(ISERROR(I6:I58)),I6:I58))</f>
        <v>65</v>
      </c>
      <c r="J60" s="2">
        <f t="array" ref="J60">+SUM(IF(NOT(ISERROR(J6:J58)),J6:J58))</f>
        <v>72</v>
      </c>
      <c r="K60" s="2">
        <f t="array" ref="K60">+SUM(IF(NOT(ISERROR(K6:K58)),K6:K58))</f>
        <v>46</v>
      </c>
      <c r="L60" s="2">
        <f t="array" ref="L60">+SUM(IF(NOT(ISERROR(L6:L58)),L6:L58))</f>
        <v>33</v>
      </c>
      <c r="M60" s="2">
        <f t="array" ref="M60">+SUM(IF(NOT(ISERROR(M6:M58)),M6:M58))</f>
        <v>21</v>
      </c>
      <c r="N60" s="2">
        <f t="array" ref="N60">+SUM(IF(NOT(ISERROR(N6:N58)),N6:N58))</f>
        <v>15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4</v>
      </c>
      <c r="R60" s="2"/>
      <c r="S60" s="2">
        <f>SUM(D60:Q60)</f>
        <v>393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0.2544529262086514</v>
      </c>
      <c r="E61" s="4">
        <f t="shared" si="4"/>
        <v>1.0178117048346056</v>
      </c>
      <c r="F61" s="4">
        <f t="shared" si="4"/>
        <v>6.8702290076335881</v>
      </c>
      <c r="G61" s="4">
        <f t="shared" si="4"/>
        <v>8.9058524173027998</v>
      </c>
      <c r="H61" s="4">
        <f t="shared" si="4"/>
        <v>14.758269720101779</v>
      </c>
      <c r="I61" s="4">
        <f t="shared" si="4"/>
        <v>16.539440203562343</v>
      </c>
      <c r="J61" s="4">
        <f t="shared" si="4"/>
        <v>18.320610687022899</v>
      </c>
      <c r="K61" s="4">
        <f t="shared" si="4"/>
        <v>11.704834605597965</v>
      </c>
      <c r="L61" s="4">
        <f t="shared" si="4"/>
        <v>8.3969465648854964</v>
      </c>
      <c r="M61" s="4">
        <f t="shared" si="4"/>
        <v>5.343511450381679</v>
      </c>
      <c r="N61" s="4">
        <f t="shared" si="4"/>
        <v>3.8167938931297711</v>
      </c>
      <c r="O61" s="4">
        <f t="shared" si="4"/>
        <v>3.0534351145038165</v>
      </c>
      <c r="P61" s="4">
        <f t="shared" si="4"/>
        <v>0</v>
      </c>
      <c r="Q61" s="4">
        <f t="shared" si="4"/>
        <v>1.0178117048346056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393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179</v>
      </c>
      <c r="D60" s="2">
        <f t="array" ref="D60">+SUM(IF(NOT(ISERROR(D6:D58)),D6:D58))</f>
        <v>0</v>
      </c>
      <c r="E60" s="2">
        <f t="array" ref="E60">+SUM(IF(NOT(ISERROR(E6:E58)),E6:E58))</f>
        <v>33</v>
      </c>
      <c r="F60" s="2">
        <f t="array" ref="F60">+SUM(IF(NOT(ISERROR(F6:F58)),F6:F58))</f>
        <v>120</v>
      </c>
      <c r="G60" s="2">
        <f t="array" ref="G60">+SUM(IF(NOT(ISERROR(G6:G58)),G6:G58))</f>
        <v>16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179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18.435754189944134</v>
      </c>
      <c r="F61" s="4">
        <f t="shared" si="4"/>
        <v>67.039106145251395</v>
      </c>
      <c r="G61" s="4">
        <f t="shared" si="4"/>
        <v>8.938547486033519</v>
      </c>
      <c r="H61" s="4">
        <f t="shared" si="4"/>
        <v>2.7932960893854748</v>
      </c>
      <c r="I61" s="4">
        <f t="shared" si="4"/>
        <v>1.1173184357541899</v>
      </c>
      <c r="J61" s="4">
        <f t="shared" si="4"/>
        <v>1.6759776536312849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179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158</v>
      </c>
      <c r="D60" s="2">
        <f t="array" ref="D60">+SUM(IF(NOT(ISERROR(D6:D58)),D6:D58))</f>
        <v>1</v>
      </c>
      <c r="E60" s="2">
        <f t="array" ref="E60">+SUM(IF(NOT(ISERROR(E6:E58)),E6:E58))</f>
        <v>50</v>
      </c>
      <c r="F60" s="2">
        <f t="array" ref="F60">+SUM(IF(NOT(ISERROR(F6:F58)),F6:F58))</f>
        <v>62</v>
      </c>
      <c r="G60" s="2">
        <f t="array" ref="G60">+SUM(IF(NOT(ISERROR(G6:G58)),G6:G58))</f>
        <v>18</v>
      </c>
      <c r="H60" s="2">
        <f t="array" ref="H60">+SUM(IF(NOT(ISERROR(H6:H58)),H6:H58))</f>
        <v>9</v>
      </c>
      <c r="I60" s="2">
        <f t="array" ref="I60">+SUM(IF(NOT(ISERROR(I6:I58)),I6:I58))</f>
        <v>4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1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158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0.63291139240506333</v>
      </c>
      <c r="E61" s="4">
        <f t="shared" si="4"/>
        <v>31.645569620253166</v>
      </c>
      <c r="F61" s="4">
        <f t="shared" si="4"/>
        <v>39.24050632911392</v>
      </c>
      <c r="G61" s="4">
        <f t="shared" si="4"/>
        <v>11.39240506329114</v>
      </c>
      <c r="H61" s="4">
        <f t="shared" si="4"/>
        <v>5.6962025316455698</v>
      </c>
      <c r="I61" s="4">
        <f t="shared" si="4"/>
        <v>2.5316455696202533</v>
      </c>
      <c r="J61" s="4">
        <f t="shared" si="4"/>
        <v>4.4303797468354427</v>
      </c>
      <c r="K61" s="4">
        <f t="shared" si="4"/>
        <v>1.89873417721519</v>
      </c>
      <c r="L61" s="4">
        <f t="shared" si="4"/>
        <v>0.63291139240506333</v>
      </c>
      <c r="M61" s="4">
        <f t="shared" si="4"/>
        <v>0.63291139240506333</v>
      </c>
      <c r="N61" s="4">
        <f t="shared" si="4"/>
        <v>0</v>
      </c>
      <c r="O61" s="4">
        <f t="shared" si="4"/>
        <v>1.2658227848101267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158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2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2.5</v>
      </c>
      <c r="F61" s="4">
        <f t="shared" si="4"/>
        <v>7.5</v>
      </c>
      <c r="G61" s="4">
        <f t="shared" si="4"/>
        <v>5</v>
      </c>
      <c r="H61" s="4">
        <f t="shared" si="4"/>
        <v>17.5</v>
      </c>
      <c r="I61" s="4">
        <f t="shared" si="4"/>
        <v>22.5</v>
      </c>
      <c r="J61" s="4">
        <f t="shared" si="4"/>
        <v>20</v>
      </c>
      <c r="K61" s="4">
        <f t="shared" si="4"/>
        <v>15</v>
      </c>
      <c r="L61" s="4">
        <f t="shared" si="4"/>
        <v>2.5</v>
      </c>
      <c r="M61" s="4">
        <f t="shared" si="4"/>
        <v>0</v>
      </c>
      <c r="N61" s="4">
        <f t="shared" si="4"/>
        <v>2.5</v>
      </c>
      <c r="O61" s="4">
        <f t="shared" si="4"/>
        <v>5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40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1163</v>
      </c>
      <c r="D60" s="2">
        <f t="array" ref="D60">+SUM(IF(NOT(ISERROR(D6:D58)),D6:D58))</f>
        <v>2</v>
      </c>
      <c r="E60" s="2">
        <f t="array" ref="E60">+SUM(IF(NOT(ISERROR(E6:E58)),E6:E58))</f>
        <v>8</v>
      </c>
      <c r="F60" s="2">
        <f t="array" ref="F60">+SUM(IF(NOT(ISERROR(F6:F58)),F6:F58))</f>
        <v>40</v>
      </c>
      <c r="G60" s="2">
        <f t="array" ref="G60">+SUM(IF(NOT(ISERROR(G6:G58)),G6:G58))</f>
        <v>33</v>
      </c>
      <c r="H60" s="2">
        <f t="array" ref="H60">+SUM(IF(NOT(ISERROR(H6:H58)),H6:H58))</f>
        <v>59</v>
      </c>
      <c r="I60" s="2">
        <f t="array" ref="I60">+SUM(IF(NOT(ISERROR(I6:I58)),I6:I58))</f>
        <v>56</v>
      </c>
      <c r="J60" s="2">
        <f t="array" ref="J60">+SUM(IF(NOT(ISERROR(J6:J58)),J6:J58))</f>
        <v>43</v>
      </c>
      <c r="K60" s="2">
        <f t="array" ref="K60">+SUM(IF(NOT(ISERROR(K6:K58)),K6:K58))</f>
        <v>36</v>
      </c>
      <c r="L60" s="2">
        <f t="array" ref="L60">+SUM(IF(NOT(ISERROR(L6:L58)),L6:L58))</f>
        <v>27</v>
      </c>
      <c r="M60" s="2">
        <f t="array" ref="M60">+SUM(IF(NOT(ISERROR(M6:M58)),M6:M58))</f>
        <v>33</v>
      </c>
      <c r="N60" s="2">
        <f t="array" ref="N60">+SUM(IF(NOT(ISERROR(N6:N58)),N6:N58))</f>
        <v>33</v>
      </c>
      <c r="O60" s="2">
        <f t="array" ref="O60">+SUM(IF(NOT(ISERROR(O6:O58)),O6:O58))</f>
        <v>83</v>
      </c>
      <c r="P60" s="2">
        <f t="array" ref="P60">+SUM(IF(NOT(ISERROR(P6:P58)),P6:P58))</f>
        <v>26</v>
      </c>
      <c r="Q60" s="2">
        <f t="array" ref="Q60">+SUM(IF(NOT(ISERROR(Q6:Q58)),Q6:Q58))</f>
        <v>85</v>
      </c>
      <c r="R60" s="2">
        <f t="array" ref="R60">+SUM(IF(NOT(ISERROR(R6:R58)),R6:R58))</f>
        <v>170</v>
      </c>
      <c r="S60" s="2">
        <f t="array" ref="S60">+SUM(IF(NOT(ISERROR(S6:S58)),S6:S58))</f>
        <v>146</v>
      </c>
      <c r="T60" s="2">
        <f t="array" ref="T60">+SUM(IF(NOT(ISERROR(T6:T58)),T6:T58))</f>
        <v>96</v>
      </c>
      <c r="U60" s="2">
        <f t="array" ref="U60">+SUM(IF(NOT(ISERROR(U6:U58)),U6:U58))</f>
        <v>106</v>
      </c>
      <c r="V60" s="2">
        <f t="array" ref="V60">+SUM(IF(NOT(ISERROR(V6:V58)),V6:V58))</f>
        <v>81</v>
      </c>
      <c r="W60" s="2"/>
      <c r="X60" s="2">
        <f>SUM(D60:V60)</f>
        <v>1163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0.17196904557179707</v>
      </c>
      <c r="E61" s="4">
        <f t="shared" si="2"/>
        <v>0.68787618228718828</v>
      </c>
      <c r="F61" s="4">
        <f t="shared" si="2"/>
        <v>3.4393809114359417</v>
      </c>
      <c r="G61" s="4">
        <f t="shared" si="2"/>
        <v>2.8374892519346515</v>
      </c>
      <c r="H61" s="4">
        <f t="shared" si="2"/>
        <v>5.0730868443680137</v>
      </c>
      <c r="I61" s="4">
        <f t="shared" si="2"/>
        <v>4.815133276010318</v>
      </c>
      <c r="J61" s="4">
        <f t="shared" si="2"/>
        <v>3.6973344797936369</v>
      </c>
      <c r="K61" s="4">
        <f t="shared" si="2"/>
        <v>3.0954428202923472</v>
      </c>
      <c r="L61" s="4">
        <f t="shared" si="2"/>
        <v>2.3215821152192606</v>
      </c>
      <c r="M61" s="4">
        <f t="shared" si="2"/>
        <v>2.8374892519346515</v>
      </c>
      <c r="N61" s="4">
        <f t="shared" si="2"/>
        <v>2.8374892519346515</v>
      </c>
      <c r="O61" s="4">
        <f t="shared" si="2"/>
        <v>7.1367153912295782</v>
      </c>
      <c r="P61" s="4">
        <f t="shared" si="2"/>
        <v>2.2355975924333622</v>
      </c>
      <c r="Q61" s="4">
        <f t="shared" si="2"/>
        <v>7.3086844368013759</v>
      </c>
      <c r="R61" s="4">
        <f t="shared" si="2"/>
        <v>14.617368873602752</v>
      </c>
      <c r="S61" s="4">
        <f t="shared" si="2"/>
        <v>12.553740326741186</v>
      </c>
      <c r="T61" s="4">
        <f t="shared" si="2"/>
        <v>8.2545141874462598</v>
      </c>
      <c r="U61" s="4">
        <f t="shared" si="2"/>
        <v>9.1143594153052447</v>
      </c>
      <c r="V61" s="4">
        <f t="shared" si="2"/>
        <v>6.9647463456577814</v>
      </c>
      <c r="W61" s="4"/>
      <c r="X61" s="4">
        <f>SUM(D61:V61)</f>
        <v>100.00000000000001</v>
      </c>
      <c r="Y61" s="4" t="b">
        <f>C61=X61</f>
        <v>1</v>
      </c>
    </row>
    <row r="63" spans="2:25">
      <c r="X63" s="5">
        <f t="array" ref="X63">+SUM(IF(NOT(ISERROR(X6:X58)),X6:X58))</f>
        <v>1163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7.6923076923076925</v>
      </c>
      <c r="E61" s="4">
        <f t="shared" si="4"/>
        <v>0</v>
      </c>
      <c r="F61" s="4">
        <f t="shared" si="4"/>
        <v>7.6923076923076925</v>
      </c>
      <c r="G61" s="4">
        <f t="shared" si="4"/>
        <v>0</v>
      </c>
      <c r="H61" s="4">
        <f t="shared" si="4"/>
        <v>15.384615384615385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7.6923076923076925</v>
      </c>
      <c r="O61" s="4">
        <f t="shared" si="4"/>
        <v>7.6923076923076925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53.846153846153847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22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4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31.818181818181817</v>
      </c>
      <c r="F61" s="4">
        <f t="shared" si="4"/>
        <v>18.181818181818183</v>
      </c>
      <c r="G61" s="4">
        <f t="shared" si="4"/>
        <v>31.818181818181817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4.5454545454545459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4.5454545454545459</v>
      </c>
      <c r="R61" s="4">
        <f t="shared" si="4"/>
        <v>0</v>
      </c>
      <c r="S61" s="4">
        <f t="shared" si="4"/>
        <v>9.0909090909090917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2025-07-16T07:02:41Z</cp:lastPrinted>
  <dcterms:created xsi:type="dcterms:W3CDTF">2019-07-19T07:58:40Z</dcterms:created>
  <dcterms:modified xsi:type="dcterms:W3CDTF">2025-07-16T07:03:29Z</dcterms:modified>
</cp:coreProperties>
</file>