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25週\"/>
    </mc:Choice>
  </mc:AlternateContent>
  <xr:revisionPtr revIDLastSave="0" documentId="13_ncr:1_{9DC10709-B5CF-481B-AB0C-E31209884DEB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E8" i="29" l="1"/>
  <c r="D8" i="29"/>
  <c r="F8" i="29"/>
  <c r="I8" i="29"/>
  <c r="G8" i="29"/>
  <c r="H8" i="29"/>
  <c r="G16" i="29"/>
  <c r="F16" i="29"/>
  <c r="D16" i="29"/>
  <c r="H16" i="29"/>
  <c r="I16" i="29"/>
  <c r="E16" i="29"/>
  <c r="D40" i="29"/>
  <c r="I40" i="29"/>
  <c r="H40" i="29"/>
  <c r="E40" i="29"/>
  <c r="F40" i="29"/>
  <c r="G40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E80" i="29" l="1"/>
  <c r="F80" i="29"/>
  <c r="D80" i="29"/>
  <c r="G80" i="29"/>
  <c r="H80" i="29"/>
  <c r="I80" i="29"/>
  <c r="D128" i="29"/>
  <c r="G128" i="29"/>
  <c r="H128" i="29"/>
  <c r="I128" i="29"/>
  <c r="E128" i="29"/>
  <c r="F128" i="29"/>
  <c r="C40" i="29"/>
  <c r="G136" i="29"/>
  <c r="H136" i="29"/>
  <c r="I136" i="29"/>
  <c r="D136" i="29"/>
  <c r="E136" i="29"/>
  <c r="F136" i="29"/>
  <c r="D96" i="29"/>
  <c r="H96" i="29"/>
  <c r="E96" i="29"/>
  <c r="G96" i="29"/>
  <c r="I96" i="29"/>
  <c r="F96" i="29"/>
  <c r="C16" i="29"/>
  <c r="G144" i="29"/>
  <c r="F144" i="29"/>
  <c r="D144" i="29"/>
  <c r="H144" i="29"/>
  <c r="E144" i="29"/>
  <c r="I144" i="29"/>
  <c r="D48" i="29"/>
  <c r="G48" i="29"/>
  <c r="E48" i="29"/>
  <c r="F48" i="29"/>
  <c r="H48" i="29"/>
  <c r="I48" i="29"/>
  <c r="E104" i="29"/>
  <c r="F104" i="29"/>
  <c r="D104" i="29"/>
  <c r="H104" i="29"/>
  <c r="G104" i="29"/>
  <c r="I104" i="29"/>
  <c r="F88" i="29"/>
  <c r="E88" i="29"/>
  <c r="D88" i="29"/>
  <c r="C88" i="29" s="1"/>
  <c r="I88" i="29"/>
  <c r="G88" i="29"/>
  <c r="H88" i="29"/>
  <c r="G152" i="29"/>
  <c r="H152" i="29"/>
  <c r="I152" i="29"/>
  <c r="E152" i="29"/>
  <c r="D152" i="29"/>
  <c r="F152" i="29"/>
  <c r="F56" i="29"/>
  <c r="I56" i="29"/>
  <c r="D56" i="29"/>
  <c r="H56" i="29"/>
  <c r="G56" i="29"/>
  <c r="E56" i="29"/>
  <c r="G112" i="29"/>
  <c r="E112" i="29"/>
  <c r="I112" i="29"/>
  <c r="D112" i="29"/>
  <c r="H112" i="29"/>
  <c r="F112" i="29"/>
  <c r="E32" i="29"/>
  <c r="H32" i="29"/>
  <c r="F32" i="29"/>
  <c r="G32" i="29"/>
  <c r="I32" i="29"/>
  <c r="D32" i="29"/>
  <c r="C32" i="29" s="1"/>
  <c r="F64" i="29"/>
  <c r="D64" i="29"/>
  <c r="E64" i="29"/>
  <c r="H64" i="29"/>
  <c r="G64" i="29"/>
  <c r="I64" i="29"/>
  <c r="F72" i="29"/>
  <c r="H72" i="29"/>
  <c r="E72" i="29"/>
  <c r="G72" i="29"/>
  <c r="I72" i="29"/>
  <c r="D72" i="29"/>
  <c r="C72" i="29" s="1"/>
  <c r="C8" i="29"/>
  <c r="D24" i="29"/>
  <c r="H24" i="29"/>
  <c r="E24" i="29"/>
  <c r="F24" i="29"/>
  <c r="G24" i="29"/>
  <c r="I24" i="29"/>
  <c r="I120" i="29"/>
  <c r="H120" i="29"/>
  <c r="G120" i="29"/>
  <c r="E120" i="29"/>
  <c r="F120" i="29"/>
  <c r="D120" i="29"/>
  <c r="C144" i="29" l="1"/>
  <c r="C104" i="29"/>
  <c r="C128" i="29"/>
  <c r="C96" i="29"/>
  <c r="C64" i="29"/>
  <c r="C56" i="29"/>
  <c r="C24" i="29"/>
  <c r="C152" i="29"/>
  <c r="C80" i="29"/>
  <c r="C112" i="29"/>
  <c r="C120" i="29"/>
  <c r="C48" i="29"/>
  <c r="C136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<sst xmlns="http://schemas.openxmlformats.org/spreadsheetml/2006/main" count="3880" uniqueCount="268">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</sst>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2.1339999999999999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0.188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2.3560000000000003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0.14199999999999999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0.37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0.438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1.1300000000000001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1.7779999999999998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5241689162601249"/>
          <c:y val="0.17508107351024058"/>
          <c:w val="0.39742377626589959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23.815620998719591</c:v>
                </c:pt>
                <c:pt idx="1">
                  <c:v>32.394366197183103</c:v>
                </c:pt>
                <c:pt idx="2">
                  <c:v>28.040973111395644</c:v>
                </c:pt>
                <c:pt idx="3">
                  <c:v>9.2189500640204862</c:v>
                </c:pt>
                <c:pt idx="4">
                  <c:v>2.3047375160051216</c:v>
                </c:pt>
                <c:pt idx="5">
                  <c:v>2.3047375160051216</c:v>
                </c:pt>
                <c:pt idx="6">
                  <c:v>0.51216389244558258</c:v>
                </c:pt>
                <c:pt idx="7">
                  <c:v>0.6402048655569782</c:v>
                </c:pt>
                <c:pt idx="8">
                  <c:v>0.12804097311139565</c:v>
                </c:pt>
                <c:pt idx="9">
                  <c:v>0.12804097311139565</c:v>
                </c:pt>
                <c:pt idx="10">
                  <c:v>0</c:v>
                </c:pt>
                <c:pt idx="11">
                  <c:v>0.12804097311139565</c:v>
                </c:pt>
                <c:pt idx="12">
                  <c:v>0</c:v>
                </c:pt>
                <c:pt idx="13">
                  <c:v>0.38412291933418691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21.359223300970871</c:v>
                </c:pt>
                <c:pt idx="2">
                  <c:v>47.572815533980581</c:v>
                </c:pt>
                <c:pt idx="3">
                  <c:v>14.077669902912621</c:v>
                </c:pt>
                <c:pt idx="4">
                  <c:v>5.3398058252427179</c:v>
                </c:pt>
                <c:pt idx="5">
                  <c:v>2.912621359223301</c:v>
                </c:pt>
                <c:pt idx="6">
                  <c:v>2.912621359223301</c:v>
                </c:pt>
                <c:pt idx="7">
                  <c:v>0.48543689320388345</c:v>
                </c:pt>
                <c:pt idx="8">
                  <c:v>1.4563106796116505</c:v>
                </c:pt>
                <c:pt idx="9">
                  <c:v>0.97087378640776689</c:v>
                </c:pt>
                <c:pt idx="10">
                  <c:v>0.48543689320388345</c:v>
                </c:pt>
                <c:pt idx="11">
                  <c:v>0.97087378640776689</c:v>
                </c:pt>
                <c:pt idx="12">
                  <c:v>0.48543689320388345</c:v>
                </c:pt>
                <c:pt idx="13">
                  <c:v>0.97087378640776689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0.15186028853454822</c:v>
                </c:pt>
                <c:pt idx="1">
                  <c:v>0.60744115413819288</c:v>
                </c:pt>
                <c:pt idx="2">
                  <c:v>4.8595292331055431</c:v>
                </c:pt>
                <c:pt idx="3">
                  <c:v>8.2763857251328776</c:v>
                </c:pt>
                <c:pt idx="4">
                  <c:v>11.313591495823843</c:v>
                </c:pt>
                <c:pt idx="5">
                  <c:v>12.224753227031131</c:v>
                </c:pt>
                <c:pt idx="6">
                  <c:v>12.224753227031131</c:v>
                </c:pt>
                <c:pt idx="7">
                  <c:v>11.08580106302202</c:v>
                </c:pt>
                <c:pt idx="8">
                  <c:v>7.5170842824601358</c:v>
                </c:pt>
                <c:pt idx="9">
                  <c:v>7.1374335611237658</c:v>
                </c:pt>
                <c:pt idx="10">
                  <c:v>6.7577828397873958</c:v>
                </c:pt>
                <c:pt idx="11">
                  <c:v>12.908124525436598</c:v>
                </c:pt>
                <c:pt idx="12">
                  <c:v>0.75930144267274102</c:v>
                </c:pt>
                <c:pt idx="13">
                  <c:v>4.1761579347000763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1.2300123001230012</c:v>
                </c:pt>
                <c:pt idx="1">
                  <c:v>9.7170971709717104</c:v>
                </c:pt>
                <c:pt idx="2">
                  <c:v>12.136121361213611</c:v>
                </c:pt>
                <c:pt idx="3">
                  <c:v>5.9450594505945062</c:v>
                </c:pt>
                <c:pt idx="4">
                  <c:v>6.8060680606806061</c:v>
                </c:pt>
                <c:pt idx="5">
                  <c:v>5.5350553505535052</c:v>
                </c:pt>
                <c:pt idx="6">
                  <c:v>5.9040590405904059</c:v>
                </c:pt>
                <c:pt idx="7">
                  <c:v>5.8630586305863055</c:v>
                </c:pt>
                <c:pt idx="8">
                  <c:v>4.8380483804838041</c:v>
                </c:pt>
                <c:pt idx="9">
                  <c:v>4.7560475604756052</c:v>
                </c:pt>
                <c:pt idx="10">
                  <c:v>4.3460434604346041</c:v>
                </c:pt>
                <c:pt idx="11">
                  <c:v>8.1180811808118083</c:v>
                </c:pt>
                <c:pt idx="12">
                  <c:v>2.5420254202542023</c:v>
                </c:pt>
                <c:pt idx="13">
                  <c:v>22.263222632226324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0.56799999999999995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0.30399999999999999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030071111815326"/>
          <c:y val="0.11132424125761733"/>
          <c:w val="0.5740555472257487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0.72202166064981954</c:v>
                </c:pt>
                <c:pt idx="1">
                  <c:v>3.4296028880866429</c:v>
                </c:pt>
                <c:pt idx="2">
                  <c:v>9.5667870036101075</c:v>
                </c:pt>
                <c:pt idx="3">
                  <c:v>9.927797833935017</c:v>
                </c:pt>
                <c:pt idx="4">
                  <c:v>10.108303249097473</c:v>
                </c:pt>
                <c:pt idx="5">
                  <c:v>8.8447653429602884</c:v>
                </c:pt>
                <c:pt idx="6">
                  <c:v>7.5812274368231041</c:v>
                </c:pt>
                <c:pt idx="7">
                  <c:v>10.830324909747292</c:v>
                </c:pt>
                <c:pt idx="8">
                  <c:v>8.4837545126353788</c:v>
                </c:pt>
                <c:pt idx="9">
                  <c:v>7.9422382671480145</c:v>
                </c:pt>
                <c:pt idx="10">
                  <c:v>7.0397111913357406</c:v>
                </c:pt>
                <c:pt idx="11">
                  <c:v>14.259927797833935</c:v>
                </c:pt>
                <c:pt idx="12">
                  <c:v>0.54151624548736454</c:v>
                </c:pt>
                <c:pt idx="13">
                  <c:v>0.72202166064981954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0.154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1.2422360248447204</c:v>
                </c:pt>
                <c:pt idx="1">
                  <c:v>18.012422360248447</c:v>
                </c:pt>
                <c:pt idx="2">
                  <c:v>50.310559006211179</c:v>
                </c:pt>
                <c:pt idx="3">
                  <c:v>12.422360248447205</c:v>
                </c:pt>
                <c:pt idx="4">
                  <c:v>4.3478260869565215</c:v>
                </c:pt>
                <c:pt idx="5">
                  <c:v>1.8633540372670807</c:v>
                </c:pt>
                <c:pt idx="6">
                  <c:v>3.1055900621118013</c:v>
                </c:pt>
                <c:pt idx="7">
                  <c:v>2.4844720496894408</c:v>
                </c:pt>
                <c:pt idx="8">
                  <c:v>2.4844720496894408</c:v>
                </c:pt>
                <c:pt idx="9">
                  <c:v>0.6211180124223602</c:v>
                </c:pt>
                <c:pt idx="10">
                  <c:v>1.2422360248447204</c:v>
                </c:pt>
                <c:pt idx="11">
                  <c:v>1.2422360248447204</c:v>
                </c:pt>
                <c:pt idx="12">
                  <c:v>0</c:v>
                </c:pt>
                <c:pt idx="13">
                  <c:v>0.6211180124223602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0.51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1.3679999999999999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0.29585798816568049</c:v>
                </c:pt>
                <c:pt idx="1">
                  <c:v>0.8875739644970414</c:v>
                </c:pt>
                <c:pt idx="2">
                  <c:v>7.1005917159763312</c:v>
                </c:pt>
                <c:pt idx="3">
                  <c:v>9.4674556213017755</c:v>
                </c:pt>
                <c:pt idx="4">
                  <c:v>14.201183431952662</c:v>
                </c:pt>
                <c:pt idx="5">
                  <c:v>16.568047337278109</c:v>
                </c:pt>
                <c:pt idx="6">
                  <c:v>18.047337278106511</c:v>
                </c:pt>
                <c:pt idx="7">
                  <c:v>12.1301775147929</c:v>
                </c:pt>
                <c:pt idx="8">
                  <c:v>7.6923076923076925</c:v>
                </c:pt>
                <c:pt idx="9">
                  <c:v>5.3254437869822491</c:v>
                </c:pt>
                <c:pt idx="10">
                  <c:v>3.8461538461538463</c:v>
                </c:pt>
                <c:pt idx="11">
                  <c:v>3.5502958579881656</c:v>
                </c:pt>
                <c:pt idx="12">
                  <c:v>0</c:v>
                </c:pt>
                <c:pt idx="13">
                  <c:v>0.8875739644970414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0.17799999999999999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0.22199999999999998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15.686274509803921</c:v>
                </c:pt>
                <c:pt idx="2">
                  <c:v>67.973856209150327</c:v>
                </c:pt>
                <c:pt idx="3">
                  <c:v>10.457516339869281</c:v>
                </c:pt>
                <c:pt idx="4">
                  <c:v>3.2679738562091507</c:v>
                </c:pt>
                <c:pt idx="5">
                  <c:v>1.3071895424836601</c:v>
                </c:pt>
                <c:pt idx="6">
                  <c:v>1.3071895424836601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0.40600000000000003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0.21000000000000002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0.73529411764705876</c:v>
                </c:pt>
                <c:pt idx="1">
                  <c:v>28.676470588235293</c:v>
                </c:pt>
                <c:pt idx="2">
                  <c:v>38.970588235294116</c:v>
                </c:pt>
                <c:pt idx="3">
                  <c:v>12.5</c:v>
                </c:pt>
                <c:pt idx="4">
                  <c:v>6.6176470588235299</c:v>
                </c:pt>
                <c:pt idx="5">
                  <c:v>2.2058823529411766</c:v>
                </c:pt>
                <c:pt idx="6">
                  <c:v>5.1470588235294112</c:v>
                </c:pt>
                <c:pt idx="7">
                  <c:v>2.2058823529411766</c:v>
                </c:pt>
                <c:pt idx="8">
                  <c:v>0.73529411764705876</c:v>
                </c:pt>
                <c:pt idx="9">
                  <c:v>0.73529411764705876</c:v>
                </c:pt>
                <c:pt idx="10">
                  <c:v>0</c:v>
                </c:pt>
                <c:pt idx="11">
                  <c:v>1.4705882352941175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3.2000000000000001E-2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6.0000000000000012E-2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2.5641025641025639</c:v>
                </c:pt>
                <c:pt idx="2">
                  <c:v>7.6923076923076925</c:v>
                </c:pt>
                <c:pt idx="3">
                  <c:v>2.5641025641025639</c:v>
                </c:pt>
                <c:pt idx="4">
                  <c:v>17.948717948717949</c:v>
                </c:pt>
                <c:pt idx="5">
                  <c:v>23.076923076923077</c:v>
                </c:pt>
                <c:pt idx="6">
                  <c:v>20.512820512820511</c:v>
                </c:pt>
                <c:pt idx="7">
                  <c:v>15.384615384615385</c:v>
                </c:pt>
                <c:pt idx="8">
                  <c:v>2.5641025641025639</c:v>
                </c:pt>
                <c:pt idx="9">
                  <c:v>0</c:v>
                </c:pt>
                <c:pt idx="10">
                  <c:v>2.5641025641025639</c:v>
                </c:pt>
                <c:pt idx="11">
                  <c:v>5.1282051282051277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1.7999999999999999E-2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2.0459999999999998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0.52200000000000002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0.18621973929236499</c:v>
                </c:pt>
                <c:pt idx="1">
                  <c:v>0.55865921787709494</c:v>
                </c:pt>
                <c:pt idx="2">
                  <c:v>3.4450651769087521</c:v>
                </c:pt>
                <c:pt idx="3">
                  <c:v>2.7001862197392921</c:v>
                </c:pt>
                <c:pt idx="4">
                  <c:v>5.3072625698324023</c:v>
                </c:pt>
                <c:pt idx="5">
                  <c:v>4.9348230912476723</c:v>
                </c:pt>
                <c:pt idx="6">
                  <c:v>3.9106145251396649</c:v>
                </c:pt>
                <c:pt idx="7">
                  <c:v>3.1657355679702048</c:v>
                </c:pt>
                <c:pt idx="8">
                  <c:v>2.5139664804469275</c:v>
                </c:pt>
                <c:pt idx="9">
                  <c:v>2.8864059590316575</c:v>
                </c:pt>
                <c:pt idx="10">
                  <c:v>2.8864059590316575</c:v>
                </c:pt>
                <c:pt idx="11">
                  <c:v>6.983240223463687</c:v>
                </c:pt>
                <c:pt idx="12">
                  <c:v>2.1415270018621975</c:v>
                </c:pt>
                <c:pt idx="13">
                  <c:v>7.4487895716945998</c:v>
                </c:pt>
                <c:pt idx="14">
                  <c:v>14.804469273743019</c:v>
                </c:pt>
                <c:pt idx="15">
                  <c:v>12.849162011173185</c:v>
                </c:pt>
                <c:pt idx="16">
                  <c:v>7.3556797020484179</c:v>
                </c:pt>
                <c:pt idx="17">
                  <c:v>8.938547486033519</c:v>
                </c:pt>
                <c:pt idx="18">
                  <c:v>6.983240223463687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1.4000000000000002E-2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8.4000000000000005E-2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3.2000000000000001E-2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8.3333333333333321</c:v>
                </c:pt>
                <c:pt idx="3">
                  <c:v>0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8.3333333333333321</c:v>
                </c:pt>
                <c:pt idx="11">
                  <c:v>8.3333333333333321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0.30599999999999999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33.333333333333329</c:v>
                </c:pt>
                <c:pt idx="2">
                  <c:v>14.285714285714285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4.7619047619047619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4.7619047619047619</c:v>
                </c:pt>
                <c:pt idx="14">
                  <c:v>0</c:v>
                </c:pt>
                <c:pt idx="15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5.7999999999999996E-2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2.2719999999999998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3.7059999999999995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3355582647433764"/>
          <c:y val="0.18637109109406683"/>
          <c:w val="0.43655098856619434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2.7340000000000004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0.56400000000000006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chart" Target="../charts/chart94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0522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05225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05225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05225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052256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052257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052258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052259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052260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052261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052262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052263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052264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052265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052266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052267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052268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052269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2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3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052327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23653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 t="e">
            <v>#N/A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860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 t="e">
            <v>#N/A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206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1317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3406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 t="e">
            <v>#N/A</v>
          </cell>
          <cell r="FB253" t="e">
            <v>#N/A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554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161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338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153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136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39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1074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12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21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 t="e">
            <v>#N/A</v>
          </cell>
          <cell r="AB1052" t="e">
            <v>#N/A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2303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K3" sqref="K3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2025年第25週 (6/16～6/22) </v>
      </c>
      <c r="H1" s="98" t="str">
        <f>TEXT(R2,"yyyy年mm月dd日現在")</f>
        <v>2025年06月25日現在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25</v>
      </c>
      <c r="M2" s="30" t="s">
        <v>193</v>
      </c>
      <c r="N2" t="str">
        <f>TEXT(INDEX(カレンダー!$C:$C,MATCH(疾病別報告状況!$L$2,カレンダー!$B:$B,0)),"m/d")</f>
        <v>6/16</v>
      </c>
      <c r="O2" s="30" t="s">
        <v>191</v>
      </c>
      <c r="P2" t="str">
        <f>TEXT(INDEX(カレンダー!$D:$D,MATCH(疾病別報告状況!$L$2,カレンダー!$B:$B,0)),"m/d")</f>
        <v>6/22</v>
      </c>
      <c r="Q2" s="30" t="s">
        <v>192</v>
      </c>
      <c r="R2" s="96">
        <v>45833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2025年第25週 (6/16～6/22)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2025年第25週 (6/16～6/22)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2025年第25週 (6/16～6/22)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2025年第25週 (6/16～6/22)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2025年第25週 (6/16～6/22)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2025年第25週 (6/16～6/22)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2025年第25週 (6/16～6/22)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2025年第25週 (6/16～6/22)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2025年第25週 (6/16～6/22)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2025年第25週 (6/16～6/22)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2025年第25週 (6/16～6/22)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2025年第25週 (6/16～6/22)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2025年第25週 (6/16～6/22)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2025年第25週 (6/16～6/22)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2025年第25週 (6/16～6/22)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2025年第25週 (6/16～6/22)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2025年第25週 (6/16～6/22) </v>
      </c>
    </row>
    <row r="1379" spans="1:1" ht="24">
      <c r="A1379" s="11" t="s">
        <v>175</v>
      </c>
    </row>
    <row r="1469" spans="1:1" ht="24">
      <c r="A1469" s="11" t="str">
        <f>+$A$1</f>
        <v xml:space="preserve">2025年第25週 (6/16～6/22)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AB71" activePane="bottomRight" state="frozen"/>
      <selection pane="topRight" activeCell="D1" sqref="D1"/>
      <selection pane="bottomLeft" activeCell="A5" sqref="A5"/>
      <selection pane="bottomRight" activeCell="AL132" sqref="AL13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28" width="8.75" style="38" customWidth="1"/>
    <col min="29" max="33" width="8.75" style="38" bestFit="1" customWidth="1"/>
    <col min="34" max="34" width="7.625" style="38" bestFit="1" customWidth="1"/>
    <col min="35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115"/>
      <c r="AF3" s="140">
        <v>45778</v>
      </c>
      <c r="AG3" s="114"/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/>
      <c r="AN5" s="52"/>
      <c r="AO5" s="123"/>
      <c r="AP5" s="50"/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698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/>
      <c r="AN6" s="52"/>
      <c r="AO6" s="50"/>
      <c r="AP6" s="50"/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3919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/>
      <c r="AN7" s="52"/>
      <c r="AO7" s="50"/>
      <c r="AP7" s="50"/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2925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/>
      <c r="AN8" s="52"/>
      <c r="AO8" s="50"/>
      <c r="AP8" s="50"/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3955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/>
      <c r="AN9" s="52"/>
      <c r="AO9" s="50"/>
      <c r="AP9" s="50"/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455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/>
      <c r="AN10" s="52"/>
      <c r="AO10" s="50"/>
      <c r="AP10" s="50"/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598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/>
      <c r="AN11" s="78"/>
      <c r="AO11" s="77"/>
      <c r="AP11" s="77"/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12550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/>
      <c r="AN12" s="58"/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615065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/>
      <c r="AN13" s="62"/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139.60000000000002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/>
      <c r="AN14" s="62"/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226.92000000000002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/>
      <c r="AN15" s="62"/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249.03000000000003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/>
      <c r="AN16" s="62"/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287.27999999999997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/>
      <c r="AN17" s="62"/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117.5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61"/>
      <c r="AN18" s="62"/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199.30000000000004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/>
      <c r="AN19" s="82"/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230.65999999999997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/>
      <c r="AN20" s="68"/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131.54000000000002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/>
      <c r="AN21" s="52"/>
      <c r="AO21" s="50"/>
      <c r="AP21" s="50"/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122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/>
      <c r="AN22" s="52"/>
      <c r="AO22" s="50"/>
      <c r="AP22" s="50"/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289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/>
      <c r="AN23" s="52"/>
      <c r="AO23" s="50"/>
      <c r="AP23" s="50"/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128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/>
      <c r="AN24" s="52"/>
      <c r="AO24" s="50"/>
      <c r="AP24" s="50"/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201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/>
      <c r="AN25" s="52"/>
      <c r="AO25" s="50"/>
      <c r="AP25" s="50"/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13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/>
      <c r="AN26" s="52"/>
      <c r="AO26" s="50"/>
      <c r="AP26" s="50"/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28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/>
      <c r="AN27" s="78"/>
      <c r="AO27" s="77"/>
      <c r="AP27" s="77"/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781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/>
      <c r="AN28" s="58"/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51588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/>
      <c r="AN29" s="62"/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40.67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/>
      <c r="AN30" s="62"/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38.89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/>
      <c r="AN31" s="62"/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20.82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/>
      <c r="AN32" s="62"/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32.599999999999994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/>
      <c r="AN33" s="62"/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12.5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/>
      <c r="AN34" s="62"/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14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/>
      <c r="AN35" s="82"/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30.28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/>
      <c r="AN36" s="68"/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17.799999999999997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/>
      <c r="AN37" s="52"/>
      <c r="AO37" s="50"/>
      <c r="AP37" s="50"/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9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/>
      <c r="AN38" s="52"/>
      <c r="AO38" s="50"/>
      <c r="AP38" s="50"/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94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/>
      <c r="AN39" s="52"/>
      <c r="AO39" s="50"/>
      <c r="AP39" s="50"/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38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/>
      <c r="AN40" s="52"/>
      <c r="AO40" s="50"/>
      <c r="AP40" s="50"/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57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/>
      <c r="AN41" s="52"/>
      <c r="AO41" s="50"/>
      <c r="AP41" s="50"/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/>
      <c r="AN42" s="52"/>
      <c r="AO42" s="50"/>
      <c r="AP42" s="50"/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/>
      <c r="AN43" s="78"/>
      <c r="AO43" s="77"/>
      <c r="AP43" s="77"/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206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/>
      <c r="AN44" s="58"/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24996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/>
      <c r="AN45" s="62"/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3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/>
      <c r="AN46" s="62"/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12.309999999999999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/>
      <c r="AN47" s="62"/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5.93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/>
      <c r="AN48" s="62"/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8.6199999999999992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/>
      <c r="AN49" s="62"/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/>
      <c r="AN50" s="62"/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/>
      <c r="AN51" s="82"/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7.6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/>
      <c r="AN52" s="68"/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9.44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/>
      <c r="AN53" s="52"/>
      <c r="AO53" s="50"/>
      <c r="AP53" s="50"/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96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/>
      <c r="AN54" s="52"/>
      <c r="AO54" s="50"/>
      <c r="AP54" s="50"/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461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/>
      <c r="AN55" s="52"/>
      <c r="AO55" s="50"/>
      <c r="AP55" s="50"/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171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/>
      <c r="AN56" s="52"/>
      <c r="AO56" s="50"/>
      <c r="AP56" s="50"/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259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/>
      <c r="AN57" s="52"/>
      <c r="AO57" s="50"/>
      <c r="AP57" s="50"/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43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/>
      <c r="AN58" s="52"/>
      <c r="AO58" s="50"/>
      <c r="AP58" s="50"/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287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/>
      <c r="AN59" s="78"/>
      <c r="AO59" s="77"/>
      <c r="AP59" s="77"/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1317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/>
      <c r="AN60" s="58"/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157632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/>
      <c r="AN61" s="62"/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32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/>
      <c r="AN62" s="62"/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53.05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/>
      <c r="AN63" s="62"/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25.85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/>
      <c r="AN64" s="62"/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36.019999999999996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/>
      <c r="AN65" s="62"/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22.5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/>
      <c r="AN66" s="62"/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143.5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/>
      <c r="AN67" s="82"/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44.709999999999994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/>
      <c r="AN68" s="68"/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57.909999999999982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/>
      <c r="AN69" s="52"/>
      <c r="AO69" s="50"/>
      <c r="AP69" s="50"/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11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/>
      <c r="AN70" s="52"/>
      <c r="AO70" s="50"/>
      <c r="AP70" s="50"/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382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/>
      <c r="AN71" s="52"/>
      <c r="AO71" s="50"/>
      <c r="AP71" s="50"/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1062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/>
      <c r="AN72" s="52"/>
      <c r="AO72" s="50"/>
      <c r="AP72" s="50"/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768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/>
      <c r="AN73" s="52"/>
      <c r="AO73" s="50"/>
      <c r="AP73" s="50"/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33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/>
      <c r="AN74" s="52"/>
      <c r="AO74" s="50"/>
      <c r="AP74" s="50"/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183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/>
      <c r="AN75" s="78"/>
      <c r="AO75" s="77"/>
      <c r="AP75" s="77"/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2439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/>
      <c r="AN76" s="58"/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505207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/>
      <c r="AN77" s="62"/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3.6400000000000006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/>
      <c r="AN78" s="62"/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42.999999999999993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/>
      <c r="AN79" s="62"/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160.32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/>
      <c r="AN80" s="62"/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117.59999999999998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/>
      <c r="AN81" s="62"/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21.5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/>
      <c r="AN82" s="62"/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91.5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/>
      <c r="AN83" s="82"/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85.58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/>
      <c r="AN84" s="68"/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181.14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/>
      <c r="AN85" s="52"/>
      <c r="AO85" s="50"/>
      <c r="AP85" s="50"/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81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/>
      <c r="AN86" s="52"/>
      <c r="AO86" s="50"/>
      <c r="AP86" s="50"/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212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/>
      <c r="AN87" s="52"/>
      <c r="AO87" s="50"/>
      <c r="AP87" s="50"/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93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/>
      <c r="AN88" s="52"/>
      <c r="AO88" s="50"/>
      <c r="AP88" s="50"/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153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/>
      <c r="AN89" s="52"/>
      <c r="AO89" s="50"/>
      <c r="AP89" s="50"/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/>
      <c r="AN90" s="52"/>
      <c r="AO90" s="50"/>
      <c r="AP90" s="50"/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/>
      <c r="AN91" s="78"/>
      <c r="AO91" s="77"/>
      <c r="AP91" s="77"/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554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/>
      <c r="AN92" s="58"/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23669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/>
      <c r="AN93" s="62"/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27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/>
      <c r="AN94" s="62"/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24.81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/>
      <c r="AN95" s="62"/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14.35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/>
      <c r="AN96" s="62"/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22.25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/>
      <c r="AN97" s="62"/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/>
      <c r="AN98" s="62"/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/>
      <c r="AN99" s="82"/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19.420000000000002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/>
      <c r="AN100" s="68"/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8.9199999999999982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/>
      <c r="AN101" s="52"/>
      <c r="AO101" s="50"/>
      <c r="AP101" s="50"/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25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/>
      <c r="AN102" s="52"/>
      <c r="AO102" s="50"/>
      <c r="AP102" s="50"/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40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/>
      <c r="AN103" s="52"/>
      <c r="AO103" s="50"/>
      <c r="AP103" s="50"/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37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/>
      <c r="AN104" s="52"/>
      <c r="AO104" s="50"/>
      <c r="AP104" s="50"/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48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/>
      <c r="AN105" s="52"/>
      <c r="AO105" s="50"/>
      <c r="AP105" s="50"/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/>
      <c r="AN106" s="52"/>
      <c r="AO106" s="50"/>
      <c r="AP106" s="50"/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7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/>
      <c r="AN107" s="78"/>
      <c r="AO107" s="77"/>
      <c r="AP107" s="77"/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161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/>
      <c r="AN108" s="58"/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7127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/>
      <c r="AN109" s="62"/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8.32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/>
      <c r="AN110" s="62"/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5.0300000000000011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/>
      <c r="AN111" s="62"/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5.83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/>
      <c r="AN112" s="62"/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7.5799999999999992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/>
      <c r="AN113" s="62"/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/>
      <c r="AN114" s="62"/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3.5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/>
      <c r="AN115" s="82"/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5.9700000000000006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/>
      <c r="AN116" s="139"/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2.6900000000000004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/>
      <c r="AN117" s="52"/>
      <c r="AO117" s="50"/>
      <c r="AP117" s="50"/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20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/>
      <c r="AN118" s="52"/>
      <c r="AO118" s="50"/>
      <c r="AP118" s="50"/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135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/>
      <c r="AN119" s="52"/>
      <c r="AO119" s="50"/>
      <c r="AP119" s="50"/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75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/>
      <c r="AN120" s="52"/>
      <c r="AO120" s="50"/>
      <c r="AP120" s="50"/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102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/>
      <c r="AN121" s="52"/>
      <c r="AO121" s="50"/>
      <c r="AP121" s="50"/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/>
      <c r="AN122" s="52"/>
      <c r="AO122" s="50"/>
      <c r="AP122" s="50"/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/>
      <c r="AN123" s="78"/>
      <c r="AO123" s="77"/>
      <c r="AP123" s="77"/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338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/>
      <c r="AN124" s="58"/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74530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/>
      <c r="AN125" s="62"/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6.67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1"/>
      <c r="AN126" s="62"/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16.240000000000002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/>
      <c r="AN127" s="62"/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11.58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/>
      <c r="AN128" s="62"/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14.9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/>
      <c r="AN129" s="62"/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/>
      <c r="AN130" s="62"/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/>
      <c r="AN131" s="82"/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11.910000000000004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67"/>
      <c r="AN132" s="68"/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28.510000000000009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/>
      <c r="AN133" s="52"/>
      <c r="AO133" s="50"/>
      <c r="AP133" s="50"/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/>
      <c r="AN134" s="52"/>
      <c r="AO134" s="50"/>
      <c r="AP134" s="50"/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48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/>
      <c r="AN135" s="52"/>
      <c r="AO135" s="50"/>
      <c r="AP135" s="50"/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47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/>
      <c r="AN136" s="52"/>
      <c r="AO136" s="50"/>
      <c r="AP136" s="50"/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49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/>
      <c r="AN137" s="52"/>
      <c r="AO137" s="50"/>
      <c r="AP137" s="50"/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/>
      <c r="AN138" s="52"/>
      <c r="AO138" s="50"/>
      <c r="AP138" s="50"/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5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/>
      <c r="AN139" s="78"/>
      <c r="AO139" s="77"/>
      <c r="AP139" s="77"/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153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/>
      <c r="AN140" s="58"/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17078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/>
      <c r="AN141" s="62"/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/>
      <c r="AN142" s="62"/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5.6100000000000012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/>
      <c r="AN143" s="62"/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7.1399999999999988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/>
      <c r="AN144" s="62"/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7.1599999999999993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/>
      <c r="AN145" s="62"/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/>
      <c r="AN146" s="62"/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2.5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/>
      <c r="AN147" s="82"/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5.3600000000000012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/>
      <c r="AN148" s="68"/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6.419999999999999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/>
      <c r="AN149" s="52"/>
      <c r="AO149" s="50"/>
      <c r="AP149" s="50"/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4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/>
      <c r="AN150" s="52"/>
      <c r="AO150" s="50"/>
      <c r="AP150" s="50"/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22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/>
      <c r="AN151" s="52"/>
      <c r="AO151" s="50"/>
      <c r="AP151" s="50"/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27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/>
      <c r="AN152" s="52"/>
      <c r="AO152" s="50"/>
      <c r="AP152" s="50"/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80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/>
      <c r="AN153" s="52"/>
      <c r="AO153" s="50"/>
      <c r="AP153" s="50"/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/>
      <c r="AN154" s="52"/>
      <c r="AO154" s="50"/>
      <c r="AP154" s="50"/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3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/>
      <c r="AN155" s="78"/>
      <c r="AO155" s="77"/>
      <c r="AP155" s="77"/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136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/>
      <c r="AN156" s="58"/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3717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/>
      <c r="AN157" s="62"/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1.32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/>
      <c r="AN158" s="62"/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3.1399999999999997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/>
      <c r="AN159" s="62"/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4.5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/>
      <c r="AN160" s="62"/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13.610000000000001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/>
      <c r="AN161" s="62"/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/>
      <c r="AN162" s="62"/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1.5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/>
      <c r="AN163" s="82"/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5.43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/>
      <c r="AN164" s="68"/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1.5499999999999998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/>
      <c r="AN165" s="52"/>
      <c r="AO165" s="50"/>
      <c r="AP165" s="50"/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/>
      <c r="AN166" s="52"/>
      <c r="AO166" s="50"/>
      <c r="AP166" s="50"/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14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/>
      <c r="AN167" s="52"/>
      <c r="AO167" s="50"/>
      <c r="AP167" s="50"/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13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/>
      <c r="AN168" s="52"/>
      <c r="AO168" s="50"/>
      <c r="AP168" s="50"/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9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/>
      <c r="AN169" s="52"/>
      <c r="AO169" s="50"/>
      <c r="AP169" s="50"/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/>
      <c r="AN170" s="52"/>
      <c r="AO170" s="50"/>
      <c r="AP170" s="50"/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/>
      <c r="AN171" s="78"/>
      <c r="AO171" s="77"/>
      <c r="AP171" s="77"/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39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/>
      <c r="AN172" s="58"/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3502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/>
      <c r="AN173" s="62"/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/>
      <c r="AN174" s="62"/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1.5200000000000005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/>
      <c r="AN175" s="62"/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2.0099999999999998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/>
      <c r="AN176" s="62"/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1.3499999999999999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/>
      <c r="AN177" s="62"/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/>
      <c r="AN178" s="62"/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/>
      <c r="AN179" s="82"/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1.36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/>
      <c r="AN180" s="68"/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1.3400000000000003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/>
      <c r="AN181" s="52"/>
      <c r="AO181" s="50"/>
      <c r="AP181" s="50"/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/>
      <c r="AN182" s="52"/>
      <c r="AO182" s="50"/>
      <c r="AP182" s="50"/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/>
      <c r="AN183" s="52"/>
      <c r="AO183" s="50"/>
      <c r="AP183" s="50"/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/>
      <c r="AN184" s="52"/>
      <c r="AO184" s="50"/>
      <c r="AP184" s="50"/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/>
      <c r="AN185" s="52"/>
      <c r="AO185" s="50"/>
      <c r="AP185" s="50"/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/>
      <c r="AN186" s="52"/>
      <c r="AO186" s="50"/>
      <c r="AP186" s="50"/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/>
      <c r="AN187" s="78"/>
      <c r="AO187" s="77"/>
      <c r="AP187" s="77"/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/>
      <c r="AN188" s="58"/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783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/>
      <c r="AN189" s="62"/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/>
      <c r="AN190" s="62"/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/>
      <c r="AN191" s="62"/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/>
      <c r="AN192" s="62"/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/>
      <c r="AN193" s="62"/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/>
      <c r="AN194" s="62"/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/>
      <c r="AN195" s="82"/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/>
      <c r="AN196" s="68"/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1.1500000000000006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/>
      <c r="AN197" s="52"/>
      <c r="AO197" s="50"/>
      <c r="AP197" s="50"/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3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/>
      <c r="AN198" s="52"/>
      <c r="AO198" s="50"/>
      <c r="AP198" s="50"/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45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/>
      <c r="AN199" s="52"/>
      <c r="AO199" s="50"/>
      <c r="AP199" s="50"/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99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/>
      <c r="AN200" s="52"/>
      <c r="AO200" s="50"/>
      <c r="AP200" s="50"/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216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/>
      <c r="AN201" s="52"/>
      <c r="AO201" s="50"/>
      <c r="AP201" s="50"/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44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/>
      <c r="AN202" s="52"/>
      <c r="AO202" s="50"/>
      <c r="AP202" s="50"/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667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/>
      <c r="AN203" s="78"/>
      <c r="AO203" s="77"/>
      <c r="AP203" s="77"/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1074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/>
      <c r="AN204" s="134"/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13696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/>
      <c r="AN205" s="62"/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3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/>
      <c r="AN206" s="62"/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22.5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1"/>
      <c r="AN207" s="62"/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99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/>
      <c r="AN208" s="62"/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71.969999999999985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/>
      <c r="AN209" s="62"/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44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1"/>
      <c r="AN210" s="62"/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667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/>
      <c r="AN211" s="82"/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119.34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/>
      <c r="AN212" s="68"/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19.73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/>
      <c r="AN213" s="52"/>
      <c r="AO213" s="50"/>
      <c r="AP213" s="50"/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/>
      <c r="AN214" s="52"/>
      <c r="AO214" s="50"/>
      <c r="AP214" s="50"/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/>
      <c r="AN215" s="52"/>
      <c r="AO215" s="50"/>
      <c r="AP215" s="50"/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/>
      <c r="AN216" s="52"/>
      <c r="AO216" s="50"/>
      <c r="AP216" s="50"/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/>
      <c r="AN217" s="52"/>
      <c r="AO217" s="50"/>
      <c r="AP217" s="50"/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/>
      <c r="AN218" s="52"/>
      <c r="AO218" s="50"/>
      <c r="AP218" s="50"/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/>
      <c r="AN219" s="78"/>
      <c r="AO219" s="77"/>
      <c r="AP219" s="77"/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/>
      <c r="AN220" s="58"/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236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/>
      <c r="AN221" s="62"/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/>
      <c r="AN222" s="62"/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/>
      <c r="AN223" s="62"/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/>
      <c r="AN224" s="62"/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/>
      <c r="AN225" s="62"/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/>
      <c r="AN226" s="62"/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/>
      <c r="AN227" s="82"/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/>
      <c r="AN228" s="68"/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0.50000000000000022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/>
      <c r="AN229" s="52"/>
      <c r="AO229" s="50"/>
      <c r="AP229" s="50"/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/>
      <c r="AN230" s="52"/>
      <c r="AO230" s="50"/>
      <c r="AP230" s="50"/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/>
      <c r="AN231" s="52"/>
      <c r="AO231" s="50"/>
      <c r="AP231" s="50"/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4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/>
      <c r="AN232" s="52"/>
      <c r="AO232" s="50"/>
      <c r="AP232" s="50"/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/>
      <c r="AN233" s="52"/>
      <c r="AO233" s="50"/>
      <c r="AP233" s="50"/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/>
      <c r="AN234" s="52"/>
      <c r="AO234" s="50"/>
      <c r="AP234" s="50"/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/>
      <c r="AN235" s="78"/>
      <c r="AO235" s="77"/>
      <c r="AP235" s="77"/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12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/>
      <c r="AN236" s="58"/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336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/>
      <c r="AN237" s="62"/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/>
      <c r="AN238" s="62"/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/>
      <c r="AN239" s="62"/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4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/>
      <c r="AN240" s="62"/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/>
      <c r="AN241" s="62"/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/>
      <c r="AN242" s="62"/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/>
      <c r="AN243" s="82"/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1.7000000000000006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/>
      <c r="AN244" s="68"/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0.70000000000000018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/>
      <c r="AN245" s="52"/>
      <c r="AO245" s="50"/>
      <c r="AP245" s="50"/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/>
      <c r="AN246" s="52"/>
      <c r="AO246" s="50"/>
      <c r="AP246" s="50"/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/>
      <c r="AN247" s="52"/>
      <c r="AO247" s="50"/>
      <c r="AP247" s="50"/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/>
      <c r="AN248" s="52"/>
      <c r="AO248" s="50"/>
      <c r="AP248" s="50"/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/>
      <c r="AN249" s="52"/>
      <c r="AO249" s="50"/>
      <c r="AP249" s="50"/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/>
      <c r="AN250" s="52"/>
      <c r="AO250" s="50"/>
      <c r="AP250" s="50"/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3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/>
      <c r="AN251" s="78"/>
      <c r="AO251" s="77"/>
      <c r="AP251" s="77"/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21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/>
      <c r="AN252" s="58"/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5279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/>
      <c r="AN253" s="62"/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/>
      <c r="AN254" s="62"/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/>
      <c r="AN255" s="62"/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/>
      <c r="AN256" s="62"/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/>
      <c r="AN257" s="62"/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/>
      <c r="AN258" s="62"/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3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/>
      <c r="AN259" s="82"/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3.0000000000000009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/>
      <c r="AN260" s="68"/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11.010000000000002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/>
      <c r="AN261" s="52"/>
      <c r="AO261" s="50"/>
      <c r="AP261" s="50"/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/>
      <c r="AN262" s="52"/>
      <c r="AO262" s="50"/>
      <c r="AP262" s="50"/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/>
      <c r="AN263" s="52"/>
      <c r="AO263" s="50"/>
      <c r="AP263" s="50"/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/>
      <c r="AN264" s="52"/>
      <c r="AO264" s="50"/>
      <c r="AP264" s="50"/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/>
      <c r="AN265" s="52"/>
      <c r="AO265" s="50"/>
      <c r="AP265" s="50"/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/>
      <c r="AN266" s="52"/>
      <c r="AO266" s="50"/>
      <c r="AP266" s="50"/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/>
      <c r="AN267" s="78"/>
      <c r="AO267" s="77"/>
      <c r="AP267" s="77"/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/>
      <c r="AN268" s="58"/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49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/>
      <c r="AN269" s="62"/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/>
      <c r="AN270" s="62"/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/>
      <c r="AN271" s="62"/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/>
      <c r="AN272" s="62"/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/>
      <c r="AN273" s="62"/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/>
      <c r="AN274" s="62"/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/>
      <c r="AN275" s="82"/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/>
      <c r="AN276" s="68"/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0.08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/>
      <c r="AN277" s="52"/>
      <c r="AO277" s="50"/>
      <c r="AP277" s="50"/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/>
      <c r="AN278" s="52"/>
      <c r="AO278" s="50"/>
      <c r="AP278" s="50"/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/>
      <c r="AN279" s="52"/>
      <c r="AO279" s="50"/>
      <c r="AP279" s="50"/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/>
      <c r="AN280" s="52"/>
      <c r="AO280" s="50"/>
      <c r="AP280" s="50"/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/>
      <c r="AN281" s="52"/>
      <c r="AO281" s="50"/>
      <c r="AP281" s="50"/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/>
      <c r="AN282" s="52"/>
      <c r="AO282" s="50"/>
      <c r="AP282" s="50"/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/>
      <c r="AN283" s="78"/>
      <c r="AO283" s="77"/>
      <c r="AP283" s="77"/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/>
      <c r="AN284" s="58"/>
      <c r="AO284" s="56"/>
      <c r="AP284" s="56"/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1668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/>
      <c r="AN285" s="62"/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/>
      <c r="AN286" s="62"/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/>
      <c r="AN287" s="62"/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/>
      <c r="AN288" s="62"/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/>
      <c r="AN289" s="62"/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/>
      <c r="AN290" s="62"/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/>
      <c r="AN291" s="82"/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/>
      <c r="AN292" s="68"/>
      <c r="AO292" s="67"/>
      <c r="AP292" s="67"/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3.46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/>
      <c r="AN293" s="52"/>
      <c r="AO293" s="50"/>
      <c r="AP293" s="50"/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112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/>
      <c r="AN294" s="52"/>
      <c r="AO294" s="50"/>
      <c r="AP294" s="50"/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569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/>
      <c r="AN295" s="52"/>
      <c r="AO295" s="50"/>
      <c r="AP295" s="50"/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511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/>
      <c r="AN296" s="52"/>
      <c r="AO296" s="50"/>
      <c r="AP296" s="50"/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926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/>
      <c r="AN297" s="52"/>
      <c r="AO297" s="50"/>
      <c r="AP297" s="50"/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118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/>
      <c r="AN298" s="52"/>
      <c r="AO298" s="50"/>
      <c r="AP298" s="50"/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67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/>
      <c r="AN299" s="78"/>
      <c r="AO299" s="77"/>
      <c r="AP299" s="77"/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2303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/>
      <c r="AN300" s="58"/>
      <c r="AO300" s="56"/>
      <c r="AP300" s="56"/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373463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/>
      <c r="AN301" s="62"/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22.4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/>
      <c r="AN302" s="62"/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37.26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/>
      <c r="AN303" s="62"/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46.73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/>
      <c r="AN304" s="62"/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72.03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/>
      <c r="AN305" s="62"/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43.25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/>
      <c r="AN306" s="62"/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22.33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/>
      <c r="AN307" s="82"/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46.23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/>
      <c r="AN308" s="68"/>
      <c r="AO308" s="67"/>
      <c r="AP308" s="67"/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79.449999999999989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2.1339999999999999</v>
      </c>
      <c r="H260" s="28">
        <f t="array" ref="H260">AVERAGE(IF(年次別!$F260=TRANSPOSE(カレンダー!$A$2:$A$54),令和7年各保健所毎集計!$N$20:$BN$20))</f>
        <v>0.188</v>
      </c>
      <c r="I260" s="28">
        <f t="array" ref="I260">AVERAGE(IF(年次別!$F260=TRANSPOSE(カレンダー!$A$2:$A$54),令和7年各保健所毎集計!$N$35:$BN$35))</f>
        <v>2.3560000000000003</v>
      </c>
      <c r="J260" s="28">
        <f t="array" ref="J260">AVERAGE(IF(年次別!$F260=TRANSPOSE(カレンダー!$A$2:$A$54),令和7年各保健所毎集計!$N$36:$BN$36))</f>
        <v>0.14199999999999999</v>
      </c>
      <c r="K260" s="28">
        <f t="array" ref="K260">AVERAGE(IF(年次別!$F260=TRANSPOSE(カレンダー!$A$2:$A$54),令和7年各保健所毎集計!$N$51:$BN$51))</f>
        <v>0.37</v>
      </c>
      <c r="L260" s="28">
        <f t="array" ref="L260">AVERAGE(IF(年次別!$F260=TRANSPOSE(カレンダー!$A$2:$A$54),令和7年各保健所毎集計!$N$52:$BN$52))</f>
        <v>0.438</v>
      </c>
      <c r="M260" s="28">
        <f t="array" ref="M260">AVERAGE(IF(年次別!$F260=TRANSPOSE(カレンダー!$A$2:$A$54),令和7年各保健所毎集計!$N$67:$BN$67))</f>
        <v>1.1300000000000001</v>
      </c>
      <c r="N260" s="28">
        <f t="array" ref="N260">AVERAGE(IF(年次別!$F260=TRANSPOSE(カレンダー!$A$2:$A$54),令和7年各保健所毎集計!$N$68:$BN$68))</f>
        <v>1.7779999999999998</v>
      </c>
      <c r="O260" s="28">
        <f t="array" ref="O260">AVERAGE(IF(年次別!$F260=TRANSPOSE(カレンダー!$A$2:$A$54),令和7年各保健所毎集計!$N$83:$BN$83))</f>
        <v>2.2719999999999998</v>
      </c>
      <c r="P260" s="28">
        <f t="array" ref="P260">AVERAGE(IF(年次別!$F260=TRANSPOSE(カレンダー!$A$2:$A$54),令和7年各保健所毎集計!$N$84:$BN$84))</f>
        <v>3.7059999999999995</v>
      </c>
      <c r="Q260" s="28">
        <f t="array" ref="Q260">AVERAGE(IF(年次別!$F260=TRANSPOSE(カレンダー!$A$2:$A$54),令和7年各保健所毎集計!$N$99:$BN$99))</f>
        <v>0.56799999999999995</v>
      </c>
      <c r="R260" s="28">
        <f t="array" ref="R260">AVERAGE(IF(年次別!$F260=TRANSPOSE(カレンダー!$A$2:$A$54),令和7年各保健所毎集計!$N$100:$BN$100))</f>
        <v>0.30399999999999999</v>
      </c>
      <c r="S260" s="28">
        <f t="array" ref="S260">AVERAGE(IF(年次別!$F260=TRANSPOSE(カレンダー!$A$2:$A$54),令和7年各保健所毎集計!$N$115:$BN$115))</f>
        <v>0.3</v>
      </c>
      <c r="T260" s="28">
        <f t="array" ref="T260">AVERAGE(IF(年次別!$F260=TRANSPOSE(カレンダー!$A$2:$A$54),令和7年各保健所毎集計!$N$116:$BN$116))</f>
        <v>0.154</v>
      </c>
      <c r="U260" s="28">
        <f t="array" ref="U260">AVERAGE(IF(年次別!$F260=TRANSPOSE(カレンダー!$A$2:$A$54),令和7年各保健所毎集計!$N$131:$BN$131))</f>
        <v>0.51</v>
      </c>
      <c r="V260" s="28">
        <f t="array" ref="V260">AVERAGE(IF(年次別!$F260=TRANSPOSE(カレンダー!$A$2:$A$54),令和7年各保健所毎集計!$N$132:$BN$132))</f>
        <v>1.3679999999999999</v>
      </c>
      <c r="W260" s="28">
        <f t="array" ref="W260">AVERAGE(IF(年次別!$F260=TRANSPOSE(カレンダー!$A$2:$A$54),令和7年各保健所毎集計!$N$147:$BN$147))</f>
        <v>0.17799999999999999</v>
      </c>
      <c r="X260" s="28">
        <f t="array" ref="X260">AVERAGE(IF(年次別!$F260=TRANSPOSE(カレンダー!$A$2:$A$54),令和7年各保健所毎集計!$N$148:$BN$148))</f>
        <v>0.22199999999999998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0.40600000000000003</v>
      </c>
      <c r="AD260" s="28">
        <f t="array" ref="AD260">AVERAGE(IF(年次別!$F260=TRANSPOSE(カレンダー!$A$2:$A$54),令和7年各保健所毎集計!$N$164:$BN$164))</f>
        <v>0.21000000000000002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3.2000000000000001E-2</v>
      </c>
      <c r="AH260" s="28">
        <f t="array" ref="AH260">AVERAGE(IF(年次別!$F260=TRANSPOSE(カレンダー!$A$2:$A$54),令和7年各保健所毎集計!$N$180:$BN$180))</f>
        <v>6.0000000000000012E-2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1.7999999999999999E-2</v>
      </c>
      <c r="AK260" s="28">
        <f t="array" ref="AK260">AVERAGE(IF(年次別!$F260=TRANSPOSE(カレンダー!$A$2:$A$54),令和7年各保健所毎集計!$N$211:$BN$211))</f>
        <v>2.0459999999999998</v>
      </c>
      <c r="AL260" s="28">
        <f t="array" ref="AL260">AVERAGE(IF(年次別!$F260=TRANSPOSE(カレンダー!$A$2:$A$54),令和7年各保健所毎集計!$N$212:$BN$212))</f>
        <v>0.52200000000000002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1.4000000000000002E-2</v>
      </c>
      <c r="AQ260" s="28">
        <f t="array" ref="AQ260">AVERAGE(IF(年次別!$F260=TRANSPOSE(カレンダー!$A$2:$A$54),令和7年各保健所毎集計!$N$243:$BN$243))</f>
        <v>8.4000000000000005E-2</v>
      </c>
      <c r="AR260" s="28">
        <f t="array" ref="AR260">AVERAGE(IF(年次別!$F260=TRANSPOSE(カレンダー!$A$2:$A$54),令和7年各保健所毎集計!$N$244:$BN$244))</f>
        <v>3.2000000000000001E-2</v>
      </c>
      <c r="AS260" s="28">
        <f t="array" ref="AS260">AVERAGE(IF(年次別!$F260=TRANSPOSE(カレンダー!$A$2:$A$54),令和7年各保健所毎集計!$N$259:$BN$259))</f>
        <v>0</v>
      </c>
      <c r="AT260" s="28">
        <f t="array" ref="AT260">AVERAGE(IF(年次別!$F260=TRANSPOSE(カレンダー!$A$2:$A$54),令和7年各保健所毎集計!$N$260:$BN$260))</f>
        <v>0.30599999999999999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0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5.7999999999999996E-2</v>
      </c>
      <c r="BA260" s="28">
        <f t="array" ref="BA260">AVERAGE(IF(年次別!$F260=TRANSPOSE(カレンダー!$A$2:$A$54),令和7年各保健所毎集計!$N$307:$BN$307))</f>
        <v>2.7340000000000004</v>
      </c>
      <c r="BB260" s="28">
        <f t="array" ref="BB260">AVERAGE(IF(年次別!$F260=TRANSPOSE(カレンダー!$A$2:$A$54),令和7年各保健所毎集計!$N$308:$BN$308))</f>
        <v>0.56400000000000006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23653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860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206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1317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3406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554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161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338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153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136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39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1074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12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21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2303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 t="e">
        <f>[2]ｲﾝ!C27</f>
        <v>#N/A</v>
      </c>
      <c r="D31" s="17" t="e">
        <f>[2]ｲﾝ!D27</f>
        <v>#N/A</v>
      </c>
      <c r="E31" s="17" t="e">
        <f>[2]ｲﾝ!E27</f>
        <v>#N/A</v>
      </c>
      <c r="F31" s="17" t="e">
        <f>[2]ｲﾝ!F27</f>
        <v>#N/A</v>
      </c>
      <c r="G31" s="17" t="e">
        <f>[2]ｲﾝ!G27</f>
        <v>#N/A</v>
      </c>
      <c r="H31" s="17" t="e">
        <f>[2]ｲﾝ!H27</f>
        <v>#N/A</v>
      </c>
      <c r="I31" s="17" t="e">
        <f>[2]ｲﾝ!I27</f>
        <v>#N/A</v>
      </c>
      <c r="J31" s="17" t="e">
        <f>[2]ｲﾝ!J27</f>
        <v>#N/A</v>
      </c>
      <c r="K31" s="17" t="e">
        <f>[2]ｲﾝ!K27</f>
        <v>#N/A</v>
      </c>
      <c r="L31" s="17" t="e">
        <f>[2]ｲﾝ!L27</f>
        <v>#N/A</v>
      </c>
      <c r="M31" s="17" t="e">
        <f>[2]ｲﾝ!M27</f>
        <v>#N/A</v>
      </c>
      <c r="N31" s="17" t="e">
        <f>[2]ｲﾝ!N27</f>
        <v>#N/A</v>
      </c>
      <c r="O31" s="17" t="e">
        <f>[2]ｲﾝ!O27</f>
        <v>#N/A</v>
      </c>
      <c r="P31" s="17" t="e">
        <f>[2]ｲﾝ!P27</f>
        <v>#N/A</v>
      </c>
      <c r="Q31" s="17" t="e">
        <f>[2]ｲﾝ!Q27</f>
        <v>#N/A</v>
      </c>
      <c r="R31" s="17" t="e">
        <f>[2]ｲﾝ!R27</f>
        <v>#N/A</v>
      </c>
      <c r="S31" s="17" t="e">
        <f>[2]ｲﾝ!S27</f>
        <v>#N/A</v>
      </c>
      <c r="T31" s="17" t="e">
        <f>[2]ｲﾝ!T27</f>
        <v>#N/A</v>
      </c>
      <c r="U31" s="17" t="e">
        <f>[2]ｲﾝ!U27</f>
        <v>#N/A</v>
      </c>
      <c r="V31" s="17" t="e">
        <f>[2]ｲﾝ!V27</f>
        <v>#N/A</v>
      </c>
      <c r="W31" s="17" t="e">
        <f>[2]ｲﾝ!W27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8">
        <v>27</v>
      </c>
      <c r="C32" s="27" t="e">
        <f>[2]ｲﾝ!C28</f>
        <v>#N/A</v>
      </c>
      <c r="D32" s="27" t="e">
        <f>[2]ｲﾝ!D28</f>
        <v>#N/A</v>
      </c>
      <c r="E32" s="27" t="e">
        <f>[2]ｲﾝ!E28</f>
        <v>#N/A</v>
      </c>
      <c r="F32" s="27" t="e">
        <f>[2]ｲﾝ!F28</f>
        <v>#N/A</v>
      </c>
      <c r="G32" s="27" t="e">
        <f>[2]ｲﾝ!G28</f>
        <v>#N/A</v>
      </c>
      <c r="H32" s="27" t="e">
        <f>[2]ｲﾝ!H28</f>
        <v>#N/A</v>
      </c>
      <c r="I32" s="27" t="e">
        <f>[2]ｲﾝ!I28</f>
        <v>#N/A</v>
      </c>
      <c r="J32" s="27" t="e">
        <f>[2]ｲﾝ!J28</f>
        <v>#N/A</v>
      </c>
      <c r="K32" s="27" t="e">
        <f>[2]ｲﾝ!K28</f>
        <v>#N/A</v>
      </c>
      <c r="L32" s="27" t="e">
        <f>[2]ｲﾝ!L28</f>
        <v>#N/A</v>
      </c>
      <c r="M32" s="27" t="e">
        <f>[2]ｲﾝ!M28</f>
        <v>#N/A</v>
      </c>
      <c r="N32" s="27" t="e">
        <f>[2]ｲﾝ!N28</f>
        <v>#N/A</v>
      </c>
      <c r="O32" s="27" t="e">
        <f>[2]ｲﾝ!O28</f>
        <v>#N/A</v>
      </c>
      <c r="P32" s="27" t="e">
        <f>[2]ｲﾝ!P28</f>
        <v>#N/A</v>
      </c>
      <c r="Q32" s="27" t="e">
        <f>[2]ｲﾝ!Q28</f>
        <v>#N/A</v>
      </c>
      <c r="R32" s="27" t="e">
        <f>[2]ｲﾝ!R28</f>
        <v>#N/A</v>
      </c>
      <c r="S32" s="27" t="e">
        <f>[2]ｲﾝ!S28</f>
        <v>#N/A</v>
      </c>
      <c r="T32" s="27" t="e">
        <f>[2]ｲﾝ!T28</f>
        <v>#N/A</v>
      </c>
      <c r="U32" s="27" t="e">
        <f>[2]ｲﾝ!U28</f>
        <v>#N/A</v>
      </c>
      <c r="V32" s="27" t="e">
        <f>[2]ｲﾝ!V28</f>
        <v>#N/A</v>
      </c>
      <c r="W32" s="27" t="e">
        <f>[2]ｲﾝ!W28</f>
        <v>#N/A</v>
      </c>
      <c r="X32" s="20"/>
      <c r="Y32" s="20" t="e">
        <f t="shared" si="2"/>
        <v>#N/A</v>
      </c>
      <c r="Z32" s="20" t="str">
        <f t="shared" si="3"/>
        <v>-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12550</v>
      </c>
      <c r="D60" s="2">
        <f t="array" ref="D60">+SUM(IF(NOT(ISERROR(D6:D57)),D6:D57))</f>
        <v>61</v>
      </c>
      <c r="E60" s="2">
        <f t="array" ref="E60">+SUM(IF(NOT(ISERROR(E6:E57)),E6:E57))</f>
        <v>171</v>
      </c>
      <c r="F60" s="2">
        <f t="array" ref="F60">+SUM(IF(NOT(ISERROR(F6:F57)),F6:F57))</f>
        <v>474</v>
      </c>
      <c r="G60" s="2">
        <f t="array" ref="G60">+SUM(IF(NOT(ISERROR(G6:G57)),G6:G57))</f>
        <v>531</v>
      </c>
      <c r="H60" s="2">
        <f t="array" ref="H60">+SUM(IF(NOT(ISERROR(H6:H57)),H6:H57))</f>
        <v>559</v>
      </c>
      <c r="I60" s="2">
        <f t="array" ref="I60">+SUM(IF(NOT(ISERROR(I6:I57)),I6:I57))</f>
        <v>551</v>
      </c>
      <c r="J60" s="2">
        <f t="array" ref="J60">+SUM(IF(NOT(ISERROR(J6:J57)),J6:J57))</f>
        <v>514</v>
      </c>
      <c r="K60" s="2">
        <f t="array" ref="K60">+SUM(IF(NOT(ISERROR(K6:K57)),K6:K57))</f>
        <v>465</v>
      </c>
      <c r="L60" s="2">
        <f t="array" ref="L60">+SUM(IF(NOT(ISERROR(L6:L57)),L6:L57))</f>
        <v>464</v>
      </c>
      <c r="M60" s="2">
        <f t="array" ref="M60">+SUM(IF(NOT(ISERROR(M6:M57)),M6:M57))</f>
        <v>465</v>
      </c>
      <c r="N60" s="2">
        <f t="array" ref="N60">+SUM(IF(NOT(ISERROR(N6:N57)),N6:N57))</f>
        <v>444</v>
      </c>
      <c r="O60" s="2">
        <f t="array" ref="O60">+SUM(IF(NOT(ISERROR(O6:O57)),O6:O57))</f>
        <v>1828</v>
      </c>
      <c r="P60" s="2">
        <f t="array" ref="P60">+SUM(IF(NOT(ISERROR(P6:P57)),P6:P57))</f>
        <v>810</v>
      </c>
      <c r="Q60" s="2">
        <f t="array" ref="Q60">+SUM(IF(NOT(ISERROR(Q6:Q57)),Q6:Q57))</f>
        <v>926</v>
      </c>
      <c r="R60" s="2">
        <f t="array" ref="R60">+SUM(IF(NOT(ISERROR(R6:R57)),R6:R57))</f>
        <v>969</v>
      </c>
      <c r="S60" s="2">
        <f t="array" ref="S60">+SUM(IF(NOT(ISERROR(S6:S57)),S6:S57))</f>
        <v>988</v>
      </c>
      <c r="T60" s="2">
        <f t="array" ref="T60">+SUM(IF(NOT(ISERROR(T6:T57)),T6:T57))</f>
        <v>818</v>
      </c>
      <c r="U60" s="2">
        <f t="array" ref="U60">+SUM(IF(NOT(ISERROR(U6:U57)),U6:U57))</f>
        <v>557</v>
      </c>
      <c r="V60" s="2">
        <f t="array" ref="V60">+SUM(IF(NOT(ISERROR(V6:V57)),V6:V57))</f>
        <v>466</v>
      </c>
      <c r="W60" s="2">
        <f t="array" ref="W60">+SUM(IF(NOT(ISERROR(W6:W57)),W6:W57))</f>
        <v>489</v>
      </c>
      <c r="X60" s="2"/>
      <c r="Y60" s="2">
        <f>+SUM(D60:W60)</f>
        <v>12550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0.48605577689243024</v>
      </c>
      <c r="E61" s="4">
        <f t="shared" si="4"/>
        <v>1.3625498007968129</v>
      </c>
      <c r="F61" s="4">
        <f t="shared" si="4"/>
        <v>3.7768924302788847</v>
      </c>
      <c r="G61" s="4">
        <f t="shared" si="4"/>
        <v>4.2310756972111552</v>
      </c>
      <c r="H61" s="4">
        <f t="shared" si="4"/>
        <v>4.4541832669322714</v>
      </c>
      <c r="I61" s="4">
        <f t="shared" si="4"/>
        <v>4.3904382470119518</v>
      </c>
      <c r="J61" s="4">
        <f t="shared" si="4"/>
        <v>4.095617529880478</v>
      </c>
      <c r="K61" s="4">
        <f t="shared" si="4"/>
        <v>3.7051792828685262</v>
      </c>
      <c r="L61" s="4">
        <f t="shared" si="4"/>
        <v>3.6972111553784859</v>
      </c>
      <c r="M61" s="4">
        <f t="shared" si="4"/>
        <v>3.7051792828685262</v>
      </c>
      <c r="N61" s="4">
        <f t="shared" si="4"/>
        <v>3.5378486055776892</v>
      </c>
      <c r="O61" s="4">
        <f t="shared" si="4"/>
        <v>14.56573705179283</v>
      </c>
      <c r="P61" s="4">
        <f t="shared" si="4"/>
        <v>6.4541832669322714</v>
      </c>
      <c r="Q61" s="4">
        <f t="shared" si="4"/>
        <v>7.3784860557768921</v>
      </c>
      <c r="R61" s="4">
        <f t="shared" si="4"/>
        <v>7.7211155378486049</v>
      </c>
      <c r="S61" s="4">
        <f t="shared" si="4"/>
        <v>7.8725099601593627</v>
      </c>
      <c r="T61" s="4">
        <f t="shared" si="4"/>
        <v>6.5179282868525892</v>
      </c>
      <c r="U61" s="4">
        <f t="shared" si="4"/>
        <v>4.4382470119521917</v>
      </c>
      <c r="V61" s="4">
        <f t="shared" si="4"/>
        <v>3.713147410358566</v>
      </c>
      <c r="W61" s="4">
        <f t="shared" si="4"/>
        <v>3.8964143426294817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12550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9"/>
        <v>#N/A</v>
      </c>
      <c r="F94" s="17" t="e">
        <f t="shared" si="20"/>
        <v>#N/A</v>
      </c>
      <c r="G94" s="17" t="e">
        <f t="shared" si="21"/>
        <v>#N/A</v>
      </c>
      <c r="H94" s="17" t="e">
        <f t="shared" si="22"/>
        <v>#N/A</v>
      </c>
      <c r="I94" s="17" t="e">
        <f t="shared" si="23"/>
        <v>#N/A</v>
      </c>
      <c r="J94" s="17" t="e">
        <f t="shared" si="24"/>
        <v>#N/A</v>
      </c>
      <c r="K94" s="17" t="e">
        <f t="shared" si="25"/>
        <v>#N/A</v>
      </c>
      <c r="L94" s="17" t="e">
        <f t="shared" si="26"/>
        <v>#N/A</v>
      </c>
      <c r="M94" s="17" t="e">
        <f t="shared" si="27"/>
        <v>#N/A</v>
      </c>
      <c r="O94" t="e">
        <f t="shared" si="28"/>
        <v>#N/A</v>
      </c>
      <c r="P94" t="str">
        <f t="shared" si="29"/>
        <v>-</v>
      </c>
      <c r="Q94" t="str">
        <f t="shared" si="30"/>
        <v>-</v>
      </c>
    </row>
    <row r="95" spans="2:17">
      <c r="B95" s="18">
        <v>27</v>
      </c>
      <c r="C95" s="18" t="e">
        <f t="shared" si="5"/>
        <v>#N/A</v>
      </c>
      <c r="D95" s="18" t="e">
        <f t="shared" si="6"/>
        <v>#N/A</v>
      </c>
      <c r="E95" s="18" t="e">
        <f t="shared" si="19"/>
        <v>#N/A</v>
      </c>
      <c r="F95" s="18" t="e">
        <f t="shared" si="20"/>
        <v>#N/A</v>
      </c>
      <c r="G95" s="18" t="e">
        <f t="shared" si="21"/>
        <v>#N/A</v>
      </c>
      <c r="H95" s="18" t="e">
        <f t="shared" si="22"/>
        <v>#N/A</v>
      </c>
      <c r="I95" s="18" t="e">
        <f t="shared" si="23"/>
        <v>#N/A</v>
      </c>
      <c r="J95" s="18" t="e">
        <f t="shared" si="24"/>
        <v>#N/A</v>
      </c>
      <c r="K95" s="18" t="e">
        <f t="shared" si="25"/>
        <v>#N/A</v>
      </c>
      <c r="L95" s="18" t="e">
        <f t="shared" si="26"/>
        <v>#N/A</v>
      </c>
      <c r="M95" s="18" t="e">
        <f t="shared" si="27"/>
        <v>#N/A</v>
      </c>
      <c r="N95" s="22"/>
      <c r="O95" s="22" t="e">
        <f t="shared" si="28"/>
        <v>#N/A</v>
      </c>
      <c r="P95" s="22" t="str">
        <f t="shared" si="29"/>
        <v>-</v>
      </c>
      <c r="Q95" s="22" t="str">
        <f t="shared" si="30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12550</v>
      </c>
      <c r="D123" s="2">
        <f t="array" ref="D123">SUM(IF(NOT(ISERROR(D69:D121)),D69:D121))</f>
        <v>232</v>
      </c>
      <c r="E123" s="2">
        <f t="array" ref="E123">SUM(IF(NOT(ISERROR(E69:E121)),E69:E121))</f>
        <v>2115</v>
      </c>
      <c r="F123" s="2">
        <f t="array" ref="F123">SUM(IF(NOT(ISERROR(F69:F121)),F69:F121))</f>
        <v>2352</v>
      </c>
      <c r="G123" s="2">
        <f t="array" ref="G123">SUM(IF(NOT(ISERROR(G69:G121)),G69:G121))</f>
        <v>1828</v>
      </c>
      <c r="H123" s="2">
        <f t="array" ref="H123">SUM(IF(NOT(ISERROR(H69:H121)),H69:H121))</f>
        <v>810</v>
      </c>
      <c r="I123" s="2">
        <f t="array" ref="I123">SUM(IF(NOT(ISERROR(I69:I121)),I69:I121))</f>
        <v>926</v>
      </c>
      <c r="J123" s="2">
        <f t="array" ref="J123">SUM(IF(NOT(ISERROR(J69:J121)),J69:J121))</f>
        <v>969</v>
      </c>
      <c r="K123" s="2">
        <f t="array" ref="K123">SUM(IF(NOT(ISERROR(K69:K121)),K69:K121))</f>
        <v>988</v>
      </c>
      <c r="L123" s="2">
        <f t="array" ref="L123">SUM(IF(NOT(ISERROR(L69:L121)),L69:L121))</f>
        <v>818</v>
      </c>
      <c r="M123" s="2">
        <f t="array" ref="M123">SUM(IF(NOT(ISERROR(M69:M121)),M69:M121))</f>
        <v>1512</v>
      </c>
      <c r="N123" s="2"/>
      <c r="O123" s="2">
        <f>+SUM(D123:M123)</f>
        <v>12550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1.8486055776892429</v>
      </c>
      <c r="E124" s="3">
        <f t="shared" si="32"/>
        <v>16.852589641434264</v>
      </c>
      <c r="F124" s="3">
        <f t="shared" si="32"/>
        <v>18.741035856573703</v>
      </c>
      <c r="G124" s="3">
        <f t="shared" si="32"/>
        <v>14.56573705179283</v>
      </c>
      <c r="H124" s="3">
        <f t="shared" si="32"/>
        <v>6.4541832669322714</v>
      </c>
      <c r="I124" s="3">
        <f t="shared" si="32"/>
        <v>7.3784860557768921</v>
      </c>
      <c r="J124" s="3">
        <f t="shared" si="32"/>
        <v>7.7211155378486049</v>
      </c>
      <c r="K124" s="3">
        <f t="shared" si="32"/>
        <v>7.8725099601593627</v>
      </c>
      <c r="L124" s="3">
        <f t="shared" si="32"/>
        <v>6.5179282868525892</v>
      </c>
      <c r="M124" s="3">
        <f t="shared" si="32"/>
        <v>12.047808764940239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12550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 t="e">
        <f>[2]co19!C27</f>
        <v>#N/A</v>
      </c>
      <c r="D31" s="17" t="e">
        <f>[2]co19!D27</f>
        <v>#N/A</v>
      </c>
      <c r="E31" s="17" t="e">
        <f>[2]co19!E27</f>
        <v>#N/A</v>
      </c>
      <c r="F31" s="17" t="e">
        <f>[2]co19!F27</f>
        <v>#N/A</v>
      </c>
      <c r="G31" s="17" t="e">
        <f>[2]co19!G27</f>
        <v>#N/A</v>
      </c>
      <c r="H31" s="17" t="e">
        <f>[2]co19!H27</f>
        <v>#N/A</v>
      </c>
      <c r="I31" s="17" t="e">
        <f>[2]co19!I27</f>
        <v>#N/A</v>
      </c>
      <c r="J31" s="17" t="e">
        <f>[2]co19!J27</f>
        <v>#N/A</v>
      </c>
      <c r="K31" s="17" t="e">
        <f>[2]co19!K27</f>
        <v>#N/A</v>
      </c>
      <c r="L31" s="17" t="e">
        <f>[2]co19!L27</f>
        <v>#N/A</v>
      </c>
      <c r="M31" s="17" t="e">
        <f>[2]co19!M27</f>
        <v>#N/A</v>
      </c>
      <c r="N31" s="17" t="e">
        <f>[2]co19!N27</f>
        <v>#N/A</v>
      </c>
      <c r="O31" s="17" t="e">
        <f>[2]co19!O27</f>
        <v>#N/A</v>
      </c>
      <c r="P31" s="17" t="e">
        <f>[2]co19!P27</f>
        <v>#N/A</v>
      </c>
      <c r="Q31" s="17" t="e">
        <f>[2]co19!Q27</f>
        <v>#N/A</v>
      </c>
      <c r="R31" s="17" t="e">
        <f>[2]co19!R27</f>
        <v>#N/A</v>
      </c>
      <c r="S31" s="17" t="e">
        <f>[2]co19!S27</f>
        <v>#N/A</v>
      </c>
      <c r="T31" s="17" t="e">
        <f>[2]co19!T27</f>
        <v>#N/A</v>
      </c>
      <c r="U31" s="17" t="e">
        <f>[2]co19!U27</f>
        <v>#N/A</v>
      </c>
      <c r="V31" s="17" t="e">
        <f>[2]co19!V27</f>
        <v>#N/A</v>
      </c>
      <c r="W31" s="17" t="e">
        <f>[2]co19!W27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7">
        <v>27</v>
      </c>
      <c r="C32" s="17" t="e">
        <f>[2]co19!C28</f>
        <v>#N/A</v>
      </c>
      <c r="D32" s="17" t="e">
        <f>[2]co19!D28</f>
        <v>#N/A</v>
      </c>
      <c r="E32" s="17" t="e">
        <f>[2]co19!E28</f>
        <v>#N/A</v>
      </c>
      <c r="F32" s="17" t="e">
        <f>[2]co19!F28</f>
        <v>#N/A</v>
      </c>
      <c r="G32" s="17" t="e">
        <f>[2]co19!G28</f>
        <v>#N/A</v>
      </c>
      <c r="H32" s="17" t="e">
        <f>[2]co19!H28</f>
        <v>#N/A</v>
      </c>
      <c r="I32" s="17" t="e">
        <f>[2]co19!I28</f>
        <v>#N/A</v>
      </c>
      <c r="J32" s="17" t="e">
        <f>[2]co19!J28</f>
        <v>#N/A</v>
      </c>
      <c r="K32" s="17" t="e">
        <f>[2]co19!K28</f>
        <v>#N/A</v>
      </c>
      <c r="L32" s="17" t="e">
        <f>[2]co19!L28</f>
        <v>#N/A</v>
      </c>
      <c r="M32" s="17" t="e">
        <f>[2]co19!M28</f>
        <v>#N/A</v>
      </c>
      <c r="N32" s="17" t="e">
        <f>[2]co19!N28</f>
        <v>#N/A</v>
      </c>
      <c r="O32" s="17" t="e">
        <f>[2]co19!O28</f>
        <v>#N/A</v>
      </c>
      <c r="P32" s="17" t="e">
        <f>[2]co19!P28</f>
        <v>#N/A</v>
      </c>
      <c r="Q32" s="17" t="e">
        <f>[2]co19!Q28</f>
        <v>#N/A</v>
      </c>
      <c r="R32" s="17" t="e">
        <f>[2]co19!R28</f>
        <v>#N/A</v>
      </c>
      <c r="S32" s="17" t="e">
        <f>[2]co19!S28</f>
        <v>#N/A</v>
      </c>
      <c r="T32" s="17" t="e">
        <f>[2]co19!T28</f>
        <v>#N/A</v>
      </c>
      <c r="U32" s="17" t="e">
        <f>[2]co19!U28</f>
        <v>#N/A</v>
      </c>
      <c r="V32" s="17" t="e">
        <f>[2]co19!V28</f>
        <v>#N/A</v>
      </c>
      <c r="W32" s="17" t="e">
        <f>[2]co19!W28</f>
        <v>#N/A</v>
      </c>
      <c r="Y32" t="e">
        <f t="shared" si="2"/>
        <v>#N/A</v>
      </c>
      <c r="Z32" t="str">
        <f t="shared" si="3"/>
        <v>-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2303</v>
      </c>
      <c r="D60" s="2">
        <f t="array" ref="D60">+SUM(IF(NOT(ISERROR(D6:D57)),D6:D57))</f>
        <v>38</v>
      </c>
      <c r="E60" s="2">
        <f t="array" ref="E60">+SUM(IF(NOT(ISERROR(E6:E57)),E6:E57))</f>
        <v>37</v>
      </c>
      <c r="F60" s="2">
        <f t="array" ref="F60">+SUM(IF(NOT(ISERROR(F6:F57)),F6:F57))</f>
        <v>42</v>
      </c>
      <c r="G60" s="2">
        <f t="array" ref="G60">+SUM(IF(NOT(ISERROR(G6:G57)),G6:G57))</f>
        <v>27</v>
      </c>
      <c r="H60" s="2">
        <f t="array" ref="H60">+SUM(IF(NOT(ISERROR(H6:H57)),H6:H57))</f>
        <v>15</v>
      </c>
      <c r="I60" s="2">
        <f t="array" ref="I60">+SUM(IF(NOT(ISERROR(I6:I57)),I6:I57))</f>
        <v>20</v>
      </c>
      <c r="J60" s="2">
        <f t="array" ref="J60">+SUM(IF(NOT(ISERROR(J6:J57)),J6:J57))</f>
        <v>26</v>
      </c>
      <c r="K60" s="2">
        <f t="array" ref="K60">+SUM(IF(NOT(ISERROR(K6:K57)),K6:K57))</f>
        <v>23</v>
      </c>
      <c r="L60" s="2">
        <f t="array" ref="L60">+SUM(IF(NOT(ISERROR(L6:L57)),L6:L57))</f>
        <v>11</v>
      </c>
      <c r="M60" s="2">
        <f t="array" ref="M60">+SUM(IF(NOT(ISERROR(M6:M57)),M6:M57))</f>
        <v>10</v>
      </c>
      <c r="N60" s="2">
        <f t="array" ref="N60">+SUM(IF(NOT(ISERROR(N6:N57)),N6:N57))</f>
        <v>24</v>
      </c>
      <c r="O60" s="2">
        <f t="array" ref="O60">+SUM(IF(NOT(ISERROR(O6:O57)),O6:O57))</f>
        <v>76</v>
      </c>
      <c r="P60" s="2">
        <f t="array" ref="P60">+SUM(IF(NOT(ISERROR(P6:P57)),P6:P57))</f>
        <v>89</v>
      </c>
      <c r="Q60" s="2">
        <f t="array" ref="Q60">+SUM(IF(NOT(ISERROR(Q6:Q57)),Q6:Q57))</f>
        <v>212</v>
      </c>
      <c r="R60" s="2">
        <f t="array" ref="R60">+SUM(IF(NOT(ISERROR(R6:R57)),R6:R57))</f>
        <v>220</v>
      </c>
      <c r="S60" s="2">
        <f t="array" ref="S60">+SUM(IF(NOT(ISERROR(S6:S57)),S6:S57))</f>
        <v>237</v>
      </c>
      <c r="T60" s="2">
        <f t="array" ref="T60">+SUM(IF(NOT(ISERROR(T6:T57)),T6:T57))</f>
        <v>294</v>
      </c>
      <c r="U60" s="2">
        <f t="array" ref="U60">+SUM(IF(NOT(ISERROR(U6:U57)),U6:U57))</f>
        <v>264</v>
      </c>
      <c r="V60" s="2">
        <f t="array" ref="V60">+SUM(IF(NOT(ISERROR(V6:V57)),V6:V57))</f>
        <v>273</v>
      </c>
      <c r="W60" s="2">
        <f t="array" ref="W60">+SUM(IF(NOT(ISERROR(W6:W57)),W6:W57))</f>
        <v>365</v>
      </c>
      <c r="X60" s="2"/>
      <c r="Y60" s="2">
        <f>+SUM(D60:W60)</f>
        <v>2303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1.6500217108119843</v>
      </c>
      <c r="E61" s="4">
        <f t="shared" si="4"/>
        <v>1.606600086843248</v>
      </c>
      <c r="F61" s="4">
        <f t="shared" si="4"/>
        <v>1.8237082066869299</v>
      </c>
      <c r="G61" s="4">
        <f t="shared" si="4"/>
        <v>1.1723838471558836</v>
      </c>
      <c r="H61" s="4">
        <f t="shared" si="4"/>
        <v>0.65132435953104639</v>
      </c>
      <c r="I61" s="4">
        <f t="shared" si="4"/>
        <v>0.86843247937472867</v>
      </c>
      <c r="J61" s="4">
        <f t="shared" si="4"/>
        <v>1.1289622231871472</v>
      </c>
      <c r="K61" s="4">
        <f t="shared" si="4"/>
        <v>0.99869735128093795</v>
      </c>
      <c r="L61" s="4">
        <f t="shared" si="4"/>
        <v>0.47763786365610073</v>
      </c>
      <c r="M61" s="4">
        <f t="shared" si="4"/>
        <v>0.43421623968736434</v>
      </c>
      <c r="N61" s="4">
        <f t="shared" si="4"/>
        <v>1.0421189752496742</v>
      </c>
      <c r="O61" s="4">
        <f t="shared" si="4"/>
        <v>3.3000434216239687</v>
      </c>
      <c r="P61" s="4">
        <f t="shared" si="4"/>
        <v>3.864524533217542</v>
      </c>
      <c r="Q61" s="4">
        <f t="shared" si="4"/>
        <v>9.2053842813721243</v>
      </c>
      <c r="R61" s="4">
        <f t="shared" si="4"/>
        <v>9.5527572731220154</v>
      </c>
      <c r="S61" s="4">
        <f t="shared" si="4"/>
        <v>10.290924880590534</v>
      </c>
      <c r="T61" s="4">
        <f t="shared" si="4"/>
        <v>12.76595744680851</v>
      </c>
      <c r="U61" s="4">
        <f t="shared" si="4"/>
        <v>11.463308727746417</v>
      </c>
      <c r="V61" s="4">
        <f t="shared" si="4"/>
        <v>11.854103343465045</v>
      </c>
      <c r="W61" s="4">
        <f t="shared" si="4"/>
        <v>15.848892748588797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2303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4"/>
        <v>#N/A</v>
      </c>
      <c r="F94" s="17" t="e">
        <f t="shared" si="15"/>
        <v>#N/A</v>
      </c>
      <c r="G94" s="17" t="e">
        <f t="shared" si="16"/>
        <v>#N/A</v>
      </c>
      <c r="H94" s="17" t="e">
        <f t="shared" si="16"/>
        <v>#N/A</v>
      </c>
      <c r="I94" s="17" t="e">
        <f t="shared" si="16"/>
        <v>#N/A</v>
      </c>
      <c r="J94" s="17" t="e">
        <f t="shared" si="16"/>
        <v>#N/A</v>
      </c>
      <c r="K94" s="17" t="e">
        <f t="shared" si="16"/>
        <v>#N/A</v>
      </c>
      <c r="L94" s="17" t="e">
        <f t="shared" si="16"/>
        <v>#N/A</v>
      </c>
      <c r="M94" s="17" t="e">
        <f t="shared" si="17"/>
        <v>#N/A</v>
      </c>
      <c r="O94" t="e">
        <f t="shared" si="18"/>
        <v>#N/A</v>
      </c>
      <c r="P94" t="str">
        <f t="shared" si="12"/>
        <v>-</v>
      </c>
      <c r="Q94" t="str">
        <f t="shared" si="13"/>
        <v>-</v>
      </c>
    </row>
    <row r="95" spans="2:17">
      <c r="B95" s="17">
        <v>27</v>
      </c>
      <c r="C95" s="17" t="e">
        <f t="shared" si="5"/>
        <v>#N/A</v>
      </c>
      <c r="D95" s="17" t="e">
        <f t="shared" si="6"/>
        <v>#N/A</v>
      </c>
      <c r="E95" s="17" t="e">
        <f t="shared" si="14"/>
        <v>#N/A</v>
      </c>
      <c r="F95" s="17" t="e">
        <f t="shared" si="15"/>
        <v>#N/A</v>
      </c>
      <c r="G95" s="17" t="e">
        <f t="shared" si="16"/>
        <v>#N/A</v>
      </c>
      <c r="H95" s="17" t="e">
        <f t="shared" si="16"/>
        <v>#N/A</v>
      </c>
      <c r="I95" s="17" t="e">
        <f t="shared" si="16"/>
        <v>#N/A</v>
      </c>
      <c r="J95" s="17" t="e">
        <f t="shared" si="16"/>
        <v>#N/A</v>
      </c>
      <c r="K95" s="17" t="e">
        <f t="shared" si="16"/>
        <v>#N/A</v>
      </c>
      <c r="L95" s="17" t="e">
        <f t="shared" si="16"/>
        <v>#N/A</v>
      </c>
      <c r="M95" s="17" t="e">
        <f t="shared" si="17"/>
        <v>#N/A</v>
      </c>
      <c r="O95" t="e">
        <f t="shared" si="18"/>
        <v>#N/A</v>
      </c>
      <c r="P95" t="str">
        <f t="shared" si="12"/>
        <v>-</v>
      </c>
      <c r="Q95" t="str">
        <f t="shared" si="13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2303</v>
      </c>
      <c r="D123" s="2">
        <f t="array" ref="D123">SUM(IF(NOT(ISERROR(D69:D121)),D69:D121))</f>
        <v>75</v>
      </c>
      <c r="E123" s="2">
        <f t="array" ref="E123">SUM(IF(NOT(ISERROR(E69:E121)),E69:E121))</f>
        <v>104</v>
      </c>
      <c r="F123" s="2">
        <f t="array" ref="F123">SUM(IF(NOT(ISERROR(F69:F121)),F69:F121))</f>
        <v>94</v>
      </c>
      <c r="G123" s="2">
        <f t="array" ref="G123">SUM(IF(NOT(ISERROR(G69:G121)),G69:G121))</f>
        <v>76</v>
      </c>
      <c r="H123" s="2">
        <f t="array" ref="H123">SUM(IF(NOT(ISERROR(H69:H121)),H69:H121))</f>
        <v>89</v>
      </c>
      <c r="I123" s="2">
        <f t="array" ref="I123">SUM(IF(NOT(ISERROR(I69:I121)),I69:I121))</f>
        <v>212</v>
      </c>
      <c r="J123" s="2">
        <f t="array" ref="J123">SUM(IF(NOT(ISERROR(J69:J121)),J69:J121))</f>
        <v>220</v>
      </c>
      <c r="K123" s="2">
        <f t="array" ref="K123">SUM(IF(NOT(ISERROR(K69:K121)),K69:K121))</f>
        <v>237</v>
      </c>
      <c r="L123" s="2">
        <f t="array" ref="L123">SUM(IF(NOT(ISERROR(L69:L121)),L69:L121))</f>
        <v>294</v>
      </c>
      <c r="M123" s="2">
        <f t="array" ref="M123">SUM(IF(NOT(ISERROR(M69:M121)),M69:M121))</f>
        <v>902</v>
      </c>
      <c r="N123" s="2"/>
      <c r="O123" s="2">
        <f>+SUM(D123:M123)</f>
        <v>2303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3.2566217976552321</v>
      </c>
      <c r="E124" s="3">
        <f t="shared" si="19"/>
        <v>4.5158488927485889</v>
      </c>
      <c r="F124" s="3">
        <f t="shared" si="19"/>
        <v>4.0816326530612246</v>
      </c>
      <c r="G124" s="3">
        <f t="shared" si="19"/>
        <v>3.3000434216239687</v>
      </c>
      <c r="H124" s="3">
        <f t="shared" si="19"/>
        <v>3.864524533217542</v>
      </c>
      <c r="I124" s="3">
        <f t="shared" si="19"/>
        <v>9.2053842813721243</v>
      </c>
      <c r="J124" s="3">
        <f t="shared" si="19"/>
        <v>9.5527572731220154</v>
      </c>
      <c r="K124" s="3">
        <f t="shared" si="19"/>
        <v>10.290924880590534</v>
      </c>
      <c r="L124" s="3">
        <f t="shared" si="19"/>
        <v>12.76595744680851</v>
      </c>
      <c r="M124" s="3">
        <f t="shared" si="19"/>
        <v>39.16630481980026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2303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 t="e">
        <f>[2]ＲＳ!C27</f>
        <v>#N/A</v>
      </c>
      <c r="D31" s="17" t="e">
        <f>[2]ＲＳ!D27</f>
        <v>#N/A</v>
      </c>
      <c r="E31" s="17" t="e">
        <f>[2]ＲＳ!E27</f>
        <v>#N/A</v>
      </c>
      <c r="F31" s="17" t="e">
        <f>[2]ＲＳ!F27</f>
        <v>#N/A</v>
      </c>
      <c r="G31" s="17" t="e">
        <f>[2]ＲＳ!G27</f>
        <v>#N/A</v>
      </c>
      <c r="H31" s="17" t="e">
        <f>[2]ＲＳ!H27</f>
        <v>#N/A</v>
      </c>
      <c r="I31" s="17" t="e">
        <f>[2]ＲＳ!I27</f>
        <v>#N/A</v>
      </c>
      <c r="J31" s="17" t="e">
        <f>[2]ＲＳ!J27</f>
        <v>#N/A</v>
      </c>
      <c r="K31" s="17" t="e">
        <f>[2]ＲＳ!K27</f>
        <v>#N/A</v>
      </c>
      <c r="L31" s="17" t="e">
        <f>[2]ＲＳ!L27</f>
        <v>#N/A</v>
      </c>
      <c r="M31" s="17" t="e">
        <f>[2]ＲＳ!M27</f>
        <v>#N/A</v>
      </c>
      <c r="N31" s="17" t="e">
        <f>[2]ＲＳ!N27</f>
        <v>#N/A</v>
      </c>
      <c r="O31" s="17" t="e">
        <f>[2]ＲＳ!O27</f>
        <v>#N/A</v>
      </c>
      <c r="P31" s="17" t="e">
        <f>[2]ＲＳ!P27</f>
        <v>#N/A</v>
      </c>
      <c r="Q31" s="17" t="e">
        <f>[2]ＲＳ!Q27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[2]ＲＳ!C28</f>
        <v>#N/A</v>
      </c>
      <c r="D32" s="27" t="e">
        <f>[2]ＲＳ!D28</f>
        <v>#N/A</v>
      </c>
      <c r="E32" s="27" t="e">
        <f>[2]ＲＳ!E28</f>
        <v>#N/A</v>
      </c>
      <c r="F32" s="27" t="e">
        <f>[2]ＲＳ!F28</f>
        <v>#N/A</v>
      </c>
      <c r="G32" s="27" t="e">
        <f>[2]ＲＳ!G28</f>
        <v>#N/A</v>
      </c>
      <c r="H32" s="27" t="e">
        <f>[2]ＲＳ!H28</f>
        <v>#N/A</v>
      </c>
      <c r="I32" s="27" t="e">
        <f>[2]ＲＳ!I28</f>
        <v>#N/A</v>
      </c>
      <c r="J32" s="27" t="e">
        <f>[2]ＲＳ!J28</f>
        <v>#N/A</v>
      </c>
      <c r="K32" s="27" t="e">
        <f>[2]ＲＳ!K28</f>
        <v>#N/A</v>
      </c>
      <c r="L32" s="27" t="e">
        <f>[2]ＲＳ!L28</f>
        <v>#N/A</v>
      </c>
      <c r="M32" s="27" t="e">
        <f>[2]ＲＳ!M28</f>
        <v>#N/A</v>
      </c>
      <c r="N32" s="27" t="e">
        <f>[2]ＲＳ!N28</f>
        <v>#N/A</v>
      </c>
      <c r="O32" s="27" t="e">
        <f>[2]ＲＳ!O28</f>
        <v>#N/A</v>
      </c>
      <c r="P32" s="27" t="e">
        <f>[2]ＲＳ!P28</f>
        <v>#N/A</v>
      </c>
      <c r="Q32" s="27" t="e">
        <f>[2]ＲＳ!Q28</f>
        <v>#N/A</v>
      </c>
      <c r="R32" s="22"/>
      <c r="S32" s="22" t="e">
        <f t="shared" ref="S32:S58" si="2">SUM(D32:Q32)</f>
        <v>#N/A</v>
      </c>
      <c r="T32" s="22" t="str">
        <f t="shared" ref="T32:T58" si="3">IF(AND(ISERROR(C32),ISERROR(S32)),"-",C32=S32)</f>
        <v>-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781</v>
      </c>
      <c r="D60" s="2">
        <f t="array" ref="D60">+SUM(IF(NOT(ISERROR(D6:D57)),D6:D57))</f>
        <v>186</v>
      </c>
      <c r="E60" s="2">
        <f t="array" ref="E60">+SUM(IF(NOT(ISERROR(E6:E57)),E6:E57))</f>
        <v>253</v>
      </c>
      <c r="F60" s="2">
        <f t="array" ref="F60">+SUM(IF(NOT(ISERROR(F6:F57)),F6:F57))</f>
        <v>219</v>
      </c>
      <c r="G60" s="2">
        <f t="array" ref="G60">+SUM(IF(NOT(ISERROR(G6:G57)),G6:G57))</f>
        <v>72</v>
      </c>
      <c r="H60" s="2">
        <f t="array" ref="H60">+SUM(IF(NOT(ISERROR(H6:H57)),H6:H57))</f>
        <v>18</v>
      </c>
      <c r="I60" s="2">
        <f t="array" ref="I60">+SUM(IF(NOT(ISERROR(I6:I57)),I6:I57))</f>
        <v>18</v>
      </c>
      <c r="J60" s="2">
        <f t="array" ref="J60">+SUM(IF(NOT(ISERROR(J6:J57)),J6:J57))</f>
        <v>4</v>
      </c>
      <c r="K60" s="2">
        <f t="array" ref="K60">+SUM(IF(NOT(ISERROR(K6:K57)),K6:K57))</f>
        <v>5</v>
      </c>
      <c r="L60" s="2">
        <f t="array" ref="L60">+SUM(IF(NOT(ISERROR(L6:L57)),L6:L57))</f>
        <v>1</v>
      </c>
      <c r="M60" s="2">
        <f t="array" ref="M60">+SUM(IF(NOT(ISERROR(M6:M57)),M6:M57))</f>
        <v>1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3</v>
      </c>
      <c r="R60" s="2"/>
      <c r="S60" s="2">
        <f>SUM(D60:Q60)</f>
        <v>781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23.815620998719591</v>
      </c>
      <c r="E61" s="4">
        <f t="shared" si="4"/>
        <v>32.394366197183103</v>
      </c>
      <c r="F61" s="4">
        <f t="shared" si="4"/>
        <v>28.040973111395644</v>
      </c>
      <c r="G61" s="4">
        <f t="shared" si="4"/>
        <v>9.2189500640204862</v>
      </c>
      <c r="H61" s="4">
        <f t="shared" si="4"/>
        <v>2.3047375160051216</v>
      </c>
      <c r="I61" s="4">
        <f t="shared" si="4"/>
        <v>2.3047375160051216</v>
      </c>
      <c r="J61" s="4">
        <f t="shared" si="4"/>
        <v>0.51216389244558258</v>
      </c>
      <c r="K61" s="4">
        <f t="shared" si="4"/>
        <v>0.6402048655569782</v>
      </c>
      <c r="L61" s="4">
        <f t="shared" si="4"/>
        <v>0.12804097311139565</v>
      </c>
      <c r="M61" s="4">
        <f t="shared" si="4"/>
        <v>0.12804097311139565</v>
      </c>
      <c r="N61" s="4">
        <f t="shared" si="4"/>
        <v>0</v>
      </c>
      <c r="O61" s="4">
        <f t="shared" si="4"/>
        <v>0.12804097311139565</v>
      </c>
      <c r="P61" s="4">
        <f t="shared" si="4"/>
        <v>0</v>
      </c>
      <c r="Q61" s="4">
        <f t="shared" si="4"/>
        <v>0.38412291933418691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781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100.00000000000001</v>
      </c>
      <c r="D68">
        <f>D61</f>
        <v>23.815620998719591</v>
      </c>
      <c r="E68">
        <f>E61</f>
        <v>32.394366197183103</v>
      </c>
      <c r="F68">
        <f>F61</f>
        <v>28.040973111395644</v>
      </c>
      <c r="G68">
        <f>G61</f>
        <v>9.2189500640204862</v>
      </c>
      <c r="H68">
        <f>H61</f>
        <v>2.3047375160051216</v>
      </c>
      <c r="I68">
        <f>SUM(I61:Q61)</f>
        <v>4.2253521126760569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 t="e">
        <f>[2]咽頭!C27</f>
        <v>#N/A</v>
      </c>
      <c r="D31" s="17" t="e">
        <f>[2]咽頭!D27</f>
        <v>#N/A</v>
      </c>
      <c r="E31" s="17" t="e">
        <f>[2]咽頭!E27</f>
        <v>#N/A</v>
      </c>
      <c r="F31" s="17" t="e">
        <f>[2]咽頭!F27</f>
        <v>#N/A</v>
      </c>
      <c r="G31" s="17" t="e">
        <f>[2]咽頭!G27</f>
        <v>#N/A</v>
      </c>
      <c r="H31" s="17" t="e">
        <f>[2]咽頭!H27</f>
        <v>#N/A</v>
      </c>
      <c r="I31" s="17" t="e">
        <f>[2]咽頭!I27</f>
        <v>#N/A</v>
      </c>
      <c r="J31" s="17" t="e">
        <f>[2]咽頭!J27</f>
        <v>#N/A</v>
      </c>
      <c r="K31" s="17" t="e">
        <f>[2]咽頭!K27</f>
        <v>#N/A</v>
      </c>
      <c r="L31" s="17" t="e">
        <f>[2]咽頭!L27</f>
        <v>#N/A</v>
      </c>
      <c r="M31" s="17" t="e">
        <f>[2]咽頭!M27</f>
        <v>#N/A</v>
      </c>
      <c r="N31" s="17" t="e">
        <f>[2]咽頭!N27</f>
        <v>#N/A</v>
      </c>
      <c r="O31" s="17" t="e">
        <f>[2]咽頭!O27</f>
        <v>#N/A</v>
      </c>
      <c r="P31" s="17" t="e">
        <f>[2]咽頭!P27</f>
        <v>#N/A</v>
      </c>
      <c r="Q31" s="17" t="e">
        <f>[2]咽頭!Q27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[2]咽頭!C28</f>
        <v>#N/A</v>
      </c>
      <c r="D32" s="27" t="e">
        <f>[2]咽頭!D28</f>
        <v>#N/A</v>
      </c>
      <c r="E32" s="27" t="e">
        <f>[2]咽頭!E28</f>
        <v>#N/A</v>
      </c>
      <c r="F32" s="27" t="e">
        <f>[2]咽頭!F28</f>
        <v>#N/A</v>
      </c>
      <c r="G32" s="27" t="e">
        <f>[2]咽頭!G28</f>
        <v>#N/A</v>
      </c>
      <c r="H32" s="27" t="e">
        <f>[2]咽頭!H28</f>
        <v>#N/A</v>
      </c>
      <c r="I32" s="27" t="e">
        <f>[2]咽頭!I28</f>
        <v>#N/A</v>
      </c>
      <c r="J32" s="27" t="e">
        <f>[2]咽頭!J28</f>
        <v>#N/A</v>
      </c>
      <c r="K32" s="27" t="e">
        <f>[2]咽頭!K28</f>
        <v>#N/A</v>
      </c>
      <c r="L32" s="27" t="e">
        <f>[2]咽頭!L28</f>
        <v>#N/A</v>
      </c>
      <c r="M32" s="27" t="e">
        <f>[2]咽頭!M28</f>
        <v>#N/A</v>
      </c>
      <c r="N32" s="27" t="e">
        <f>[2]咽頭!N28</f>
        <v>#N/A</v>
      </c>
      <c r="O32" s="27" t="e">
        <f>[2]咽頭!O28</f>
        <v>#N/A</v>
      </c>
      <c r="P32" s="27" t="e">
        <f>[2]咽頭!P28</f>
        <v>#N/A</v>
      </c>
      <c r="Q32" s="27" t="e">
        <f>[2]咽頭!Q28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206</v>
      </c>
      <c r="D60" s="2">
        <f t="array" ref="D60">+SUM(IF(NOT(ISERROR(D6:D58)),D6:D58))</f>
        <v>0</v>
      </c>
      <c r="E60" s="2">
        <f t="array" ref="E60">+SUM(IF(NOT(ISERROR(E6:E58)),E6:E58))</f>
        <v>44</v>
      </c>
      <c r="F60" s="2">
        <f t="array" ref="F60">+SUM(IF(NOT(ISERROR(F6:F58)),F6:F58))</f>
        <v>98</v>
      </c>
      <c r="G60" s="2">
        <f t="array" ref="G60">+SUM(IF(NOT(ISERROR(G6:G58)),G6:G58))</f>
        <v>29</v>
      </c>
      <c r="H60" s="2">
        <f t="array" ref="H60">+SUM(IF(NOT(ISERROR(H6:H58)),H6:H58))</f>
        <v>11</v>
      </c>
      <c r="I60" s="2">
        <f t="array" ref="I60">+SUM(IF(NOT(ISERROR(I6:I58)),I6:I58))</f>
        <v>6</v>
      </c>
      <c r="J60" s="2">
        <f t="array" ref="J60">+SUM(IF(NOT(ISERROR(J6:J58)),J6:J58))</f>
        <v>6</v>
      </c>
      <c r="K60" s="2">
        <f t="array" ref="K60">+SUM(IF(NOT(ISERROR(K6:K58)),K6:K58))</f>
        <v>1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206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21.359223300970871</v>
      </c>
      <c r="F61" s="4">
        <f t="shared" si="4"/>
        <v>47.572815533980581</v>
      </c>
      <c r="G61" s="4">
        <f t="shared" si="4"/>
        <v>14.077669902912621</v>
      </c>
      <c r="H61" s="4">
        <f t="shared" si="4"/>
        <v>5.3398058252427179</v>
      </c>
      <c r="I61" s="4">
        <f t="shared" si="4"/>
        <v>2.912621359223301</v>
      </c>
      <c r="J61" s="4">
        <f t="shared" si="4"/>
        <v>2.912621359223301</v>
      </c>
      <c r="K61" s="4">
        <f t="shared" si="4"/>
        <v>0.48543689320388345</v>
      </c>
      <c r="L61" s="4">
        <f t="shared" si="4"/>
        <v>1.4563106796116505</v>
      </c>
      <c r="M61" s="4">
        <f t="shared" si="4"/>
        <v>0.97087378640776689</v>
      </c>
      <c r="N61" s="4">
        <f t="shared" si="4"/>
        <v>0.48543689320388345</v>
      </c>
      <c r="O61" s="4">
        <f t="shared" si="4"/>
        <v>0.97087378640776689</v>
      </c>
      <c r="P61" s="4">
        <f t="shared" si="4"/>
        <v>0.48543689320388345</v>
      </c>
      <c r="Q61" s="4">
        <f t="shared" si="4"/>
        <v>0.97087378640776689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206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 t="e">
        <f>[2]A群!C27</f>
        <v>#N/A</v>
      </c>
      <c r="D31" s="17" t="e">
        <f>[2]A群!D27</f>
        <v>#N/A</v>
      </c>
      <c r="E31" s="17" t="e">
        <f>[2]A群!E27</f>
        <v>#N/A</v>
      </c>
      <c r="F31" s="17" t="e">
        <f>[2]A群!F27</f>
        <v>#N/A</v>
      </c>
      <c r="G31" s="17" t="e">
        <f>[2]A群!G27</f>
        <v>#N/A</v>
      </c>
      <c r="H31" s="17" t="e">
        <f>[2]A群!H27</f>
        <v>#N/A</v>
      </c>
      <c r="I31" s="17" t="e">
        <f>[2]A群!I27</f>
        <v>#N/A</v>
      </c>
      <c r="J31" s="17" t="e">
        <f>[2]A群!J27</f>
        <v>#N/A</v>
      </c>
      <c r="K31" s="17" t="e">
        <f>[2]A群!K27</f>
        <v>#N/A</v>
      </c>
      <c r="L31" s="17" t="e">
        <f>[2]A群!L27</f>
        <v>#N/A</v>
      </c>
      <c r="M31" s="17" t="e">
        <f>[2]A群!M27</f>
        <v>#N/A</v>
      </c>
      <c r="N31" s="17" t="e">
        <f>[2]A群!N27</f>
        <v>#N/A</v>
      </c>
      <c r="O31" s="17" t="e">
        <f>[2]A群!O27</f>
        <v>#N/A</v>
      </c>
      <c r="P31" s="17" t="e">
        <f>[2]A群!P27</f>
        <v>#N/A</v>
      </c>
      <c r="Q31" s="17" t="e">
        <f>[2]A群!Q27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[2]A群!C28</f>
        <v>#N/A</v>
      </c>
      <c r="D32" s="27" t="e">
        <f>[2]A群!D28</f>
        <v>#N/A</v>
      </c>
      <c r="E32" s="27" t="e">
        <f>[2]A群!E28</f>
        <v>#N/A</v>
      </c>
      <c r="F32" s="27" t="e">
        <f>[2]A群!F28</f>
        <v>#N/A</v>
      </c>
      <c r="G32" s="27" t="e">
        <f>[2]A群!G28</f>
        <v>#N/A</v>
      </c>
      <c r="H32" s="27" t="e">
        <f>[2]A群!H28</f>
        <v>#N/A</v>
      </c>
      <c r="I32" s="27" t="e">
        <f>[2]A群!I28</f>
        <v>#N/A</v>
      </c>
      <c r="J32" s="27" t="e">
        <f>[2]A群!J28</f>
        <v>#N/A</v>
      </c>
      <c r="K32" s="27" t="e">
        <f>[2]A群!K28</f>
        <v>#N/A</v>
      </c>
      <c r="L32" s="27" t="e">
        <f>[2]A群!L28</f>
        <v>#N/A</v>
      </c>
      <c r="M32" s="27" t="e">
        <f>[2]A群!M28</f>
        <v>#N/A</v>
      </c>
      <c r="N32" s="27" t="e">
        <f>[2]A群!N28</f>
        <v>#N/A</v>
      </c>
      <c r="O32" s="27" t="e">
        <f>[2]A群!O28</f>
        <v>#N/A</v>
      </c>
      <c r="P32" s="27" t="e">
        <f>[2]A群!P28</f>
        <v>#N/A</v>
      </c>
      <c r="Q32" s="27" t="e">
        <f>[2]A群!Q28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1317</v>
      </c>
      <c r="D60" s="2">
        <f t="array" ref="D60">+SUM(IF(NOT(ISERROR(D6:D57)),D6:D57))</f>
        <v>2</v>
      </c>
      <c r="E60" s="2">
        <f t="array" ref="E60">+SUM(IF(NOT(ISERROR(E6:E57)),E6:E57))</f>
        <v>8</v>
      </c>
      <c r="F60" s="2">
        <f t="array" ref="F60">+SUM(IF(NOT(ISERROR(F6:F57)),F6:F57))</f>
        <v>64</v>
      </c>
      <c r="G60" s="2">
        <f t="array" ref="G60">+SUM(IF(NOT(ISERROR(G6:G57)),G6:G57))</f>
        <v>109</v>
      </c>
      <c r="H60" s="2">
        <f t="array" ref="H60">+SUM(IF(NOT(ISERROR(H6:H57)),H6:H57))</f>
        <v>149</v>
      </c>
      <c r="I60" s="2">
        <f t="array" ref="I60">+SUM(IF(NOT(ISERROR(I6:I57)),I6:I57))</f>
        <v>161</v>
      </c>
      <c r="J60" s="2">
        <f t="array" ref="J60">+SUM(IF(NOT(ISERROR(J6:J57)),J6:J57))</f>
        <v>161</v>
      </c>
      <c r="K60" s="2">
        <f t="array" ref="K60">+SUM(IF(NOT(ISERROR(K6:K57)),K6:K57))</f>
        <v>146</v>
      </c>
      <c r="L60" s="2">
        <f t="array" ref="L60">+SUM(IF(NOT(ISERROR(L6:L57)),L6:L57))</f>
        <v>99</v>
      </c>
      <c r="M60" s="2">
        <f t="array" ref="M60">+SUM(IF(NOT(ISERROR(M6:M57)),M6:M57))</f>
        <v>94</v>
      </c>
      <c r="N60" s="2">
        <f t="array" ref="N60">+SUM(IF(NOT(ISERROR(N6:N57)),N6:N57))</f>
        <v>89</v>
      </c>
      <c r="O60" s="2">
        <f t="array" ref="O60">+SUM(IF(NOT(ISERROR(O6:O57)),O6:O57))</f>
        <v>170</v>
      </c>
      <c r="P60" s="2">
        <f t="array" ref="P60">+SUM(IF(NOT(ISERROR(P6:P57)),P6:P57))</f>
        <v>10</v>
      </c>
      <c r="Q60" s="2">
        <f t="array" ref="Q60">+SUM(IF(NOT(ISERROR(Q6:Q57)),Q6:Q57))</f>
        <v>55</v>
      </c>
      <c r="R60" s="2"/>
      <c r="S60" s="2">
        <f>SUM(D60:Q60)</f>
        <v>1317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0.15186028853454822</v>
      </c>
      <c r="E61" s="4">
        <f t="shared" si="4"/>
        <v>0.60744115413819288</v>
      </c>
      <c r="F61" s="4">
        <f t="shared" si="4"/>
        <v>4.8595292331055431</v>
      </c>
      <c r="G61" s="4">
        <f t="shared" si="4"/>
        <v>8.2763857251328776</v>
      </c>
      <c r="H61" s="4">
        <f t="shared" si="4"/>
        <v>11.313591495823843</v>
      </c>
      <c r="I61" s="4">
        <f t="shared" si="4"/>
        <v>12.224753227031131</v>
      </c>
      <c r="J61" s="4">
        <f t="shared" si="4"/>
        <v>12.224753227031131</v>
      </c>
      <c r="K61" s="4">
        <f t="shared" si="4"/>
        <v>11.08580106302202</v>
      </c>
      <c r="L61" s="4">
        <f t="shared" si="4"/>
        <v>7.5170842824601358</v>
      </c>
      <c r="M61" s="4">
        <f t="shared" si="4"/>
        <v>7.1374335611237658</v>
      </c>
      <c r="N61" s="4">
        <f t="shared" si="4"/>
        <v>6.7577828397873958</v>
      </c>
      <c r="O61" s="4">
        <f t="shared" si="4"/>
        <v>12.908124525436598</v>
      </c>
      <c r="P61" s="4">
        <f t="shared" si="4"/>
        <v>0.75930144267274102</v>
      </c>
      <c r="Q61" s="4">
        <f t="shared" si="4"/>
        <v>4.1761579347000763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1317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 t="e">
        <f>[2]胃腸!C27</f>
        <v>#N/A</v>
      </c>
      <c r="D31" s="17" t="e">
        <f>[2]胃腸!D27</f>
        <v>#N/A</v>
      </c>
      <c r="E31" s="17" t="e">
        <f>[2]胃腸!E27</f>
        <v>#N/A</v>
      </c>
      <c r="F31" s="17" t="e">
        <f>[2]胃腸!F27</f>
        <v>#N/A</v>
      </c>
      <c r="G31" s="17" t="e">
        <f>[2]胃腸!G27</f>
        <v>#N/A</v>
      </c>
      <c r="H31" s="17" t="e">
        <f>[2]胃腸!H27</f>
        <v>#N/A</v>
      </c>
      <c r="I31" s="17" t="e">
        <f>[2]胃腸!I27</f>
        <v>#N/A</v>
      </c>
      <c r="J31" s="17" t="e">
        <f>[2]胃腸!J27</f>
        <v>#N/A</v>
      </c>
      <c r="K31" s="17" t="e">
        <f>[2]胃腸!K27</f>
        <v>#N/A</v>
      </c>
      <c r="L31" s="17" t="e">
        <f>[2]胃腸!L27</f>
        <v>#N/A</v>
      </c>
      <c r="M31" s="17" t="e">
        <f>[2]胃腸!M27</f>
        <v>#N/A</v>
      </c>
      <c r="N31" s="17" t="e">
        <f>[2]胃腸!N27</f>
        <v>#N/A</v>
      </c>
      <c r="O31" s="17" t="e">
        <f>[2]胃腸!O27</f>
        <v>#N/A</v>
      </c>
      <c r="P31" s="17" t="e">
        <f>[2]胃腸!P27</f>
        <v>#N/A</v>
      </c>
      <c r="Q31" s="17" t="e">
        <f>[2]胃腸!Q27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[2]胃腸!C28</f>
        <v>#N/A</v>
      </c>
      <c r="D32" s="27" t="e">
        <f>[2]胃腸!D28</f>
        <v>#N/A</v>
      </c>
      <c r="E32" s="27" t="e">
        <f>[2]胃腸!E28</f>
        <v>#N/A</v>
      </c>
      <c r="F32" s="27" t="e">
        <f>[2]胃腸!F28</f>
        <v>#N/A</v>
      </c>
      <c r="G32" s="27" t="e">
        <f>[2]胃腸!G28</f>
        <v>#N/A</v>
      </c>
      <c r="H32" s="27" t="e">
        <f>[2]胃腸!H28</f>
        <v>#N/A</v>
      </c>
      <c r="I32" s="27" t="e">
        <f>[2]胃腸!I28</f>
        <v>#N/A</v>
      </c>
      <c r="J32" s="27" t="e">
        <f>[2]胃腸!J28</f>
        <v>#N/A</v>
      </c>
      <c r="K32" s="27" t="e">
        <f>[2]胃腸!K28</f>
        <v>#N/A</v>
      </c>
      <c r="L32" s="27" t="e">
        <f>[2]胃腸!L28</f>
        <v>#N/A</v>
      </c>
      <c r="M32" s="27" t="e">
        <f>[2]胃腸!M28</f>
        <v>#N/A</v>
      </c>
      <c r="N32" s="27" t="e">
        <f>[2]胃腸!N28</f>
        <v>#N/A</v>
      </c>
      <c r="O32" s="27" t="e">
        <f>[2]胃腸!O28</f>
        <v>#N/A</v>
      </c>
      <c r="P32" s="27" t="e">
        <f>[2]胃腸!P28</f>
        <v>#N/A</v>
      </c>
      <c r="Q32" s="27" t="e">
        <f>[2]胃腸!Q28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2439</v>
      </c>
      <c r="D60" s="2">
        <f t="array" ref="D60">+SUM(IF(NOT(ISERROR(D6:D57)),D6:D57))</f>
        <v>30</v>
      </c>
      <c r="E60" s="2">
        <f t="array" ref="E60">+SUM(IF(NOT(ISERROR(E6:E57)),E6:E57))</f>
        <v>237</v>
      </c>
      <c r="F60" s="2">
        <f t="array" ref="F60">+SUM(IF(NOT(ISERROR(F6:F57)),F6:F57))</f>
        <v>296</v>
      </c>
      <c r="G60" s="2">
        <f t="array" ref="G60">+SUM(IF(NOT(ISERROR(G6:G57)),G6:G57))</f>
        <v>145</v>
      </c>
      <c r="H60" s="2">
        <f t="array" ref="H60">+SUM(IF(NOT(ISERROR(H6:H57)),H6:H57))</f>
        <v>166</v>
      </c>
      <c r="I60" s="2">
        <f t="array" ref="I60">+SUM(IF(NOT(ISERROR(I6:I57)),I6:I57))</f>
        <v>135</v>
      </c>
      <c r="J60" s="2">
        <f t="array" ref="J60">+SUM(IF(NOT(ISERROR(J6:J57)),J6:J57))</f>
        <v>144</v>
      </c>
      <c r="K60" s="2">
        <f t="array" ref="K60">+SUM(IF(NOT(ISERROR(K6:K57)),K6:K57))</f>
        <v>143</v>
      </c>
      <c r="L60" s="2">
        <f t="array" ref="L60">+SUM(IF(NOT(ISERROR(L6:L57)),L6:L57))</f>
        <v>118</v>
      </c>
      <c r="M60" s="2">
        <f t="array" ref="M60">+SUM(IF(NOT(ISERROR(M6:M57)),M6:M57))</f>
        <v>116</v>
      </c>
      <c r="N60" s="2">
        <f t="array" ref="N60">+SUM(IF(NOT(ISERROR(N6:N57)),N6:N57))</f>
        <v>106</v>
      </c>
      <c r="O60" s="2">
        <f t="array" ref="O60">+SUM(IF(NOT(ISERROR(O6:O57)),O6:O57))</f>
        <v>198</v>
      </c>
      <c r="P60" s="2">
        <f t="array" ref="P60">+SUM(IF(NOT(ISERROR(P6:P57)),P6:P57))</f>
        <v>62</v>
      </c>
      <c r="Q60" s="2">
        <f t="array" ref="Q60">+SUM(IF(NOT(ISERROR(Q6:Q57)),Q6:Q57))</f>
        <v>543</v>
      </c>
      <c r="R60" s="2"/>
      <c r="S60" s="2">
        <f>SUM(D60:Q60)</f>
        <v>2439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1.2300123001230012</v>
      </c>
      <c r="E61" s="4">
        <f t="shared" si="4"/>
        <v>9.7170971709717104</v>
      </c>
      <c r="F61" s="4">
        <f t="shared" si="4"/>
        <v>12.136121361213611</v>
      </c>
      <c r="G61" s="4">
        <f t="shared" si="4"/>
        <v>5.9450594505945062</v>
      </c>
      <c r="H61" s="4">
        <f t="shared" si="4"/>
        <v>6.8060680606806061</v>
      </c>
      <c r="I61" s="4">
        <f t="shared" si="4"/>
        <v>5.5350553505535052</v>
      </c>
      <c r="J61" s="4">
        <f t="shared" si="4"/>
        <v>5.9040590405904059</v>
      </c>
      <c r="K61" s="4">
        <f t="shared" si="4"/>
        <v>5.8630586305863055</v>
      </c>
      <c r="L61" s="4">
        <f t="shared" si="4"/>
        <v>4.8380483804838041</v>
      </c>
      <c r="M61" s="4">
        <f t="shared" si="4"/>
        <v>4.7560475604756052</v>
      </c>
      <c r="N61" s="4">
        <f t="shared" si="4"/>
        <v>4.3460434604346041</v>
      </c>
      <c r="O61" s="4">
        <f t="shared" si="4"/>
        <v>8.1180811808118083</v>
      </c>
      <c r="P61" s="4">
        <f t="shared" si="4"/>
        <v>2.5420254202542023</v>
      </c>
      <c r="Q61" s="4">
        <f t="shared" si="4"/>
        <v>22.263222632226324</v>
      </c>
      <c r="R61" s="4"/>
      <c r="S61" s="4">
        <f>SUM(D61:Q61)</f>
        <v>100.00000000000003</v>
      </c>
      <c r="T61" s="4" t="b">
        <f>C61=S61</f>
        <v>1</v>
      </c>
    </row>
    <row r="63" spans="2:20">
      <c r="S63" s="5">
        <f t="array" ref="S63">+SUM(IF(NOT(ISERROR(S6:S57)),S6:S57))</f>
        <v>2439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 t="e">
        <f>[2]水痘!C27</f>
        <v>#N/A</v>
      </c>
      <c r="D31" s="17" t="e">
        <f>[2]水痘!D27</f>
        <v>#N/A</v>
      </c>
      <c r="E31" s="17" t="e">
        <f>[2]水痘!E27</f>
        <v>#N/A</v>
      </c>
      <c r="F31" s="17" t="e">
        <f>[2]水痘!F27</f>
        <v>#N/A</v>
      </c>
      <c r="G31" s="17" t="e">
        <f>[2]水痘!G27</f>
        <v>#N/A</v>
      </c>
      <c r="H31" s="17" t="e">
        <f>[2]水痘!H27</f>
        <v>#N/A</v>
      </c>
      <c r="I31" s="17" t="e">
        <f>[2]水痘!I27</f>
        <v>#N/A</v>
      </c>
      <c r="J31" s="17" t="e">
        <f>[2]水痘!J27</f>
        <v>#N/A</v>
      </c>
      <c r="K31" s="17" t="e">
        <f>[2]水痘!K27</f>
        <v>#N/A</v>
      </c>
      <c r="L31" s="17" t="e">
        <f>[2]水痘!L27</f>
        <v>#N/A</v>
      </c>
      <c r="M31" s="17" t="e">
        <f>[2]水痘!M27</f>
        <v>#N/A</v>
      </c>
      <c r="N31" s="17" t="e">
        <f>[2]水痘!N27</f>
        <v>#N/A</v>
      </c>
      <c r="O31" s="17" t="e">
        <f>[2]水痘!O27</f>
        <v>#N/A</v>
      </c>
      <c r="P31" s="17" t="e">
        <f>[2]水痘!P27</f>
        <v>#N/A</v>
      </c>
      <c r="Q31" s="17" t="e">
        <f>[2]水痘!Q27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[2]水痘!C28</f>
        <v>#N/A</v>
      </c>
      <c r="D32" s="27" t="e">
        <f>[2]水痘!D28</f>
        <v>#N/A</v>
      </c>
      <c r="E32" s="27" t="e">
        <f>[2]水痘!E28</f>
        <v>#N/A</v>
      </c>
      <c r="F32" s="27" t="e">
        <f>[2]水痘!F28</f>
        <v>#N/A</v>
      </c>
      <c r="G32" s="27" t="e">
        <f>[2]水痘!G28</f>
        <v>#N/A</v>
      </c>
      <c r="H32" s="27" t="e">
        <f>[2]水痘!H28</f>
        <v>#N/A</v>
      </c>
      <c r="I32" s="27" t="e">
        <f>[2]水痘!I28</f>
        <v>#N/A</v>
      </c>
      <c r="J32" s="27" t="e">
        <f>[2]水痘!J28</f>
        <v>#N/A</v>
      </c>
      <c r="K32" s="27" t="e">
        <f>[2]水痘!K28</f>
        <v>#N/A</v>
      </c>
      <c r="L32" s="27" t="e">
        <f>[2]水痘!L28</f>
        <v>#N/A</v>
      </c>
      <c r="M32" s="27" t="e">
        <f>[2]水痘!M28</f>
        <v>#N/A</v>
      </c>
      <c r="N32" s="27" t="e">
        <f>[2]水痘!N28</f>
        <v>#N/A</v>
      </c>
      <c r="O32" s="27" t="e">
        <f>[2]水痘!O28</f>
        <v>#N/A</v>
      </c>
      <c r="P32" s="27" t="e">
        <f>[2]水痘!P28</f>
        <v>#N/A</v>
      </c>
      <c r="Q32" s="27" t="e">
        <f>[2]水痘!Q28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554</v>
      </c>
      <c r="D60" s="2">
        <f t="array" ref="D60">+SUM(IF(NOT(ISERROR(D6:D58)),D6:D58))</f>
        <v>4</v>
      </c>
      <c r="E60" s="2">
        <f t="array" ref="E60">+SUM(IF(NOT(ISERROR(E6:E58)),E6:E58))</f>
        <v>19</v>
      </c>
      <c r="F60" s="2">
        <f t="array" ref="F60">+SUM(IF(NOT(ISERROR(F6:F58)),F6:F58))</f>
        <v>53</v>
      </c>
      <c r="G60" s="2">
        <f t="array" ref="G60">+SUM(IF(NOT(ISERROR(G6:G58)),G6:G58))</f>
        <v>55</v>
      </c>
      <c r="H60" s="2">
        <f t="array" ref="H60">+SUM(IF(NOT(ISERROR(H6:H58)),H6:H58))</f>
        <v>56</v>
      </c>
      <c r="I60" s="2">
        <f t="array" ref="I60">+SUM(IF(NOT(ISERROR(I6:I58)),I6:I58))</f>
        <v>49</v>
      </c>
      <c r="J60" s="2">
        <f t="array" ref="J60">+SUM(IF(NOT(ISERROR(J6:J58)),J6:J58))</f>
        <v>42</v>
      </c>
      <c r="K60" s="2">
        <f t="array" ref="K60">+SUM(IF(NOT(ISERROR(K6:K58)),K6:K58))</f>
        <v>60</v>
      </c>
      <c r="L60" s="2">
        <f t="array" ref="L60">+SUM(IF(NOT(ISERROR(L6:L58)),L6:L58))</f>
        <v>47</v>
      </c>
      <c r="M60" s="2">
        <f t="array" ref="M60">+SUM(IF(NOT(ISERROR(M6:M58)),M6:M58))</f>
        <v>44</v>
      </c>
      <c r="N60" s="2">
        <f t="array" ref="N60">+SUM(IF(NOT(ISERROR(N6:N58)),N6:N58))</f>
        <v>39</v>
      </c>
      <c r="O60" s="2">
        <f t="array" ref="O60">+SUM(IF(NOT(ISERROR(O6:O58)),O6:O58))</f>
        <v>79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554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0.72202166064981954</v>
      </c>
      <c r="E61" s="4">
        <f t="shared" si="4"/>
        <v>3.4296028880866429</v>
      </c>
      <c r="F61" s="4">
        <f t="shared" si="4"/>
        <v>9.5667870036101075</v>
      </c>
      <c r="G61" s="4">
        <f t="shared" si="4"/>
        <v>9.927797833935017</v>
      </c>
      <c r="H61" s="4">
        <f t="shared" si="4"/>
        <v>10.108303249097473</v>
      </c>
      <c r="I61" s="4">
        <f t="shared" si="4"/>
        <v>8.8447653429602884</v>
      </c>
      <c r="J61" s="4">
        <f t="shared" si="4"/>
        <v>7.5812274368231041</v>
      </c>
      <c r="K61" s="4">
        <f t="shared" si="4"/>
        <v>10.830324909747292</v>
      </c>
      <c r="L61" s="4">
        <f t="shared" si="4"/>
        <v>8.4837545126353788</v>
      </c>
      <c r="M61" s="4">
        <f t="shared" si="4"/>
        <v>7.9422382671480145</v>
      </c>
      <c r="N61" s="4">
        <f t="shared" si="4"/>
        <v>7.0397111913357406</v>
      </c>
      <c r="O61" s="4">
        <f t="shared" si="4"/>
        <v>14.259927797833935</v>
      </c>
      <c r="P61" s="4">
        <f t="shared" si="4"/>
        <v>0.54151624548736454</v>
      </c>
      <c r="Q61" s="4">
        <f t="shared" si="4"/>
        <v>0.72202166064981954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554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 t="e">
        <f>[2]手足!C27</f>
        <v>#N/A</v>
      </c>
      <c r="D31" s="17" t="e">
        <f>[2]手足!D27</f>
        <v>#N/A</v>
      </c>
      <c r="E31" s="17" t="e">
        <f>[2]手足!E27</f>
        <v>#N/A</v>
      </c>
      <c r="F31" s="17" t="e">
        <f>[2]手足!F27</f>
        <v>#N/A</v>
      </c>
      <c r="G31" s="17" t="e">
        <f>[2]手足!G27</f>
        <v>#N/A</v>
      </c>
      <c r="H31" s="17" t="e">
        <f>[2]手足!H27</f>
        <v>#N/A</v>
      </c>
      <c r="I31" s="17" t="e">
        <f>[2]手足!I27</f>
        <v>#N/A</v>
      </c>
      <c r="J31" s="17" t="e">
        <f>[2]手足!J27</f>
        <v>#N/A</v>
      </c>
      <c r="K31" s="17" t="e">
        <f>[2]手足!K27</f>
        <v>#N/A</v>
      </c>
      <c r="L31" s="17" t="e">
        <f>[2]手足!L27</f>
        <v>#N/A</v>
      </c>
      <c r="M31" s="17" t="e">
        <f>[2]手足!M27</f>
        <v>#N/A</v>
      </c>
      <c r="N31" s="17" t="e">
        <f>[2]手足!N27</f>
        <v>#N/A</v>
      </c>
      <c r="O31" s="17" t="e">
        <f>[2]手足!O27</f>
        <v>#N/A</v>
      </c>
      <c r="P31" s="17" t="e">
        <f>[2]手足!P27</f>
        <v>#N/A</v>
      </c>
      <c r="Q31" s="17" t="e">
        <f>[2]手足!Q27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[2]手足!C28</f>
        <v>#N/A</v>
      </c>
      <c r="D32" s="27" t="e">
        <f>[2]手足!D28</f>
        <v>#N/A</v>
      </c>
      <c r="E32" s="27" t="e">
        <f>[2]手足!E28</f>
        <v>#N/A</v>
      </c>
      <c r="F32" s="27" t="e">
        <f>[2]手足!F28</f>
        <v>#N/A</v>
      </c>
      <c r="G32" s="27" t="e">
        <f>[2]手足!G28</f>
        <v>#N/A</v>
      </c>
      <c r="H32" s="27" t="e">
        <f>[2]手足!H28</f>
        <v>#N/A</v>
      </c>
      <c r="I32" s="27" t="e">
        <f>[2]手足!I28</f>
        <v>#N/A</v>
      </c>
      <c r="J32" s="27" t="e">
        <f>[2]手足!J28</f>
        <v>#N/A</v>
      </c>
      <c r="K32" s="27" t="e">
        <f>[2]手足!K28</f>
        <v>#N/A</v>
      </c>
      <c r="L32" s="27" t="e">
        <f>[2]手足!L28</f>
        <v>#N/A</v>
      </c>
      <c r="M32" s="27" t="e">
        <f>[2]手足!M28</f>
        <v>#N/A</v>
      </c>
      <c r="N32" s="27" t="e">
        <f>[2]手足!N28</f>
        <v>#N/A</v>
      </c>
      <c r="O32" s="27" t="e">
        <f>[2]手足!O28</f>
        <v>#N/A</v>
      </c>
      <c r="P32" s="27" t="e">
        <f>[2]手足!P28</f>
        <v>#N/A</v>
      </c>
      <c r="Q32" s="27" t="e">
        <f>[2]手足!Q28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161</v>
      </c>
      <c r="D60" s="2">
        <f t="array" ref="D60">+SUM(IF(NOT(ISERROR(D6:D58)),D6:D58))</f>
        <v>2</v>
      </c>
      <c r="E60" s="2">
        <f t="array" ref="E60">+SUM(IF(NOT(ISERROR(E6:E58)),E6:E58))</f>
        <v>29</v>
      </c>
      <c r="F60" s="2">
        <f t="array" ref="F60">+SUM(IF(NOT(ISERROR(F6:F58)),F6:F58))</f>
        <v>81</v>
      </c>
      <c r="G60" s="2">
        <f t="array" ref="G60">+SUM(IF(NOT(ISERROR(G6:G58)),G6:G58))</f>
        <v>20</v>
      </c>
      <c r="H60" s="2">
        <f t="array" ref="H60">+SUM(IF(NOT(ISERROR(H6:H58)),H6:H58))</f>
        <v>7</v>
      </c>
      <c r="I60" s="2">
        <f t="array" ref="I60">+SUM(IF(NOT(ISERROR(I6:I58)),I6:I58))</f>
        <v>3</v>
      </c>
      <c r="J60" s="2">
        <f t="array" ref="J60">+SUM(IF(NOT(ISERROR(J6:J58)),J6:J58))</f>
        <v>5</v>
      </c>
      <c r="K60" s="2">
        <f t="array" ref="K60">+SUM(IF(NOT(ISERROR(K6:K58)),K6:K58))</f>
        <v>4</v>
      </c>
      <c r="L60" s="2">
        <f t="array" ref="L60">+SUM(IF(NOT(ISERROR(L6:L58)),L6:L58))</f>
        <v>4</v>
      </c>
      <c r="M60" s="2">
        <f t="array" ref="M60">+SUM(IF(NOT(ISERROR(M6:M58)),M6:M58))</f>
        <v>1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161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1.2422360248447204</v>
      </c>
      <c r="E61" s="4">
        <f t="shared" si="4"/>
        <v>18.012422360248447</v>
      </c>
      <c r="F61" s="4">
        <f t="shared" si="4"/>
        <v>50.310559006211179</v>
      </c>
      <c r="G61" s="4">
        <f t="shared" si="4"/>
        <v>12.422360248447205</v>
      </c>
      <c r="H61" s="4">
        <f t="shared" si="4"/>
        <v>4.3478260869565215</v>
      </c>
      <c r="I61" s="4">
        <f t="shared" si="4"/>
        <v>1.8633540372670807</v>
      </c>
      <c r="J61" s="4">
        <f t="shared" si="4"/>
        <v>3.1055900621118013</v>
      </c>
      <c r="K61" s="4">
        <f t="shared" si="4"/>
        <v>2.4844720496894408</v>
      </c>
      <c r="L61" s="4">
        <f t="shared" si="4"/>
        <v>2.4844720496894408</v>
      </c>
      <c r="M61" s="4">
        <f t="shared" si="4"/>
        <v>0.6211180124223602</v>
      </c>
      <c r="N61" s="4">
        <f t="shared" si="4"/>
        <v>1.2422360248447204</v>
      </c>
      <c r="O61" s="4">
        <f t="shared" si="4"/>
        <v>1.2422360248447204</v>
      </c>
      <c r="P61" s="4">
        <f t="shared" si="4"/>
        <v>0</v>
      </c>
      <c r="Q61" s="4">
        <f t="shared" si="4"/>
        <v>0.6211180124223602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161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 t="e">
        <f>[2]伝紅!C27</f>
        <v>#N/A</v>
      </c>
      <c r="D31" s="17" t="e">
        <f>[2]伝紅!D27</f>
        <v>#N/A</v>
      </c>
      <c r="E31" s="17" t="e">
        <f>[2]伝紅!E27</f>
        <v>#N/A</v>
      </c>
      <c r="F31" s="17" t="e">
        <f>[2]伝紅!F27</f>
        <v>#N/A</v>
      </c>
      <c r="G31" s="17" t="e">
        <f>[2]伝紅!G27</f>
        <v>#N/A</v>
      </c>
      <c r="H31" s="17" t="e">
        <f>[2]伝紅!H27</f>
        <v>#N/A</v>
      </c>
      <c r="I31" s="17" t="e">
        <f>[2]伝紅!I27</f>
        <v>#N/A</v>
      </c>
      <c r="J31" s="17" t="e">
        <f>[2]伝紅!J27</f>
        <v>#N/A</v>
      </c>
      <c r="K31" s="17" t="e">
        <f>[2]伝紅!K27</f>
        <v>#N/A</v>
      </c>
      <c r="L31" s="17" t="e">
        <f>[2]伝紅!L27</f>
        <v>#N/A</v>
      </c>
      <c r="M31" s="17" t="e">
        <f>[2]伝紅!M27</f>
        <v>#N/A</v>
      </c>
      <c r="N31" s="17" t="e">
        <f>[2]伝紅!N27</f>
        <v>#N/A</v>
      </c>
      <c r="O31" s="17" t="e">
        <f>[2]伝紅!O27</f>
        <v>#N/A</v>
      </c>
      <c r="P31" s="17" t="e">
        <f>[2]伝紅!P27</f>
        <v>#N/A</v>
      </c>
      <c r="Q31" s="17" t="e">
        <f>[2]伝紅!Q27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[2]伝紅!C28</f>
        <v>#N/A</v>
      </c>
      <c r="D32" s="27" t="e">
        <f>[2]伝紅!D28</f>
        <v>#N/A</v>
      </c>
      <c r="E32" s="27" t="e">
        <f>[2]伝紅!E28</f>
        <v>#N/A</v>
      </c>
      <c r="F32" s="27" t="e">
        <f>[2]伝紅!F28</f>
        <v>#N/A</v>
      </c>
      <c r="G32" s="27" t="e">
        <f>[2]伝紅!G28</f>
        <v>#N/A</v>
      </c>
      <c r="H32" s="27" t="e">
        <f>[2]伝紅!H28</f>
        <v>#N/A</v>
      </c>
      <c r="I32" s="27" t="e">
        <f>[2]伝紅!I28</f>
        <v>#N/A</v>
      </c>
      <c r="J32" s="27" t="e">
        <f>[2]伝紅!J28</f>
        <v>#N/A</v>
      </c>
      <c r="K32" s="27" t="e">
        <f>[2]伝紅!K28</f>
        <v>#N/A</v>
      </c>
      <c r="L32" s="27" t="e">
        <f>[2]伝紅!L28</f>
        <v>#N/A</v>
      </c>
      <c r="M32" s="27" t="e">
        <f>[2]伝紅!M28</f>
        <v>#N/A</v>
      </c>
      <c r="N32" s="27" t="e">
        <f>[2]伝紅!N28</f>
        <v>#N/A</v>
      </c>
      <c r="O32" s="27" t="e">
        <f>[2]伝紅!O28</f>
        <v>#N/A</v>
      </c>
      <c r="P32" s="27" t="e">
        <f>[2]伝紅!P28</f>
        <v>#N/A</v>
      </c>
      <c r="Q32" s="27" t="e">
        <f>[2]伝紅!Q28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338</v>
      </c>
      <c r="D60" s="2">
        <f t="array" ref="D60">+SUM(IF(NOT(ISERROR(D6:D58)),D6:D58))</f>
        <v>1</v>
      </c>
      <c r="E60" s="2">
        <f t="array" ref="E60">+SUM(IF(NOT(ISERROR(E6:E58)),E6:E58))</f>
        <v>3</v>
      </c>
      <c r="F60" s="2">
        <f t="array" ref="F60">+SUM(IF(NOT(ISERROR(F6:F58)),F6:F58))</f>
        <v>24</v>
      </c>
      <c r="G60" s="2">
        <f t="array" ref="G60">+SUM(IF(NOT(ISERROR(G6:G58)),G6:G58))</f>
        <v>32</v>
      </c>
      <c r="H60" s="2">
        <f t="array" ref="H60">+SUM(IF(NOT(ISERROR(H6:H58)),H6:H58))</f>
        <v>48</v>
      </c>
      <c r="I60" s="2">
        <f t="array" ref="I60">+SUM(IF(NOT(ISERROR(I6:I58)),I6:I58))</f>
        <v>56</v>
      </c>
      <c r="J60" s="2">
        <f t="array" ref="J60">+SUM(IF(NOT(ISERROR(J6:J58)),J6:J58))</f>
        <v>61</v>
      </c>
      <c r="K60" s="2">
        <f t="array" ref="K60">+SUM(IF(NOT(ISERROR(K6:K58)),K6:K58))</f>
        <v>41</v>
      </c>
      <c r="L60" s="2">
        <f t="array" ref="L60">+SUM(IF(NOT(ISERROR(L6:L58)),L6:L58))</f>
        <v>26</v>
      </c>
      <c r="M60" s="2">
        <f t="array" ref="M60">+SUM(IF(NOT(ISERROR(M6:M58)),M6:M58))</f>
        <v>18</v>
      </c>
      <c r="N60" s="2">
        <f t="array" ref="N60">+SUM(IF(NOT(ISERROR(N6:N58)),N6:N58))</f>
        <v>13</v>
      </c>
      <c r="O60" s="2">
        <f t="array" ref="O60">+SUM(IF(NOT(ISERROR(O6:O58)),O6:O58))</f>
        <v>12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/>
      <c r="S60" s="2">
        <f>SUM(D60:Q60)</f>
        <v>338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0.29585798816568049</v>
      </c>
      <c r="E61" s="4">
        <f t="shared" si="4"/>
        <v>0.8875739644970414</v>
      </c>
      <c r="F61" s="4">
        <f t="shared" si="4"/>
        <v>7.1005917159763312</v>
      </c>
      <c r="G61" s="4">
        <f t="shared" si="4"/>
        <v>9.4674556213017755</v>
      </c>
      <c r="H61" s="4">
        <f t="shared" si="4"/>
        <v>14.201183431952662</v>
      </c>
      <c r="I61" s="4">
        <f t="shared" si="4"/>
        <v>16.568047337278109</v>
      </c>
      <c r="J61" s="4">
        <f t="shared" si="4"/>
        <v>18.047337278106511</v>
      </c>
      <c r="K61" s="4">
        <f t="shared" si="4"/>
        <v>12.1301775147929</v>
      </c>
      <c r="L61" s="4">
        <f t="shared" si="4"/>
        <v>7.6923076923076925</v>
      </c>
      <c r="M61" s="4">
        <f t="shared" si="4"/>
        <v>5.3254437869822491</v>
      </c>
      <c r="N61" s="4">
        <f t="shared" si="4"/>
        <v>3.8461538461538463</v>
      </c>
      <c r="O61" s="4">
        <f t="shared" si="4"/>
        <v>3.5502958579881656</v>
      </c>
      <c r="P61" s="4">
        <f t="shared" si="4"/>
        <v>0</v>
      </c>
      <c r="Q61" s="4">
        <f t="shared" si="4"/>
        <v>0.8875739644970414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338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 t="e">
        <f>[2]突発!C27</f>
        <v>#N/A</v>
      </c>
      <c r="D31" s="17" t="e">
        <f>[2]突発!D27</f>
        <v>#N/A</v>
      </c>
      <c r="E31" s="17" t="e">
        <f>[2]突発!E27</f>
        <v>#N/A</v>
      </c>
      <c r="F31" s="17" t="e">
        <f>[2]突発!F27</f>
        <v>#N/A</v>
      </c>
      <c r="G31" s="17" t="e">
        <f>[2]突発!G27</f>
        <v>#N/A</v>
      </c>
      <c r="H31" s="17" t="e">
        <f>[2]突発!H27</f>
        <v>#N/A</v>
      </c>
      <c r="I31" s="17" t="e">
        <f>[2]突発!I27</f>
        <v>#N/A</v>
      </c>
      <c r="J31" s="17" t="e">
        <f>[2]突発!J27</f>
        <v>#N/A</v>
      </c>
      <c r="K31" s="17" t="e">
        <f>[2]突発!K27</f>
        <v>#N/A</v>
      </c>
      <c r="L31" s="17" t="e">
        <f>[2]突発!L27</f>
        <v>#N/A</v>
      </c>
      <c r="M31" s="17" t="e">
        <f>[2]突発!M27</f>
        <v>#N/A</v>
      </c>
      <c r="N31" s="17" t="e">
        <f>[2]突発!N27</f>
        <v>#N/A</v>
      </c>
      <c r="O31" s="17" t="e">
        <f>[2]突発!O27</f>
        <v>#N/A</v>
      </c>
      <c r="P31" s="17" t="e">
        <f>[2]突発!P27</f>
        <v>#N/A</v>
      </c>
      <c r="Q31" s="17" t="e">
        <f>[2]突発!Q27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[2]突発!C28</f>
        <v>#N/A</v>
      </c>
      <c r="D32" s="27" t="e">
        <f>[2]突発!D28</f>
        <v>#N/A</v>
      </c>
      <c r="E32" s="27" t="e">
        <f>[2]突発!E28</f>
        <v>#N/A</v>
      </c>
      <c r="F32" s="27" t="e">
        <f>[2]突発!F28</f>
        <v>#N/A</v>
      </c>
      <c r="G32" s="27" t="e">
        <f>[2]突発!G28</f>
        <v>#N/A</v>
      </c>
      <c r="H32" s="27" t="e">
        <f>[2]突発!H28</f>
        <v>#N/A</v>
      </c>
      <c r="I32" s="27" t="e">
        <f>[2]突発!I28</f>
        <v>#N/A</v>
      </c>
      <c r="J32" s="27" t="e">
        <f>[2]突発!J28</f>
        <v>#N/A</v>
      </c>
      <c r="K32" s="27" t="e">
        <f>[2]突発!K28</f>
        <v>#N/A</v>
      </c>
      <c r="L32" s="27" t="e">
        <f>[2]突発!L28</f>
        <v>#N/A</v>
      </c>
      <c r="M32" s="27" t="e">
        <f>[2]突発!M28</f>
        <v>#N/A</v>
      </c>
      <c r="N32" s="27" t="e">
        <f>[2]突発!N28</f>
        <v>#N/A</v>
      </c>
      <c r="O32" s="27" t="e">
        <f>[2]突発!O28</f>
        <v>#N/A</v>
      </c>
      <c r="P32" s="27" t="e">
        <f>[2]突発!P28</f>
        <v>#N/A</v>
      </c>
      <c r="Q32" s="27" t="e">
        <f>[2]突発!Q28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153</v>
      </c>
      <c r="D60" s="2">
        <f t="array" ref="D60">+SUM(IF(NOT(ISERROR(D6:D58)),D6:D58))</f>
        <v>0</v>
      </c>
      <c r="E60" s="2">
        <f t="array" ref="E60">+SUM(IF(NOT(ISERROR(E6:E58)),E6:E58))</f>
        <v>24</v>
      </c>
      <c r="F60" s="2">
        <f t="array" ref="F60">+SUM(IF(NOT(ISERROR(F6:F58)),F6:F58))</f>
        <v>104</v>
      </c>
      <c r="G60" s="2">
        <f t="array" ref="G60">+SUM(IF(NOT(ISERROR(G6:G58)),G6:G58))</f>
        <v>16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153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15.686274509803921</v>
      </c>
      <c r="F61" s="4">
        <f t="shared" si="4"/>
        <v>67.973856209150327</v>
      </c>
      <c r="G61" s="4">
        <f t="shared" si="4"/>
        <v>10.457516339869281</v>
      </c>
      <c r="H61" s="4">
        <f t="shared" si="4"/>
        <v>3.2679738562091507</v>
      </c>
      <c r="I61" s="4">
        <f t="shared" si="4"/>
        <v>1.3071895424836601</v>
      </c>
      <c r="J61" s="4">
        <f t="shared" si="4"/>
        <v>1.3071895424836601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153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 t="e">
        <f>[2]ﾍﾙ!C27</f>
        <v>#N/A</v>
      </c>
      <c r="D31" s="17" t="e">
        <f>[2]ﾍﾙ!D27</f>
        <v>#N/A</v>
      </c>
      <c r="E31" s="17" t="e">
        <f>[2]ﾍﾙ!E27</f>
        <v>#N/A</v>
      </c>
      <c r="F31" s="17" t="e">
        <f>[2]ﾍﾙ!F27</f>
        <v>#N/A</v>
      </c>
      <c r="G31" s="17" t="e">
        <f>[2]ﾍﾙ!G27</f>
        <v>#N/A</v>
      </c>
      <c r="H31" s="17" t="e">
        <f>[2]ﾍﾙ!H27</f>
        <v>#N/A</v>
      </c>
      <c r="I31" s="17" t="e">
        <f>[2]ﾍﾙ!I27</f>
        <v>#N/A</v>
      </c>
      <c r="J31" s="17" t="e">
        <f>[2]ﾍﾙ!J27</f>
        <v>#N/A</v>
      </c>
      <c r="K31" s="17" t="e">
        <f>[2]ﾍﾙ!K27</f>
        <v>#N/A</v>
      </c>
      <c r="L31" s="17" t="e">
        <f>[2]ﾍﾙ!L27</f>
        <v>#N/A</v>
      </c>
      <c r="M31" s="17" t="e">
        <f>[2]ﾍﾙ!M27</f>
        <v>#N/A</v>
      </c>
      <c r="N31" s="17" t="e">
        <f>[2]ﾍﾙ!N27</f>
        <v>#N/A</v>
      </c>
      <c r="O31" s="17" t="e">
        <f>[2]ﾍﾙ!O27</f>
        <v>#N/A</v>
      </c>
      <c r="P31" s="17" t="e">
        <f>[2]ﾍﾙ!P27</f>
        <v>#N/A</v>
      </c>
      <c r="Q31" s="17" t="e">
        <f>[2]ﾍﾙ!Q27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[2]ﾍﾙ!C28</f>
        <v>#N/A</v>
      </c>
      <c r="D32" s="27" t="e">
        <f>[2]ﾍﾙ!D28</f>
        <v>#N/A</v>
      </c>
      <c r="E32" s="27" t="e">
        <f>[2]ﾍﾙ!E28</f>
        <v>#N/A</v>
      </c>
      <c r="F32" s="27" t="e">
        <f>[2]ﾍﾙ!F28</f>
        <v>#N/A</v>
      </c>
      <c r="G32" s="27" t="e">
        <f>[2]ﾍﾙ!G28</f>
        <v>#N/A</v>
      </c>
      <c r="H32" s="27" t="e">
        <f>[2]ﾍﾙ!H28</f>
        <v>#N/A</v>
      </c>
      <c r="I32" s="27" t="e">
        <f>[2]ﾍﾙ!I28</f>
        <v>#N/A</v>
      </c>
      <c r="J32" s="27" t="e">
        <f>[2]ﾍﾙ!J28</f>
        <v>#N/A</v>
      </c>
      <c r="K32" s="27" t="e">
        <f>[2]ﾍﾙ!K28</f>
        <v>#N/A</v>
      </c>
      <c r="L32" s="27" t="e">
        <f>[2]ﾍﾙ!L28</f>
        <v>#N/A</v>
      </c>
      <c r="M32" s="27" t="e">
        <f>[2]ﾍﾙ!M28</f>
        <v>#N/A</v>
      </c>
      <c r="N32" s="27" t="e">
        <f>[2]ﾍﾙ!N28</f>
        <v>#N/A</v>
      </c>
      <c r="O32" s="27" t="e">
        <f>[2]ﾍﾙ!O28</f>
        <v>#N/A</v>
      </c>
      <c r="P32" s="27" t="e">
        <f>[2]ﾍﾙ!P28</f>
        <v>#N/A</v>
      </c>
      <c r="Q32" s="27" t="e">
        <f>[2]ﾍﾙ!Q28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136</v>
      </c>
      <c r="D60" s="2">
        <f t="array" ref="D60">+SUM(IF(NOT(ISERROR(D6:D58)),D6:D58))</f>
        <v>1</v>
      </c>
      <c r="E60" s="2">
        <f t="array" ref="E60">+SUM(IF(NOT(ISERROR(E6:E58)),E6:E58))</f>
        <v>39</v>
      </c>
      <c r="F60" s="2">
        <f t="array" ref="F60">+SUM(IF(NOT(ISERROR(F6:F58)),F6:F58))</f>
        <v>53</v>
      </c>
      <c r="G60" s="2">
        <f t="array" ref="G60">+SUM(IF(NOT(ISERROR(G6:G58)),G6:G58))</f>
        <v>17</v>
      </c>
      <c r="H60" s="2">
        <f t="array" ref="H60">+SUM(IF(NOT(ISERROR(H6:H58)),H6:H58))</f>
        <v>9</v>
      </c>
      <c r="I60" s="2">
        <f t="array" ref="I60">+SUM(IF(NOT(ISERROR(I6:I58)),I6:I58))</f>
        <v>3</v>
      </c>
      <c r="J60" s="2">
        <f t="array" ref="J60">+SUM(IF(NOT(ISERROR(J6:J58)),J6:J58))</f>
        <v>7</v>
      </c>
      <c r="K60" s="2">
        <f t="array" ref="K60">+SUM(IF(NOT(ISERROR(K6:K58)),K6:K58))</f>
        <v>3</v>
      </c>
      <c r="L60" s="2">
        <f t="array" ref="L60">+SUM(IF(NOT(ISERROR(L6:L58)),L6:L58))</f>
        <v>1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136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0.73529411764705876</v>
      </c>
      <c r="E61" s="4">
        <f t="shared" si="4"/>
        <v>28.676470588235293</v>
      </c>
      <c r="F61" s="4">
        <f t="shared" si="4"/>
        <v>38.970588235294116</v>
      </c>
      <c r="G61" s="4">
        <f t="shared" si="4"/>
        <v>12.5</v>
      </c>
      <c r="H61" s="4">
        <f t="shared" si="4"/>
        <v>6.6176470588235299</v>
      </c>
      <c r="I61" s="4">
        <f t="shared" si="4"/>
        <v>2.2058823529411766</v>
      </c>
      <c r="J61" s="4">
        <f t="shared" si="4"/>
        <v>5.1470588235294112</v>
      </c>
      <c r="K61" s="4">
        <f t="shared" si="4"/>
        <v>2.2058823529411766</v>
      </c>
      <c r="L61" s="4">
        <f t="shared" si="4"/>
        <v>0.73529411764705876</v>
      </c>
      <c r="M61" s="4">
        <f t="shared" si="4"/>
        <v>0.73529411764705876</v>
      </c>
      <c r="N61" s="4">
        <f t="shared" si="4"/>
        <v>0</v>
      </c>
      <c r="O61" s="4">
        <f t="shared" si="4"/>
        <v>1.4705882352941175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136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 t="e">
        <f>[2]耳下!C27</f>
        <v>#N/A</v>
      </c>
      <c r="D31" s="17" t="e">
        <f>[2]耳下!D27</f>
        <v>#N/A</v>
      </c>
      <c r="E31" s="17" t="e">
        <f>[2]耳下!E27</f>
        <v>#N/A</v>
      </c>
      <c r="F31" s="17" t="e">
        <f>[2]耳下!F27</f>
        <v>#N/A</v>
      </c>
      <c r="G31" s="17" t="e">
        <f>[2]耳下!G27</f>
        <v>#N/A</v>
      </c>
      <c r="H31" s="17" t="e">
        <f>[2]耳下!H27</f>
        <v>#N/A</v>
      </c>
      <c r="I31" s="17" t="e">
        <f>[2]耳下!I27</f>
        <v>#N/A</v>
      </c>
      <c r="J31" s="17" t="e">
        <f>[2]耳下!J27</f>
        <v>#N/A</v>
      </c>
      <c r="K31" s="17" t="e">
        <f>[2]耳下!K27</f>
        <v>#N/A</v>
      </c>
      <c r="L31" s="17" t="e">
        <f>[2]耳下!L27</f>
        <v>#N/A</v>
      </c>
      <c r="M31" s="17" t="e">
        <f>[2]耳下!M27</f>
        <v>#N/A</v>
      </c>
      <c r="N31" s="17" t="e">
        <f>[2]耳下!N27</f>
        <v>#N/A</v>
      </c>
      <c r="O31" s="17" t="e">
        <f>[2]耳下!O27</f>
        <v>#N/A</v>
      </c>
      <c r="P31" s="17" t="e">
        <f>[2]耳下!P27</f>
        <v>#N/A</v>
      </c>
      <c r="Q31" s="17" t="e">
        <f>[2]耳下!Q27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[2]耳下!C28</f>
        <v>#N/A</v>
      </c>
      <c r="D32" s="27" t="e">
        <f>[2]耳下!D28</f>
        <v>#N/A</v>
      </c>
      <c r="E32" s="27" t="e">
        <f>[2]耳下!E28</f>
        <v>#N/A</v>
      </c>
      <c r="F32" s="27" t="e">
        <f>[2]耳下!F28</f>
        <v>#N/A</v>
      </c>
      <c r="G32" s="27" t="e">
        <f>[2]耳下!G28</f>
        <v>#N/A</v>
      </c>
      <c r="H32" s="27" t="e">
        <f>[2]耳下!H28</f>
        <v>#N/A</v>
      </c>
      <c r="I32" s="27" t="e">
        <f>[2]耳下!I28</f>
        <v>#N/A</v>
      </c>
      <c r="J32" s="27" t="e">
        <f>[2]耳下!J28</f>
        <v>#N/A</v>
      </c>
      <c r="K32" s="27" t="e">
        <f>[2]耳下!K28</f>
        <v>#N/A</v>
      </c>
      <c r="L32" s="27" t="e">
        <f>[2]耳下!L28</f>
        <v>#N/A</v>
      </c>
      <c r="M32" s="27" t="e">
        <f>[2]耳下!M28</f>
        <v>#N/A</v>
      </c>
      <c r="N32" s="27" t="e">
        <f>[2]耳下!N28</f>
        <v>#N/A</v>
      </c>
      <c r="O32" s="27" t="e">
        <f>[2]耳下!O28</f>
        <v>#N/A</v>
      </c>
      <c r="P32" s="27" t="e">
        <f>[2]耳下!P28</f>
        <v>#N/A</v>
      </c>
      <c r="Q32" s="27" t="e">
        <f>[2]耳下!Q28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39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1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2.5641025641025639</v>
      </c>
      <c r="F61" s="4">
        <f t="shared" si="4"/>
        <v>7.6923076923076925</v>
      </c>
      <c r="G61" s="4">
        <f t="shared" si="4"/>
        <v>2.5641025641025639</v>
      </c>
      <c r="H61" s="4">
        <f t="shared" si="4"/>
        <v>17.948717948717949</v>
      </c>
      <c r="I61" s="4">
        <f t="shared" si="4"/>
        <v>23.076923076923077</v>
      </c>
      <c r="J61" s="4">
        <f t="shared" si="4"/>
        <v>20.512820512820511</v>
      </c>
      <c r="K61" s="4">
        <f t="shared" si="4"/>
        <v>15.384615384615385</v>
      </c>
      <c r="L61" s="4">
        <f t="shared" si="4"/>
        <v>2.5641025641025639</v>
      </c>
      <c r="M61" s="4">
        <f t="shared" si="4"/>
        <v>0</v>
      </c>
      <c r="N61" s="4">
        <f t="shared" si="4"/>
        <v>2.5641025641025639</v>
      </c>
      <c r="O61" s="4">
        <f t="shared" si="4"/>
        <v>5.1282051282051277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39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 t="e">
        <f>[3]出血!C27</f>
        <v>#N/A</v>
      </c>
      <c r="D31" s="17" t="e">
        <f>[3]出血!D27</f>
        <v>#N/A</v>
      </c>
      <c r="E31" s="17" t="e">
        <f>[3]出血!E27</f>
        <v>#N/A</v>
      </c>
      <c r="F31" s="17" t="e">
        <f>[3]出血!F27</f>
        <v>#N/A</v>
      </c>
      <c r="G31" s="17" t="e">
        <f>[3]出血!G27</f>
        <v>#N/A</v>
      </c>
      <c r="H31" s="17" t="e">
        <f>[3]出血!H27</f>
        <v>#N/A</v>
      </c>
      <c r="I31" s="17" t="e">
        <f>[3]出血!I27</f>
        <v>#N/A</v>
      </c>
      <c r="J31" s="17" t="e">
        <f>[3]出血!J27</f>
        <v>#N/A</v>
      </c>
      <c r="K31" s="17" t="e">
        <f>[3]出血!K27</f>
        <v>#N/A</v>
      </c>
      <c r="L31" s="17" t="e">
        <f>[3]出血!L27</f>
        <v>#N/A</v>
      </c>
      <c r="M31" s="17" t="e">
        <f>[3]出血!M27</f>
        <v>#N/A</v>
      </c>
      <c r="N31" s="17" t="e">
        <f>[3]出血!N27</f>
        <v>#N/A</v>
      </c>
      <c r="O31" s="17" t="e">
        <f>[3]出血!O27</f>
        <v>#N/A</v>
      </c>
      <c r="P31" s="17" t="e">
        <f>[3]出血!P27</f>
        <v>#N/A</v>
      </c>
      <c r="Q31" s="17" t="e">
        <f>[3]出血!Q27</f>
        <v>#N/A</v>
      </c>
      <c r="R31" s="17" t="e">
        <f>[3]出血!R27</f>
        <v>#N/A</v>
      </c>
      <c r="S31" s="17" t="e">
        <f>[3]出血!S27</f>
        <v>#N/A</v>
      </c>
      <c r="T31" s="17" t="e">
        <f>[3]出血!T27</f>
        <v>#N/A</v>
      </c>
      <c r="U31" s="17" t="e">
        <f>[3]出血!U27</f>
        <v>#N/A</v>
      </c>
      <c r="V31" s="17" t="e">
        <f>[3]出血!V27</f>
        <v>#N/A</v>
      </c>
      <c r="X31" t="e">
        <f>SUM(D31:V31)</f>
        <v>#N/A</v>
      </c>
      <c r="Y31" t="str">
        <f>IF(AND(ISERROR(C31),ISERROR(X31)),"-",C31=X31)</f>
        <v>-</v>
      </c>
    </row>
    <row r="32" spans="2:25">
      <c r="B32" s="18">
        <v>27</v>
      </c>
      <c r="C32" s="18" t="e">
        <f>[3]出血!C28</f>
        <v>#N/A</v>
      </c>
      <c r="D32" s="18" t="e">
        <f>[3]出血!D28</f>
        <v>#N/A</v>
      </c>
      <c r="E32" s="18" t="e">
        <f>[3]出血!E28</f>
        <v>#N/A</v>
      </c>
      <c r="F32" s="18" t="e">
        <f>[3]出血!F28</f>
        <v>#N/A</v>
      </c>
      <c r="G32" s="18" t="e">
        <f>[3]出血!G28</f>
        <v>#N/A</v>
      </c>
      <c r="H32" s="18" t="e">
        <f>[3]出血!H28</f>
        <v>#N/A</v>
      </c>
      <c r="I32" s="18" t="e">
        <f>[3]出血!I28</f>
        <v>#N/A</v>
      </c>
      <c r="J32" s="18" t="e">
        <f>[3]出血!J28</f>
        <v>#N/A</v>
      </c>
      <c r="K32" s="18" t="e">
        <f>[3]出血!K28</f>
        <v>#N/A</v>
      </c>
      <c r="L32" s="18" t="e">
        <f>[3]出血!L28</f>
        <v>#N/A</v>
      </c>
      <c r="M32" s="18" t="e">
        <f>[3]出血!M28</f>
        <v>#N/A</v>
      </c>
      <c r="N32" s="18" t="e">
        <f>[3]出血!N28</f>
        <v>#N/A</v>
      </c>
      <c r="O32" s="18" t="e">
        <f>[3]出血!O28</f>
        <v>#N/A</v>
      </c>
      <c r="P32" s="18" t="e">
        <f>[3]出血!P28</f>
        <v>#N/A</v>
      </c>
      <c r="Q32" s="18" t="e">
        <f>[3]出血!Q28</f>
        <v>#N/A</v>
      </c>
      <c r="R32" s="18" t="e">
        <f>[3]出血!R28</f>
        <v>#N/A</v>
      </c>
      <c r="S32" s="18" t="e">
        <f>[3]出血!S28</f>
        <v>#N/A</v>
      </c>
      <c r="T32" s="18" t="e">
        <f>[3]出血!T28</f>
        <v>#N/A</v>
      </c>
      <c r="U32" s="18" t="e">
        <f>[3]出血!U28</f>
        <v>#N/A</v>
      </c>
      <c r="V32" s="18" t="e">
        <f>[3]出血!V28</f>
        <v>#N/A</v>
      </c>
      <c r="W32" s="25"/>
      <c r="X32" s="25" t="e">
        <f t="shared" ref="X32:X58" si="2">SUM(D32:V32)</f>
        <v>#N/A</v>
      </c>
      <c r="Y32" s="25" t="str">
        <f t="shared" ref="Y32:Y58" si="3">IF(AND(ISERROR(C32),ISERROR(X32)),"-",C32=X32)</f>
        <v>-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 t="e">
        <f>[3]流行!C27</f>
        <v>#N/A</v>
      </c>
      <c r="D31" s="17" t="e">
        <f>[3]流行!D27</f>
        <v>#N/A</v>
      </c>
      <c r="E31" s="17" t="e">
        <f>[3]流行!E27</f>
        <v>#N/A</v>
      </c>
      <c r="F31" s="17" t="e">
        <f>[3]流行!F27</f>
        <v>#N/A</v>
      </c>
      <c r="G31" s="17" t="e">
        <f>[3]流行!G27</f>
        <v>#N/A</v>
      </c>
      <c r="H31" s="17" t="e">
        <f>[3]流行!H27</f>
        <v>#N/A</v>
      </c>
      <c r="I31" s="17" t="e">
        <f>[3]流行!I27</f>
        <v>#N/A</v>
      </c>
      <c r="J31" s="17" t="e">
        <f>[3]流行!J27</f>
        <v>#N/A</v>
      </c>
      <c r="K31" s="17" t="e">
        <f>[3]流行!K27</f>
        <v>#N/A</v>
      </c>
      <c r="L31" s="17" t="e">
        <f>[3]流行!L27</f>
        <v>#N/A</v>
      </c>
      <c r="M31" s="17" t="e">
        <f>[3]流行!M27</f>
        <v>#N/A</v>
      </c>
      <c r="N31" s="17" t="e">
        <f>[3]流行!N27</f>
        <v>#N/A</v>
      </c>
      <c r="O31" s="17" t="e">
        <f>[3]流行!O27</f>
        <v>#N/A</v>
      </c>
      <c r="P31" s="17" t="e">
        <f>[3]流行!P27</f>
        <v>#N/A</v>
      </c>
      <c r="Q31" s="17" t="e">
        <f>[3]流行!Q27</f>
        <v>#N/A</v>
      </c>
      <c r="R31" s="17" t="e">
        <f>[3]流行!R27</f>
        <v>#N/A</v>
      </c>
      <c r="S31" s="17" t="e">
        <f>[3]流行!S27</f>
        <v>#N/A</v>
      </c>
      <c r="T31" s="17" t="e">
        <f>[3]流行!T27</f>
        <v>#N/A</v>
      </c>
      <c r="U31" s="17" t="e">
        <f>[3]流行!U27</f>
        <v>#N/A</v>
      </c>
      <c r="V31" s="17" t="e">
        <f>[3]流行!V27</f>
        <v>#N/A</v>
      </c>
      <c r="X31" t="e">
        <f t="shared" si="0"/>
        <v>#N/A</v>
      </c>
      <c r="Y31" t="str">
        <f t="shared" si="1"/>
        <v>-</v>
      </c>
    </row>
    <row r="32" spans="2:25">
      <c r="B32" s="18">
        <v>27</v>
      </c>
      <c r="C32" s="18" t="e">
        <f>[3]流行!C28</f>
        <v>#N/A</v>
      </c>
      <c r="D32" s="18" t="e">
        <f>[3]流行!D28</f>
        <v>#N/A</v>
      </c>
      <c r="E32" s="18" t="e">
        <f>[3]流行!E28</f>
        <v>#N/A</v>
      </c>
      <c r="F32" s="18" t="e">
        <f>[3]流行!F28</f>
        <v>#N/A</v>
      </c>
      <c r="G32" s="18" t="e">
        <f>[3]流行!G28</f>
        <v>#N/A</v>
      </c>
      <c r="H32" s="18" t="e">
        <f>[3]流行!H28</f>
        <v>#N/A</v>
      </c>
      <c r="I32" s="18" t="e">
        <f>[3]流行!I28</f>
        <v>#N/A</v>
      </c>
      <c r="J32" s="18" t="e">
        <f>[3]流行!J28</f>
        <v>#N/A</v>
      </c>
      <c r="K32" s="18" t="e">
        <f>[3]流行!K28</f>
        <v>#N/A</v>
      </c>
      <c r="L32" s="18" t="e">
        <f>[3]流行!L28</f>
        <v>#N/A</v>
      </c>
      <c r="M32" s="18" t="e">
        <f>[3]流行!M28</f>
        <v>#N/A</v>
      </c>
      <c r="N32" s="18" t="e">
        <f>[3]流行!N28</f>
        <v>#N/A</v>
      </c>
      <c r="O32" s="18" t="e">
        <f>[3]流行!O28</f>
        <v>#N/A</v>
      </c>
      <c r="P32" s="18" t="e">
        <f>[3]流行!P28</f>
        <v>#N/A</v>
      </c>
      <c r="Q32" s="18" t="e">
        <f>[3]流行!Q28</f>
        <v>#N/A</v>
      </c>
      <c r="R32" s="18" t="e">
        <f>[3]流行!R28</f>
        <v>#N/A</v>
      </c>
      <c r="S32" s="18" t="e">
        <f>[3]流行!S28</f>
        <v>#N/A</v>
      </c>
      <c r="T32" s="18" t="e">
        <f>[3]流行!T28</f>
        <v>#N/A</v>
      </c>
      <c r="U32" s="18" t="e">
        <f>[3]流行!U28</f>
        <v>#N/A</v>
      </c>
      <c r="V32" s="18" t="e">
        <f>[3]流行!V28</f>
        <v>#N/A</v>
      </c>
      <c r="W32" s="25"/>
      <c r="X32" s="25" t="e">
        <f t="shared" si="0"/>
        <v>#N/A</v>
      </c>
      <c r="Y32" s="25" t="str">
        <f t="shared" si="1"/>
        <v>-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1074</v>
      </c>
      <c r="D60" s="2">
        <f t="array" ref="D60">+SUM(IF(NOT(ISERROR(D6:D58)),D6:D58))</f>
        <v>2</v>
      </c>
      <c r="E60" s="2">
        <f t="array" ref="E60">+SUM(IF(NOT(ISERROR(E6:E58)),E6:E58))</f>
        <v>6</v>
      </c>
      <c r="F60" s="2">
        <f t="array" ref="F60">+SUM(IF(NOT(ISERROR(F6:F58)),F6:F58))</f>
        <v>37</v>
      </c>
      <c r="G60" s="2">
        <f t="array" ref="G60">+SUM(IF(NOT(ISERROR(G6:G58)),G6:G58))</f>
        <v>29</v>
      </c>
      <c r="H60" s="2">
        <f t="array" ref="H60">+SUM(IF(NOT(ISERROR(H6:H58)),H6:H58))</f>
        <v>57</v>
      </c>
      <c r="I60" s="2">
        <f t="array" ref="I60">+SUM(IF(NOT(ISERROR(I6:I58)),I6:I58))</f>
        <v>53</v>
      </c>
      <c r="J60" s="2">
        <f t="array" ref="J60">+SUM(IF(NOT(ISERROR(J6:J58)),J6:J58))</f>
        <v>42</v>
      </c>
      <c r="K60" s="2">
        <f t="array" ref="K60">+SUM(IF(NOT(ISERROR(K6:K58)),K6:K58))</f>
        <v>34</v>
      </c>
      <c r="L60" s="2">
        <f t="array" ref="L60">+SUM(IF(NOT(ISERROR(L6:L58)),L6:L58))</f>
        <v>27</v>
      </c>
      <c r="M60" s="2">
        <f t="array" ref="M60">+SUM(IF(NOT(ISERROR(M6:M58)),M6:M58))</f>
        <v>31</v>
      </c>
      <c r="N60" s="2">
        <f t="array" ref="N60">+SUM(IF(NOT(ISERROR(N6:N58)),N6:N58))</f>
        <v>31</v>
      </c>
      <c r="O60" s="2">
        <f t="array" ref="O60">+SUM(IF(NOT(ISERROR(O6:O58)),O6:O58))</f>
        <v>75</v>
      </c>
      <c r="P60" s="2">
        <f t="array" ref="P60">+SUM(IF(NOT(ISERROR(P6:P58)),P6:P58))</f>
        <v>23</v>
      </c>
      <c r="Q60" s="2">
        <f t="array" ref="Q60">+SUM(IF(NOT(ISERROR(Q6:Q58)),Q6:Q58))</f>
        <v>80</v>
      </c>
      <c r="R60" s="2">
        <f t="array" ref="R60">+SUM(IF(NOT(ISERROR(R6:R58)),R6:R58))</f>
        <v>159</v>
      </c>
      <c r="S60" s="2">
        <f t="array" ref="S60">+SUM(IF(NOT(ISERROR(S6:S58)),S6:S58))</f>
        <v>138</v>
      </c>
      <c r="T60" s="2">
        <f t="array" ref="T60">+SUM(IF(NOT(ISERROR(T6:T58)),T6:T58))</f>
        <v>79</v>
      </c>
      <c r="U60" s="2">
        <f t="array" ref="U60">+SUM(IF(NOT(ISERROR(U6:U58)),U6:U58))</f>
        <v>96</v>
      </c>
      <c r="V60" s="2">
        <f t="array" ref="V60">+SUM(IF(NOT(ISERROR(V6:V58)),V6:V58))</f>
        <v>75</v>
      </c>
      <c r="W60" s="2"/>
      <c r="X60" s="2">
        <f>SUM(D60:V60)</f>
        <v>1074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0.18621973929236499</v>
      </c>
      <c r="E61" s="4">
        <f t="shared" si="2"/>
        <v>0.55865921787709494</v>
      </c>
      <c r="F61" s="4">
        <f t="shared" si="2"/>
        <v>3.4450651769087521</v>
      </c>
      <c r="G61" s="4">
        <f t="shared" si="2"/>
        <v>2.7001862197392921</v>
      </c>
      <c r="H61" s="4">
        <f t="shared" si="2"/>
        <v>5.3072625698324023</v>
      </c>
      <c r="I61" s="4">
        <f t="shared" si="2"/>
        <v>4.9348230912476723</v>
      </c>
      <c r="J61" s="4">
        <f t="shared" si="2"/>
        <v>3.9106145251396649</v>
      </c>
      <c r="K61" s="4">
        <f t="shared" si="2"/>
        <v>3.1657355679702048</v>
      </c>
      <c r="L61" s="4">
        <f t="shared" si="2"/>
        <v>2.5139664804469275</v>
      </c>
      <c r="M61" s="4">
        <f t="shared" si="2"/>
        <v>2.8864059590316575</v>
      </c>
      <c r="N61" s="4">
        <f t="shared" si="2"/>
        <v>2.8864059590316575</v>
      </c>
      <c r="O61" s="4">
        <f t="shared" si="2"/>
        <v>6.983240223463687</v>
      </c>
      <c r="P61" s="4">
        <f t="shared" si="2"/>
        <v>2.1415270018621975</v>
      </c>
      <c r="Q61" s="4">
        <f t="shared" si="2"/>
        <v>7.4487895716945998</v>
      </c>
      <c r="R61" s="4">
        <f t="shared" si="2"/>
        <v>14.804469273743019</v>
      </c>
      <c r="S61" s="4">
        <f t="shared" si="2"/>
        <v>12.849162011173185</v>
      </c>
      <c r="T61" s="4">
        <f t="shared" si="2"/>
        <v>7.3556797020484179</v>
      </c>
      <c r="U61" s="4">
        <f t="shared" si="2"/>
        <v>8.938547486033519</v>
      </c>
      <c r="V61" s="4">
        <f t="shared" si="2"/>
        <v>6.983240223463687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1074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 t="e">
        <f>[4]細髄!C27</f>
        <v>#N/A</v>
      </c>
      <c r="D31" s="17" t="e">
        <f>[4]細髄!D27</f>
        <v>#N/A</v>
      </c>
      <c r="E31" s="17" t="e">
        <f>[4]細髄!E27</f>
        <v>#N/A</v>
      </c>
      <c r="F31" s="17" t="e">
        <f>[4]細髄!F27</f>
        <v>#N/A</v>
      </c>
      <c r="G31" s="17" t="e">
        <f>[4]細髄!G27</f>
        <v>#N/A</v>
      </c>
      <c r="H31" s="17" t="e">
        <f>[4]細髄!H27</f>
        <v>#N/A</v>
      </c>
      <c r="I31" s="17" t="e">
        <f>[4]細髄!I27</f>
        <v>#N/A</v>
      </c>
      <c r="J31" s="17" t="e">
        <f>[4]細髄!J27</f>
        <v>#N/A</v>
      </c>
      <c r="K31" s="17" t="e">
        <f>[4]細髄!K27</f>
        <v>#N/A</v>
      </c>
      <c r="L31" s="17" t="e">
        <f>[4]細髄!L27</f>
        <v>#N/A</v>
      </c>
      <c r="M31" s="17" t="e">
        <f>[4]細髄!M27</f>
        <v>#N/A</v>
      </c>
      <c r="N31" s="17" t="e">
        <f>[4]細髄!N27</f>
        <v>#N/A</v>
      </c>
      <c r="O31" s="17" t="e">
        <f>[4]細髄!O27</f>
        <v>#N/A</v>
      </c>
      <c r="P31" s="17" t="e">
        <f>[4]細髄!P27</f>
        <v>#N/A</v>
      </c>
      <c r="Q31" s="17" t="e">
        <f>[4]細髄!Q27</f>
        <v>#N/A</v>
      </c>
      <c r="R31" s="17" t="e">
        <f>[4]細髄!R27</f>
        <v>#N/A</v>
      </c>
      <c r="S31" s="17" t="e">
        <f>[4]細髄!S27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[4]細髄!C28</f>
        <v>#N/A</v>
      </c>
      <c r="D32" s="18" t="e">
        <f>[4]細髄!D28</f>
        <v>#N/A</v>
      </c>
      <c r="E32" s="18" t="e">
        <f>[4]細髄!E28</f>
        <v>#N/A</v>
      </c>
      <c r="F32" s="18" t="e">
        <f>[4]細髄!F28</f>
        <v>#N/A</v>
      </c>
      <c r="G32" s="18" t="e">
        <f>[4]細髄!G28</f>
        <v>#N/A</v>
      </c>
      <c r="H32" s="18" t="e">
        <f>[4]細髄!H28</f>
        <v>#N/A</v>
      </c>
      <c r="I32" s="18" t="e">
        <f>[4]細髄!I28</f>
        <v>#N/A</v>
      </c>
      <c r="J32" s="18" t="e">
        <f>[4]細髄!J28</f>
        <v>#N/A</v>
      </c>
      <c r="K32" s="18" t="e">
        <f>[4]細髄!K28</f>
        <v>#N/A</v>
      </c>
      <c r="L32" s="18" t="e">
        <f>[4]細髄!L28</f>
        <v>#N/A</v>
      </c>
      <c r="M32" s="18" t="e">
        <f>[4]細髄!M28</f>
        <v>#N/A</v>
      </c>
      <c r="N32" s="18" t="e">
        <f>[4]細髄!N28</f>
        <v>#N/A</v>
      </c>
      <c r="O32" s="18" t="e">
        <f>[4]細髄!O28</f>
        <v>#N/A</v>
      </c>
      <c r="P32" s="18" t="e">
        <f>[4]細髄!P28</f>
        <v>#N/A</v>
      </c>
      <c r="Q32" s="18" t="e">
        <f>[4]細髄!Q28</f>
        <v>#N/A</v>
      </c>
      <c r="R32" s="18" t="e">
        <f>[4]細髄!R28</f>
        <v>#N/A</v>
      </c>
      <c r="S32" s="18" t="e">
        <f>[4]細髄!S28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 t="e">
        <f>[4]無髄!C27</f>
        <v>#N/A</v>
      </c>
      <c r="D31" s="17" t="e">
        <f>[4]無髄!D27</f>
        <v>#N/A</v>
      </c>
      <c r="E31" s="17" t="e">
        <f>[4]無髄!E27</f>
        <v>#N/A</v>
      </c>
      <c r="F31" s="17" t="e">
        <f>[4]無髄!F27</f>
        <v>#N/A</v>
      </c>
      <c r="G31" s="17" t="e">
        <f>[4]無髄!G27</f>
        <v>#N/A</v>
      </c>
      <c r="H31" s="17" t="e">
        <f>[4]無髄!H27</f>
        <v>#N/A</v>
      </c>
      <c r="I31" s="17" t="e">
        <f>[4]無髄!I27</f>
        <v>#N/A</v>
      </c>
      <c r="J31" s="17" t="e">
        <f>[4]無髄!J27</f>
        <v>#N/A</v>
      </c>
      <c r="K31" s="17" t="e">
        <f>[4]無髄!K27</f>
        <v>#N/A</v>
      </c>
      <c r="L31" s="17" t="e">
        <f>[4]無髄!L27</f>
        <v>#N/A</v>
      </c>
      <c r="M31" s="17" t="e">
        <f>[4]無髄!M27</f>
        <v>#N/A</v>
      </c>
      <c r="N31" s="17" t="e">
        <f>[4]無髄!N27</f>
        <v>#N/A</v>
      </c>
      <c r="O31" s="17" t="e">
        <f>[4]無髄!O27</f>
        <v>#N/A</v>
      </c>
      <c r="P31" s="17" t="e">
        <f>[4]無髄!P27</f>
        <v>#N/A</v>
      </c>
      <c r="Q31" s="17" t="e">
        <f>[4]無髄!Q27</f>
        <v>#N/A</v>
      </c>
      <c r="R31" s="17" t="e">
        <f>[4]無髄!R27</f>
        <v>#N/A</v>
      </c>
      <c r="S31" s="17" t="e">
        <f>[4]無髄!S27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[4]無髄!C28</f>
        <v>#N/A</v>
      </c>
      <c r="D32" s="18" t="e">
        <f>[4]無髄!D28</f>
        <v>#N/A</v>
      </c>
      <c r="E32" s="18" t="e">
        <f>[4]無髄!E28</f>
        <v>#N/A</v>
      </c>
      <c r="F32" s="18" t="e">
        <f>[4]無髄!F28</f>
        <v>#N/A</v>
      </c>
      <c r="G32" s="18" t="e">
        <f>[4]無髄!G28</f>
        <v>#N/A</v>
      </c>
      <c r="H32" s="18" t="e">
        <f>[4]無髄!H28</f>
        <v>#N/A</v>
      </c>
      <c r="I32" s="18" t="e">
        <f>[4]無髄!I28</f>
        <v>#N/A</v>
      </c>
      <c r="J32" s="18" t="e">
        <f>[4]無髄!J28</f>
        <v>#N/A</v>
      </c>
      <c r="K32" s="18" t="e">
        <f>[4]無髄!K28</f>
        <v>#N/A</v>
      </c>
      <c r="L32" s="18" t="e">
        <f>[4]無髄!L28</f>
        <v>#N/A</v>
      </c>
      <c r="M32" s="18" t="e">
        <f>[4]無髄!M28</f>
        <v>#N/A</v>
      </c>
      <c r="N32" s="18" t="e">
        <f>[4]無髄!N28</f>
        <v>#N/A</v>
      </c>
      <c r="O32" s="18" t="e">
        <f>[4]無髄!O28</f>
        <v>#N/A</v>
      </c>
      <c r="P32" s="18" t="e">
        <f>[4]無髄!P28</f>
        <v>#N/A</v>
      </c>
      <c r="Q32" s="18" t="e">
        <f>[4]無髄!Q28</f>
        <v>#N/A</v>
      </c>
      <c r="R32" s="18" t="e">
        <f>[4]無髄!R28</f>
        <v>#N/A</v>
      </c>
      <c r="S32" s="18" t="e">
        <f>[4]無髄!S28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7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8.3333333333333321</v>
      </c>
      <c r="G61" s="4">
        <f t="shared" si="4"/>
        <v>0</v>
      </c>
      <c r="H61" s="4">
        <f t="shared" si="4"/>
        <v>16.666666666666664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8.3333333333333321</v>
      </c>
      <c r="O61" s="4">
        <f t="shared" si="4"/>
        <v>8.3333333333333321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58.333333333333336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 t="e">
        <f>[4]ﾏｲｺ!C27</f>
        <v>#N/A</v>
      </c>
      <c r="D31" s="17" t="e">
        <f>[4]ﾏｲｺ!D27</f>
        <v>#N/A</v>
      </c>
      <c r="E31" s="17" t="e">
        <f>[4]ﾏｲｺ!E27</f>
        <v>#N/A</v>
      </c>
      <c r="F31" s="17" t="e">
        <f>[4]ﾏｲｺ!F27</f>
        <v>#N/A</v>
      </c>
      <c r="G31" s="17" t="e">
        <f>[4]ﾏｲｺ!G27</f>
        <v>#N/A</v>
      </c>
      <c r="H31" s="17" t="e">
        <f>[4]ﾏｲｺ!H27</f>
        <v>#N/A</v>
      </c>
      <c r="I31" s="17" t="e">
        <f>[4]ﾏｲｺ!I27</f>
        <v>#N/A</v>
      </c>
      <c r="J31" s="17" t="e">
        <f>[4]ﾏｲｺ!J27</f>
        <v>#N/A</v>
      </c>
      <c r="K31" s="17" t="e">
        <f>[4]ﾏｲｺ!K27</f>
        <v>#N/A</v>
      </c>
      <c r="L31" s="17" t="e">
        <f>[4]ﾏｲｺ!L27</f>
        <v>#N/A</v>
      </c>
      <c r="M31" s="17" t="e">
        <f>[4]ﾏｲｺ!M27</f>
        <v>#N/A</v>
      </c>
      <c r="N31" s="17" t="e">
        <f>[4]ﾏｲｺ!N27</f>
        <v>#N/A</v>
      </c>
      <c r="O31" s="17" t="e">
        <f>[4]ﾏｲｺ!O27</f>
        <v>#N/A</v>
      </c>
      <c r="P31" s="17" t="e">
        <f>[4]ﾏｲｺ!P27</f>
        <v>#N/A</v>
      </c>
      <c r="Q31" s="17" t="e">
        <f>[4]ﾏｲｺ!Q27</f>
        <v>#N/A</v>
      </c>
      <c r="R31" s="17" t="e">
        <f>[4]ﾏｲｺ!R27</f>
        <v>#N/A</v>
      </c>
      <c r="S31" s="17" t="e">
        <f>[4]ﾏｲｺ!S27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[4]ﾏｲｺ!C28</f>
        <v>#N/A</v>
      </c>
      <c r="D32" s="18" t="e">
        <f>[4]ﾏｲｺ!D28</f>
        <v>#N/A</v>
      </c>
      <c r="E32" s="18" t="e">
        <f>[4]ﾏｲｺ!E28</f>
        <v>#N/A</v>
      </c>
      <c r="F32" s="18" t="e">
        <f>[4]ﾏｲｺ!F28</f>
        <v>#N/A</v>
      </c>
      <c r="G32" s="18" t="e">
        <f>[4]ﾏｲｺ!G28</f>
        <v>#N/A</v>
      </c>
      <c r="H32" s="18" t="e">
        <f>[4]ﾏｲｺ!H28</f>
        <v>#N/A</v>
      </c>
      <c r="I32" s="18" t="e">
        <f>[4]ﾏｲｺ!I28</f>
        <v>#N/A</v>
      </c>
      <c r="J32" s="18" t="e">
        <f>[4]ﾏｲｺ!J28</f>
        <v>#N/A</v>
      </c>
      <c r="K32" s="18" t="e">
        <f>[4]ﾏｲｺ!K28</f>
        <v>#N/A</v>
      </c>
      <c r="L32" s="18" t="e">
        <f>[4]ﾏｲｺ!L28</f>
        <v>#N/A</v>
      </c>
      <c r="M32" s="18" t="e">
        <f>[4]ﾏｲｺ!M28</f>
        <v>#N/A</v>
      </c>
      <c r="N32" s="18" t="e">
        <f>[4]ﾏｲｺ!N28</f>
        <v>#N/A</v>
      </c>
      <c r="O32" s="18" t="e">
        <f>[4]ﾏｲｺ!O28</f>
        <v>#N/A</v>
      </c>
      <c r="P32" s="18" t="e">
        <f>[4]ﾏｲｺ!P28</f>
        <v>#N/A</v>
      </c>
      <c r="Q32" s="18" t="e">
        <f>[4]ﾏｲｺ!Q28</f>
        <v>#N/A</v>
      </c>
      <c r="R32" s="18" t="e">
        <f>[4]ﾏｲｺ!R28</f>
        <v>#N/A</v>
      </c>
      <c r="S32" s="18" t="e">
        <f>[4]ﾏｲｺ!S28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21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3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21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33.333333333333329</v>
      </c>
      <c r="F61" s="4">
        <f t="shared" si="4"/>
        <v>14.285714285714285</v>
      </c>
      <c r="G61" s="4">
        <f t="shared" si="4"/>
        <v>33.333333333333329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4.7619047619047619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4.7619047619047619</v>
      </c>
      <c r="R61" s="4">
        <f t="shared" si="4"/>
        <v>0</v>
      </c>
      <c r="S61" s="4">
        <f t="shared" si="4"/>
        <v>9.5238095238095237</v>
      </c>
      <c r="T61" s="4"/>
      <c r="U61" s="4">
        <f>SUM(D61:S61)</f>
        <v>99.999999999999972</v>
      </c>
      <c r="V61" s="4" t="b">
        <f>C61=U61</f>
        <v>1</v>
      </c>
    </row>
    <row r="63" spans="2:22">
      <c r="U63" s="5">
        <f t="array" ref="U63">SUM(IF(NOT(ISERROR(U6:U58)),U6:U58))</f>
        <v>21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 t="e">
        <f>[4]ｸﾗﾐ!C27</f>
        <v>#N/A</v>
      </c>
      <c r="D31" s="17" t="e">
        <f>[4]ｸﾗﾐ!D27</f>
        <v>#N/A</v>
      </c>
      <c r="E31" s="17" t="e">
        <f>[4]ｸﾗﾐ!E27</f>
        <v>#N/A</v>
      </c>
      <c r="F31" s="17" t="e">
        <f>[4]ｸﾗﾐ!F27</f>
        <v>#N/A</v>
      </c>
      <c r="G31" s="17" t="e">
        <f>[4]ｸﾗﾐ!G27</f>
        <v>#N/A</v>
      </c>
      <c r="H31" s="17" t="e">
        <f>[4]ｸﾗﾐ!H27</f>
        <v>#N/A</v>
      </c>
      <c r="I31" s="17" t="e">
        <f>[4]ｸﾗﾐ!I27</f>
        <v>#N/A</v>
      </c>
      <c r="J31" s="17" t="e">
        <f>[4]ｸﾗﾐ!J27</f>
        <v>#N/A</v>
      </c>
      <c r="K31" s="17" t="e">
        <f>[4]ｸﾗﾐ!K27</f>
        <v>#N/A</v>
      </c>
      <c r="L31" s="17" t="e">
        <f>[4]ｸﾗﾐ!L27</f>
        <v>#N/A</v>
      </c>
      <c r="M31" s="17" t="e">
        <f>[4]ｸﾗﾐ!M27</f>
        <v>#N/A</v>
      </c>
      <c r="N31" s="17" t="e">
        <f>[4]ｸﾗﾐ!N27</f>
        <v>#N/A</v>
      </c>
      <c r="O31" s="17" t="e">
        <f>[4]ｸﾗﾐ!O27</f>
        <v>#N/A</v>
      </c>
      <c r="P31" s="17" t="e">
        <f>[4]ｸﾗﾐ!P27</f>
        <v>#N/A</v>
      </c>
      <c r="Q31" s="17" t="e">
        <f>[4]ｸﾗﾐ!Q27</f>
        <v>#N/A</v>
      </c>
      <c r="R31" s="17" t="e">
        <f>[4]ｸﾗﾐ!R27</f>
        <v>#N/A</v>
      </c>
      <c r="S31" s="17" t="e">
        <f>[4]ｸﾗﾐ!S27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[4]ｸﾗﾐ!C28</f>
        <v>#N/A</v>
      </c>
      <c r="D32" s="18" t="e">
        <f>[4]ｸﾗﾐ!D28</f>
        <v>#N/A</v>
      </c>
      <c r="E32" s="18" t="e">
        <f>[4]ｸﾗﾐ!E28</f>
        <v>#N/A</v>
      </c>
      <c r="F32" s="18" t="e">
        <f>[4]ｸﾗﾐ!F28</f>
        <v>#N/A</v>
      </c>
      <c r="G32" s="18" t="e">
        <f>[4]ｸﾗﾐ!G28</f>
        <v>#N/A</v>
      </c>
      <c r="H32" s="18" t="e">
        <f>[4]ｸﾗﾐ!H28</f>
        <v>#N/A</v>
      </c>
      <c r="I32" s="18" t="e">
        <f>[4]ｸﾗﾐ!I28</f>
        <v>#N/A</v>
      </c>
      <c r="J32" s="18" t="e">
        <f>[4]ｸﾗﾐ!J28</f>
        <v>#N/A</v>
      </c>
      <c r="K32" s="18" t="e">
        <f>[4]ｸﾗﾐ!K28</f>
        <v>#N/A</v>
      </c>
      <c r="L32" s="18" t="e">
        <f>[4]ｸﾗﾐ!L28</f>
        <v>#N/A</v>
      </c>
      <c r="M32" s="18" t="e">
        <f>[4]ｸﾗﾐ!M28</f>
        <v>#N/A</v>
      </c>
      <c r="N32" s="18" t="e">
        <f>[4]ｸﾗﾐ!N28</f>
        <v>#N/A</v>
      </c>
      <c r="O32" s="18" t="e">
        <f>[4]ｸﾗﾐ!O28</f>
        <v>#N/A</v>
      </c>
      <c r="P32" s="18" t="e">
        <f>[4]ｸﾗﾐ!P28</f>
        <v>#N/A</v>
      </c>
      <c r="Q32" s="18" t="e">
        <f>[4]ｸﾗﾐ!Q28</f>
        <v>#N/A</v>
      </c>
      <c r="R32" s="18" t="e">
        <f>[4]ｸﾗﾐ!R28</f>
        <v>#N/A</v>
      </c>
      <c r="S32" s="18" t="e">
        <f>[4]ｸﾗﾐ!S28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 t="e">
        <f>[4]ロタ!C27</f>
        <v>#N/A</v>
      </c>
      <c r="D31" s="17" t="e">
        <f>[4]ロタ!D27</f>
        <v>#N/A</v>
      </c>
      <c r="E31" s="17" t="e">
        <f>[4]ロタ!E27</f>
        <v>#N/A</v>
      </c>
      <c r="F31" s="17" t="e">
        <f>[4]ロタ!F27</f>
        <v>#N/A</v>
      </c>
      <c r="G31" s="17" t="e">
        <f>[4]ロタ!G27</f>
        <v>#N/A</v>
      </c>
      <c r="H31" s="17" t="e">
        <f>[4]ロタ!H27</f>
        <v>#N/A</v>
      </c>
      <c r="I31" s="17" t="e">
        <f>[4]ロタ!I27</f>
        <v>#N/A</v>
      </c>
      <c r="J31" s="17" t="e">
        <f>[4]ロタ!J27</f>
        <v>#N/A</v>
      </c>
      <c r="K31" s="17" t="e">
        <f>[4]ロタ!K27</f>
        <v>#N/A</v>
      </c>
      <c r="L31" s="17" t="e">
        <f>[4]ロタ!L27</f>
        <v>#N/A</v>
      </c>
      <c r="M31" s="17" t="e">
        <f>[4]ロタ!M27</f>
        <v>#N/A</v>
      </c>
      <c r="N31" s="17" t="e">
        <f>[4]ロタ!N27</f>
        <v>#N/A</v>
      </c>
      <c r="O31" s="17" t="e">
        <f>[4]ロタ!O27</f>
        <v>#N/A</v>
      </c>
      <c r="P31" s="17" t="e">
        <f>[4]ロタ!P27</f>
        <v>#N/A</v>
      </c>
      <c r="Q31" s="17" t="e">
        <f>[4]ロタ!Q27</f>
        <v>#N/A</v>
      </c>
      <c r="R31" s="17" t="e">
        <f>[4]ロタ!R27</f>
        <v>#N/A</v>
      </c>
      <c r="S31" s="17" t="e">
        <f>[4]ロタ!S27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[4]ロタ!C28</f>
        <v>#N/A</v>
      </c>
      <c r="D32" s="18" t="e">
        <f>[4]ロタ!D28</f>
        <v>#N/A</v>
      </c>
      <c r="E32" s="18" t="e">
        <f>[4]ロタ!E28</f>
        <v>#N/A</v>
      </c>
      <c r="F32" s="18" t="e">
        <f>[4]ロタ!F28</f>
        <v>#N/A</v>
      </c>
      <c r="G32" s="18" t="e">
        <f>[4]ロタ!G28</f>
        <v>#N/A</v>
      </c>
      <c r="H32" s="18" t="e">
        <f>[4]ロタ!H28</f>
        <v>#N/A</v>
      </c>
      <c r="I32" s="18" t="e">
        <f>[4]ロタ!I28</f>
        <v>#N/A</v>
      </c>
      <c r="J32" s="18" t="e">
        <f>[4]ロタ!J28</f>
        <v>#N/A</v>
      </c>
      <c r="K32" s="18" t="e">
        <f>[4]ロタ!K28</f>
        <v>#N/A</v>
      </c>
      <c r="L32" s="18" t="e">
        <f>[4]ロタ!L28</f>
        <v>#N/A</v>
      </c>
      <c r="M32" s="18" t="e">
        <f>[4]ロタ!M28</f>
        <v>#N/A</v>
      </c>
      <c r="N32" s="18" t="e">
        <f>[4]ロタ!N28</f>
        <v>#N/A</v>
      </c>
      <c r="O32" s="18" t="e">
        <f>[4]ロタ!O28</f>
        <v>#N/A</v>
      </c>
      <c r="P32" s="18" t="e">
        <f>[4]ロタ!P28</f>
        <v>#N/A</v>
      </c>
      <c r="Q32" s="18" t="e">
        <f>[4]ロタ!Q28</f>
        <v>#N/A</v>
      </c>
      <c r="R32" s="18" t="e">
        <f>[4]ロタ!R28</f>
        <v>#N/A</v>
      </c>
      <c r="S32" s="18" t="e">
        <f>[4]ロタ!S28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2025-06-25T07:35:16Z</cp:lastPrinted>
  <dcterms:created xsi:type="dcterms:W3CDTF">2019-07-19T07:58:40Z</dcterms:created>
  <dcterms:modified xsi:type="dcterms:W3CDTF">2025-06-25T07:39:32Z</dcterms:modified>
</cp:coreProperties>
</file>