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6-41様式提出用" sheetId="1" r:id="rId1"/>
    <sheet name="16-41記載例" sheetId="2" r:id="rId2"/>
  </sheets>
  <definedNames>
    <definedName name="_xlnm.Print_Area" localSheetId="1">'16-41記載例'!$A$1:$V$51</definedName>
    <definedName name="_xlnm.Print_Area" localSheetId="0">'16-41様式提出用'!$A$1:$CA$159</definedName>
  </definedNames>
  <calcPr fullCalcOnLoad="1" refMode="R1C1"/>
</workbook>
</file>

<file path=xl/sharedStrings.xml><?xml version="1.0" encoding="utf-8"?>
<sst xmlns="http://schemas.openxmlformats.org/spreadsheetml/2006/main" count="206" uniqueCount="107">
  <si>
    <t>事業者コード</t>
  </si>
  <si>
    <t>事務所コード</t>
  </si>
  <si>
    <t>予備</t>
  </si>
  <si>
    <t>整理番号</t>
  </si>
  <si>
    <t>令和</t>
  </si>
  <si>
    <t>年</t>
  </si>
  <si>
    <t>月</t>
  </si>
  <si>
    <t>日</t>
  </si>
  <si>
    <t>個人番号又は法人番号</t>
  </si>
  <si>
    <t>00</t>
  </si>
  <si>
    <t>処理
区分</t>
  </si>
  <si>
    <t>（右詰で記載）</t>
  </si>
  <si>
    <t>ﾘｯﾄﾙ</t>
  </si>
  <si>
    <t>様式区分</t>
  </si>
  <si>
    <t>ｶｰﾄﾞ
区分</t>
  </si>
  <si>
    <t>住所又は所在地</t>
  </si>
  <si>
    <t>区分</t>
  </si>
  <si>
    <t>　元・特・製</t>
  </si>
  <si>
    <t>※処理事項</t>
  </si>
  <si>
    <t>氏名又は名称</t>
  </si>
  <si>
    <t>氏名又は名称</t>
  </si>
  <si>
    <t>月分</t>
  </si>
  <si>
    <t>前々月末在庫数量</t>
  </si>
  <si>
    <t>うち課税済みのもの</t>
  </si>
  <si>
    <t>製造数量</t>
  </si>
  <si>
    <t>軽油の受払い等の数量報告書</t>
  </si>
  <si>
    <t>（電話</t>
  </si>
  <si>
    <t>）</t>
  </si>
  <si>
    <t>輸入数量</t>
  </si>
  <si>
    <t>引取数量</t>
  </si>
  <si>
    <t>うち課税済みのもの</t>
  </si>
  <si>
    <t>返還を受けた数量</t>
  </si>
  <si>
    <t>その他</t>
  </si>
  <si>
    <t>合計</t>
  </si>
  <si>
    <t>引渡数量</t>
  </si>
  <si>
    <t>消費数量</t>
  </si>
  <si>
    <t>返還を行った数量</t>
  </si>
  <si>
    <t>前月末在庫数量</t>
  </si>
  <si>
    <t>受払い等の数量</t>
  </si>
  <si>
    <t>現実の受払い等の数量</t>
  </si>
  <si>
    <t>備考</t>
  </si>
  <si>
    <t>受　　入　　れ</t>
  </si>
  <si>
    <t>　元 ・ 特 ・ 製</t>
  </si>
  <si>
    <t>第十六号の四十一様式（提出用）（用紙日本工業規格Ａ４）（第八条の五十一関係）</t>
  </si>
  <si>
    <t>払　　出　　し</t>
  </si>
  <si>
    <t>報告年月日</t>
  </si>
  <si>
    <t>摘　　要</t>
  </si>
  <si>
    <t>第十六号の四十一様式（入力用）（用紙日本工業規格Ａ４）（第八条の五十一関係）</t>
  </si>
  <si>
    <t>00</t>
  </si>
  <si>
    <t>元</t>
  </si>
  <si>
    <t>特</t>
  </si>
  <si>
    <t>製</t>
  </si>
  <si>
    <t>軽油の受払い等数量報告書</t>
  </si>
  <si>
    <t>事業所コード</t>
  </si>
  <si>
    <t>処理区分</t>
  </si>
  <si>
    <t>※処理事項</t>
  </si>
  <si>
    <t>第十六号の四十一様式（提出用）</t>
  </si>
  <si>
    <t>個人番号又は法人番号</t>
  </si>
  <si>
    <t>（右詰で記載）</t>
  </si>
  <si>
    <t>住所又は所在地</t>
  </si>
  <si>
    <t>摘　　要</t>
  </si>
  <si>
    <t>受払い等の数量</t>
  </si>
  <si>
    <t>現実の受払い等の数量</t>
  </si>
  <si>
    <t>備考</t>
  </si>
  <si>
    <t>前々月末在庫数量</t>
  </si>
  <si>
    <t>000.000</t>
  </si>
  <si>
    <t>うち課税済みもの</t>
  </si>
  <si>
    <t>受　　入　　れ</t>
  </si>
  <si>
    <t>製造数量</t>
  </si>
  <si>
    <t>輸入数量</t>
  </si>
  <si>
    <t>引取数量</t>
  </si>
  <si>
    <t>返還を受けた数量</t>
  </si>
  <si>
    <t>その他</t>
  </si>
  <si>
    <t>合計</t>
  </si>
  <si>
    <t>払　　出　　し</t>
  </si>
  <si>
    <t>引渡数量</t>
  </si>
  <si>
    <t>消費数量</t>
  </si>
  <si>
    <t>返還を行った数量</t>
  </si>
  <si>
    <t>前月末在庫数量</t>
  </si>
  <si>
    <t>第十六号の四十一様式（控用）（用紙日本工業規格Ａ４）（第八条の五十一関係）</t>
  </si>
  <si>
    <t>沖縄県知事　殿</t>
  </si>
  <si>
    <r>
      <rPr>
        <b/>
        <sz val="11"/>
        <color indexed="8"/>
        <rFont val="HGS創英角ﾎﾟｯﾌﾟ体"/>
        <family val="3"/>
      </rPr>
      <t>○○</t>
    </r>
    <r>
      <rPr>
        <sz val="11"/>
        <color indexed="8"/>
        <rFont val="ＭＳ 明朝"/>
        <family val="1"/>
      </rPr>
      <t>年</t>
    </r>
    <r>
      <rPr>
        <sz val="11"/>
        <color indexed="8"/>
        <rFont val="HGS創英角ﾎﾟｯﾌﾟ体"/>
        <family val="3"/>
      </rPr>
      <t>１０</t>
    </r>
    <r>
      <rPr>
        <sz val="11"/>
        <color indexed="8"/>
        <rFont val="ＭＳ 明朝"/>
        <family val="1"/>
      </rPr>
      <t>月</t>
    </r>
    <r>
      <rPr>
        <sz val="11"/>
        <color indexed="8"/>
        <rFont val="HGS創英角ﾎﾟｯﾌﾟ体"/>
        <family val="3"/>
      </rPr>
      <t>３１</t>
    </r>
    <r>
      <rPr>
        <sz val="11"/>
        <color indexed="8"/>
        <rFont val="ＭＳ 明朝"/>
        <family val="1"/>
      </rPr>
      <t>日</t>
    </r>
  </si>
  <si>
    <r>
      <t xml:space="preserve">株式会社　県税石油　
　代表取締役 </t>
    </r>
    <r>
      <rPr>
        <b/>
        <sz val="12"/>
        <color indexed="8"/>
        <rFont val="HGS創英角ﾎﾟｯﾌﾟ体"/>
        <family val="3"/>
      </rPr>
      <t>○ ○ ○ ○</t>
    </r>
  </si>
  <si>
    <r>
      <t>沖縄県那覇市旭町○○番地○
　　　　　　　　　（電話　</t>
    </r>
    <r>
      <rPr>
        <b/>
        <sz val="12"/>
        <color indexed="8"/>
        <rFont val="HGS創英角ﾎﾟｯﾌﾟ体"/>
        <family val="3"/>
      </rPr>
      <t>○○○－○○○－○○○○</t>
    </r>
    <r>
      <rPr>
        <sz val="12"/>
        <color indexed="8"/>
        <rFont val="HGS創英角ﾎﾟｯﾌﾟ体"/>
        <family val="3"/>
      </rPr>
      <t>）</t>
    </r>
  </si>
  <si>
    <r>
      <rPr>
        <b/>
        <sz val="12"/>
        <color indexed="8"/>
        <rFont val="ＭＳ 明朝"/>
        <family val="1"/>
      </rPr>
      <t>令和○○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HGS創英角ﾎﾟｯﾌﾟ体"/>
        <family val="3"/>
      </rPr>
      <t>09</t>
    </r>
    <r>
      <rPr>
        <sz val="12"/>
        <color indexed="8"/>
        <rFont val="ＭＳ 明朝"/>
        <family val="1"/>
      </rPr>
      <t>月分</t>
    </r>
  </si>
  <si>
    <t>500.000</t>
  </si>
  <si>
    <t>870.000</t>
  </si>
  <si>
    <t>870.000</t>
  </si>
  <si>
    <t>60.500</t>
  </si>
  <si>
    <t>930.500</t>
  </si>
  <si>
    <t>870.000</t>
  </si>
  <si>
    <t>965.962</t>
  </si>
  <si>
    <t>230.510</t>
  </si>
  <si>
    <t>34.028</t>
  </si>
  <si>
    <t>230.500</t>
  </si>
  <si>
    <t>870.000</t>
  </si>
  <si>
    <t>200.000</t>
  </si>
  <si>
    <t>053</t>
  </si>
  <si>
    <t>053</t>
  </si>
  <si>
    <t>060.500</t>
  </si>
  <si>
    <t>500.000</t>
  </si>
  <si>
    <t>077</t>
  </si>
  <si>
    <t>095.962</t>
  </si>
  <si>
    <t>093</t>
  </si>
  <si>
    <t>360.500</t>
  </si>
  <si>
    <t>通信年月日</t>
  </si>
  <si>
    <t>○○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</si>
</sst>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.000;[Red]\-#,##0.000"/>
  </numFmts>
  <fonts count="75">
    <font>
      <sz val="12"/>
      <color indexed="8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10"/>
      <name val="ＭＳ 明朝"/>
      <family val="1"/>
    </font>
    <font>
      <sz val="14"/>
      <color indexed="8"/>
      <name val="HGS創英角ﾎﾟｯﾌﾟ体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HGS創英角ﾎﾟｯﾌﾟ体"/>
      <family val="3"/>
    </font>
    <font>
      <sz val="11"/>
      <color indexed="8"/>
      <name val="HGS創英角ﾎﾟｯﾌﾟ体"/>
      <family val="3"/>
    </font>
    <font>
      <sz val="10"/>
      <color indexed="8"/>
      <name val="HGS創英角ﾎﾟｯﾌﾟ体"/>
      <family val="3"/>
    </font>
    <font>
      <sz val="10"/>
      <color indexed="8"/>
      <name val="HGP創英角ﾎﾟｯﾌﾟ体"/>
      <family val="3"/>
    </font>
    <font>
      <sz val="12"/>
      <color indexed="8"/>
      <name val="HGS創英角ﾎﾟｯﾌﾟ体"/>
      <family val="3"/>
    </font>
    <font>
      <b/>
      <sz val="12"/>
      <color indexed="8"/>
      <name val="HGS創英角ﾎﾟｯﾌﾟ体"/>
      <family val="3"/>
    </font>
    <font>
      <b/>
      <sz val="10"/>
      <color indexed="8"/>
      <name val="ＭＳ 明朝"/>
      <family val="1"/>
    </font>
    <font>
      <sz val="10"/>
      <color indexed="10"/>
      <name val="HGP創英角ｺﾞｼｯｸUB"/>
      <family val="3"/>
    </font>
    <font>
      <sz val="9"/>
      <color indexed="8"/>
      <name val="HGP創英角ﾎﾟｯﾌﾟ体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60"/>
      <name val="ＭＳ 明朝"/>
      <family val="1"/>
    </font>
    <font>
      <sz val="10"/>
      <color indexed="60"/>
      <name val="ＭＳ 明朝"/>
      <family val="1"/>
    </font>
    <font>
      <sz val="10"/>
      <color indexed="60"/>
      <name val="HGP創英角ｺﾞｼｯｸUB"/>
      <family val="3"/>
    </font>
    <font>
      <sz val="14"/>
      <color indexed="60"/>
      <name val="HGS創英角ﾎﾟｯﾌﾟ体"/>
      <family val="3"/>
    </font>
    <font>
      <b/>
      <sz val="12"/>
      <color indexed="60"/>
      <name val="ＭＳ 明朝"/>
      <family val="1"/>
    </font>
    <font>
      <sz val="10.5"/>
      <color indexed="8"/>
      <name val="HGP創英角ｺﾞｼｯｸUB"/>
      <family val="3"/>
    </font>
    <font>
      <b/>
      <sz val="10.5"/>
      <color indexed="60"/>
      <name val="HGP創英角ｺﾞｼｯｸUB"/>
      <family val="3"/>
    </font>
    <font>
      <b/>
      <sz val="8"/>
      <color indexed="60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Calibri"/>
      <family val="2"/>
    </font>
    <font>
      <b/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9"/>
      <name val="ＭＳ Ｐ明朝"/>
      <family val="1"/>
    </font>
    <font>
      <sz val="14"/>
      <color indexed="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C00000"/>
      <name val="ＭＳ 明朝"/>
      <family val="1"/>
    </font>
    <font>
      <sz val="10"/>
      <color rgb="FFC00000"/>
      <name val="ＭＳ 明朝"/>
      <family val="1"/>
    </font>
    <font>
      <sz val="10"/>
      <color rgb="FFC00000"/>
      <name val="HGP創英角ｺﾞｼｯｸUB"/>
      <family val="3"/>
    </font>
    <font>
      <sz val="14"/>
      <color rgb="FFC00000"/>
      <name val="HGS創英角ﾎﾟｯﾌﾟ体"/>
      <family val="3"/>
    </font>
    <font>
      <b/>
      <sz val="12"/>
      <color rgb="FFC0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49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textRotation="255"/>
      <protection/>
    </xf>
    <xf numFmtId="0" fontId="3" fillId="0" borderId="25" xfId="0" applyFont="1" applyBorder="1" applyAlignment="1" applyProtection="1">
      <alignment vertical="center" textRotation="255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177" fontId="0" fillId="0" borderId="0" xfId="4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 wrapText="1"/>
      <protection/>
    </xf>
    <xf numFmtId="0" fontId="0" fillId="33" borderId="2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16" fillId="34" borderId="33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16" fillId="0" borderId="35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16" fillId="34" borderId="36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16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6" fillId="0" borderId="37" xfId="0" applyFont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16" fillId="35" borderId="45" xfId="0" applyFont="1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16" fillId="35" borderId="36" xfId="0" applyFont="1" applyFill="1" applyBorder="1" applyAlignment="1">
      <alignment vertical="center"/>
    </xf>
    <xf numFmtId="0" fontId="16" fillId="35" borderId="35" xfId="0" applyFont="1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16" fillId="35" borderId="33" xfId="0" applyFont="1" applyFill="1" applyBorder="1" applyAlignment="1">
      <alignment vertical="center"/>
    </xf>
    <xf numFmtId="0" fontId="15" fillId="35" borderId="36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 wrapText="1"/>
      <protection/>
    </xf>
    <xf numFmtId="0" fontId="72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15" fillId="0" borderId="36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6" fillId="0" borderId="35" xfId="0" applyFont="1" applyBorder="1" applyAlignment="1" quotePrefix="1">
      <alignment vertical="center"/>
    </xf>
    <xf numFmtId="0" fontId="16" fillId="0" borderId="36" xfId="0" applyFont="1" applyBorder="1" applyAlignment="1" quotePrefix="1">
      <alignment vertical="center"/>
    </xf>
    <xf numFmtId="0" fontId="15" fillId="0" borderId="32" xfId="0" applyFont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ont="1" applyFill="1" applyBorder="1" applyAlignment="1" applyProtection="1">
      <alignment horizontal="center" vertical="center"/>
      <protection/>
    </xf>
    <xf numFmtId="176" fontId="0" fillId="0" borderId="38" xfId="0" applyNumberFormat="1" applyFont="1" applyFill="1" applyBorder="1" applyAlignment="1" applyProtection="1">
      <alignment horizontal="center" vertical="center"/>
      <protection/>
    </xf>
    <xf numFmtId="176" fontId="0" fillId="0" borderId="39" xfId="0" applyNumberFormat="1" applyFont="1" applyFill="1" applyBorder="1" applyAlignment="1" applyProtection="1">
      <alignment horizontal="center" vertical="center"/>
      <protection/>
    </xf>
    <xf numFmtId="176" fontId="0" fillId="0" borderId="40" xfId="0" applyNumberFormat="1" applyFont="1" applyFill="1" applyBorder="1" applyAlignment="1" applyProtection="1">
      <alignment horizontal="center" vertical="center"/>
      <protection/>
    </xf>
    <xf numFmtId="177" fontId="0" fillId="0" borderId="38" xfId="48" applyNumberFormat="1" applyFont="1" applyFill="1" applyBorder="1" applyAlignment="1" applyProtection="1">
      <alignment horizontal="right"/>
      <protection/>
    </xf>
    <xf numFmtId="177" fontId="0" fillId="0" borderId="39" xfId="48" applyNumberFormat="1" applyFont="1" applyFill="1" applyBorder="1" applyAlignment="1" applyProtection="1">
      <alignment horizontal="right"/>
      <protection/>
    </xf>
    <xf numFmtId="177" fontId="0" fillId="0" borderId="40" xfId="48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176" fontId="0" fillId="0" borderId="32" xfId="0" applyNumberFormat="1" applyFont="1" applyFill="1" applyBorder="1" applyAlignment="1" applyProtection="1">
      <alignment horizontal="center" vertical="center"/>
      <protection/>
    </xf>
    <xf numFmtId="176" fontId="0" fillId="0" borderId="49" xfId="0" applyNumberFormat="1" applyFont="1" applyFill="1" applyBorder="1" applyAlignment="1" applyProtection="1">
      <alignment horizontal="center" vertical="center"/>
      <protection/>
    </xf>
    <xf numFmtId="176" fontId="0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textRotation="255"/>
      <protection/>
    </xf>
    <xf numFmtId="0" fontId="3" fillId="0" borderId="13" xfId="0" applyFont="1" applyFill="1" applyBorder="1" applyAlignment="1" applyProtection="1">
      <alignment horizontal="center" vertical="center" textRotation="255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3" fillId="0" borderId="15" xfId="0" applyFont="1" applyFill="1" applyBorder="1" applyAlignment="1" applyProtection="1">
      <alignment horizontal="center" vertical="center" textRotation="255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177" fontId="0" fillId="0" borderId="11" xfId="48" applyNumberFormat="1" applyFont="1" applyBorder="1" applyAlignment="1" applyProtection="1">
      <alignment horizontal="right"/>
      <protection/>
    </xf>
    <xf numFmtId="177" fontId="0" fillId="0" borderId="12" xfId="48" applyNumberFormat="1" applyFont="1" applyBorder="1" applyAlignment="1" applyProtection="1">
      <alignment horizontal="right"/>
      <protection/>
    </xf>
    <xf numFmtId="177" fontId="0" fillId="0" borderId="46" xfId="48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46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24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35" borderId="60" xfId="48" applyNumberFormat="1" applyFont="1" applyFill="1" applyBorder="1" applyAlignment="1" applyProtection="1">
      <alignment horizontal="right"/>
      <protection/>
    </xf>
    <xf numFmtId="177" fontId="0" fillId="35" borderId="61" xfId="48" applyNumberFormat="1" applyFont="1" applyFill="1" applyBorder="1" applyAlignment="1" applyProtection="1">
      <alignment horizontal="right"/>
      <protection/>
    </xf>
    <xf numFmtId="177" fontId="0" fillId="35" borderId="62" xfId="48" applyNumberFormat="1" applyFont="1" applyFill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35" borderId="60" xfId="0" applyFont="1" applyFill="1" applyBorder="1" applyAlignment="1" applyProtection="1">
      <alignment horizontal="distributed" vertical="center"/>
      <protection/>
    </xf>
    <xf numFmtId="0" fontId="3" fillId="35" borderId="61" xfId="0" applyFont="1" applyFill="1" applyBorder="1" applyAlignment="1" applyProtection="1">
      <alignment horizontal="distributed" vertical="center"/>
      <protection/>
    </xf>
    <xf numFmtId="0" fontId="3" fillId="35" borderId="62" xfId="0" applyFont="1" applyFill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3" fillId="0" borderId="63" xfId="0" applyFont="1" applyBorder="1" applyAlignment="1" applyProtection="1">
      <alignment horizontal="distributed" vertical="center"/>
      <protection/>
    </xf>
    <xf numFmtId="177" fontId="0" fillId="0" borderId="14" xfId="48" applyNumberFormat="1" applyFont="1" applyBorder="1" applyAlignment="1" applyProtection="1">
      <alignment horizontal="right"/>
      <protection/>
    </xf>
    <xf numFmtId="177" fontId="0" fillId="0" borderId="0" xfId="48" applyNumberFormat="1" applyFont="1" applyBorder="1" applyAlignment="1" applyProtection="1">
      <alignment horizontal="right"/>
      <protection/>
    </xf>
    <xf numFmtId="177" fontId="0" fillId="0" borderId="10" xfId="48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177" fontId="0" fillId="35" borderId="41" xfId="48" applyNumberFormat="1" applyFont="1" applyFill="1" applyBorder="1" applyAlignment="1" applyProtection="1">
      <alignment horizontal="right"/>
      <protection/>
    </xf>
    <xf numFmtId="177" fontId="0" fillId="35" borderId="42" xfId="48" applyNumberFormat="1" applyFont="1" applyFill="1" applyBorder="1" applyAlignment="1" applyProtection="1">
      <alignment horizontal="right"/>
      <protection/>
    </xf>
    <xf numFmtId="177" fontId="0" fillId="35" borderId="64" xfId="48" applyNumberFormat="1" applyFont="1" applyFill="1" applyBorder="1" applyAlignment="1" applyProtection="1">
      <alignment horizontal="right"/>
      <protection/>
    </xf>
    <xf numFmtId="0" fontId="3" fillId="0" borderId="65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67" xfId="0" applyFont="1" applyBorder="1" applyAlignment="1" applyProtection="1">
      <alignment horizontal="center" vertical="center" textRotation="255"/>
      <protection/>
    </xf>
    <xf numFmtId="0" fontId="3" fillId="0" borderId="68" xfId="0" applyFont="1" applyBorder="1" applyAlignment="1" applyProtection="1">
      <alignment horizontal="center" vertical="center" textRotation="255"/>
      <protection/>
    </xf>
    <xf numFmtId="0" fontId="3" fillId="0" borderId="69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center" vertical="center" textRotation="255"/>
      <protection/>
    </xf>
    <xf numFmtId="0" fontId="3" fillId="0" borderId="15" xfId="0" applyFont="1" applyBorder="1" applyAlignment="1" applyProtection="1">
      <alignment horizontal="center" vertical="center" textRotation="255"/>
      <protection/>
    </xf>
    <xf numFmtId="0" fontId="3" fillId="0" borderId="65" xfId="0" applyFont="1" applyBorder="1" applyAlignment="1" applyProtection="1">
      <alignment horizontal="center" vertical="center" textRotation="255"/>
      <protection/>
    </xf>
    <xf numFmtId="0" fontId="3" fillId="0" borderId="66" xfId="0" applyFont="1" applyBorder="1" applyAlignment="1" applyProtection="1">
      <alignment horizontal="center" vertical="center" textRotation="255"/>
      <protection/>
    </xf>
    <xf numFmtId="0" fontId="3" fillId="0" borderId="70" xfId="0" applyFont="1" applyBorder="1" applyAlignment="1" applyProtection="1">
      <alignment horizontal="center" vertical="center" textRotation="255"/>
      <protection/>
    </xf>
    <xf numFmtId="177" fontId="0" fillId="35" borderId="24" xfId="48" applyNumberFormat="1" applyFont="1" applyFill="1" applyBorder="1" applyAlignment="1" applyProtection="1">
      <alignment horizontal="right"/>
      <protection/>
    </xf>
    <xf numFmtId="177" fontId="0" fillId="35" borderId="17" xfId="48" applyNumberFormat="1" applyFont="1" applyFill="1" applyBorder="1" applyAlignment="1" applyProtection="1">
      <alignment horizontal="right"/>
      <protection/>
    </xf>
    <xf numFmtId="177" fontId="0" fillId="35" borderId="53" xfId="48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distributed" vertical="center"/>
      <protection/>
    </xf>
    <xf numFmtId="0" fontId="3" fillId="35" borderId="17" xfId="0" applyFont="1" applyFill="1" applyBorder="1" applyAlignment="1" applyProtection="1">
      <alignment horizontal="distributed" vertical="center"/>
      <protection/>
    </xf>
    <xf numFmtId="0" fontId="3" fillId="35" borderId="53" xfId="0" applyFont="1" applyFill="1" applyBorder="1" applyAlignment="1" applyProtection="1">
      <alignment horizontal="distributed" vertical="center"/>
      <protection/>
    </xf>
    <xf numFmtId="177" fontId="0" fillId="0" borderId="67" xfId="48" applyNumberFormat="1" applyFont="1" applyBorder="1" applyAlignment="1" applyProtection="1">
      <alignment horizontal="right"/>
      <protection/>
    </xf>
    <xf numFmtId="177" fontId="0" fillId="0" borderId="68" xfId="48" applyNumberFormat="1" applyFont="1" applyBorder="1" applyAlignment="1" applyProtection="1">
      <alignment horizontal="right"/>
      <protection/>
    </xf>
    <xf numFmtId="177" fontId="0" fillId="0" borderId="71" xfId="48" applyNumberFormat="1" applyFont="1" applyBorder="1" applyAlignment="1" applyProtection="1">
      <alignment horizontal="right"/>
      <protection/>
    </xf>
    <xf numFmtId="0" fontId="3" fillId="0" borderId="68" xfId="0" applyFont="1" applyBorder="1" applyAlignment="1" applyProtection="1">
      <alignment horizontal="distributed" vertical="center"/>
      <protection/>
    </xf>
    <xf numFmtId="0" fontId="3" fillId="0" borderId="71" xfId="0" applyFont="1" applyBorder="1" applyAlignment="1" applyProtection="1">
      <alignment horizontal="distributed" vertical="center"/>
      <protection/>
    </xf>
    <xf numFmtId="177" fontId="0" fillId="0" borderId="72" xfId="48" applyNumberFormat="1" applyFont="1" applyBorder="1" applyAlignment="1" applyProtection="1">
      <alignment horizontal="right"/>
      <protection/>
    </xf>
    <xf numFmtId="177" fontId="0" fillId="0" borderId="73" xfId="48" applyNumberFormat="1" applyFont="1" applyBorder="1" applyAlignment="1" applyProtection="1">
      <alignment horizontal="right"/>
      <protection/>
    </xf>
    <xf numFmtId="177" fontId="0" fillId="0" borderId="74" xfId="48" applyNumberFormat="1" applyFont="1" applyBorder="1" applyAlignment="1" applyProtection="1">
      <alignment horizontal="right"/>
      <protection/>
    </xf>
    <xf numFmtId="0" fontId="3" fillId="0" borderId="73" xfId="0" applyFont="1" applyBorder="1" applyAlignment="1" applyProtection="1">
      <alignment horizontal="distributed" vertical="center"/>
      <protection/>
    </xf>
    <xf numFmtId="0" fontId="3" fillId="0" borderId="74" xfId="0" applyFont="1" applyBorder="1" applyAlignment="1" applyProtection="1">
      <alignment horizontal="distributed" vertical="center"/>
      <protection/>
    </xf>
    <xf numFmtId="0" fontId="3" fillId="0" borderId="70" xfId="0" applyFont="1" applyBorder="1" applyAlignment="1" applyProtection="1">
      <alignment horizontal="center"/>
      <protection/>
    </xf>
    <xf numFmtId="0" fontId="3" fillId="35" borderId="41" xfId="0" applyFont="1" applyFill="1" applyBorder="1" applyAlignment="1" applyProtection="1">
      <alignment horizontal="distributed" vertical="center"/>
      <protection/>
    </xf>
    <xf numFmtId="0" fontId="3" fillId="35" borderId="42" xfId="0" applyFont="1" applyFill="1" applyBorder="1" applyAlignment="1" applyProtection="1">
      <alignment horizontal="distributed" vertical="center"/>
      <protection/>
    </xf>
    <xf numFmtId="0" fontId="3" fillId="35" borderId="64" xfId="0" applyFont="1" applyFill="1" applyBorder="1" applyAlignment="1" applyProtection="1">
      <alignment horizontal="distributed" vertic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176" fontId="0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distributed" vertical="center"/>
      <protection/>
    </xf>
    <xf numFmtId="0" fontId="19" fillId="0" borderId="47" xfId="0" applyFont="1" applyBorder="1" applyAlignment="1" applyProtection="1">
      <alignment horizontal="distributed" vertical="center"/>
      <protection/>
    </xf>
    <xf numFmtId="0" fontId="19" fillId="0" borderId="63" xfId="0" applyFont="1" applyBorder="1" applyAlignment="1" applyProtection="1">
      <alignment horizontal="distributed" vertical="center"/>
      <protection/>
    </xf>
    <xf numFmtId="0" fontId="19" fillId="0" borderId="14" xfId="0" applyFont="1" applyBorder="1" applyAlignment="1" applyProtection="1">
      <alignment horizontal="distributed" vertical="center"/>
      <protection/>
    </xf>
    <xf numFmtId="0" fontId="19" fillId="0" borderId="0" xfId="0" applyFont="1" applyBorder="1" applyAlignment="1" applyProtection="1">
      <alignment horizontal="distributed" vertical="center"/>
      <protection/>
    </xf>
    <xf numFmtId="177" fontId="6" fillId="0" borderId="12" xfId="48" applyNumberFormat="1" applyFont="1" applyBorder="1" applyAlignment="1" applyProtection="1">
      <alignment horizontal="right"/>
      <protection/>
    </xf>
    <xf numFmtId="177" fontId="6" fillId="0" borderId="46" xfId="48" applyNumberFormat="1" applyFont="1" applyBorder="1" applyAlignment="1" applyProtection="1">
      <alignment horizontal="right"/>
      <protection/>
    </xf>
    <xf numFmtId="0" fontId="19" fillId="0" borderId="65" xfId="0" applyFont="1" applyBorder="1" applyAlignment="1" applyProtection="1">
      <alignment horizontal="center"/>
      <protection/>
    </xf>
    <xf numFmtId="0" fontId="19" fillId="0" borderId="66" xfId="0" applyFont="1" applyBorder="1" applyAlignment="1" applyProtection="1">
      <alignment horizontal="center"/>
      <protection/>
    </xf>
    <xf numFmtId="177" fontId="6" fillId="35" borderId="41" xfId="48" applyNumberFormat="1" applyFont="1" applyFill="1" applyBorder="1" applyAlignment="1" applyProtection="1">
      <alignment horizontal="right"/>
      <protection/>
    </xf>
    <xf numFmtId="177" fontId="6" fillId="35" borderId="42" xfId="48" applyNumberFormat="1" applyFont="1" applyFill="1" applyBorder="1" applyAlignment="1" applyProtection="1">
      <alignment horizontal="right"/>
      <protection/>
    </xf>
    <xf numFmtId="0" fontId="19" fillId="0" borderId="78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177" fontId="6" fillId="35" borderId="64" xfId="48" applyNumberFormat="1" applyFont="1" applyFill="1" applyBorder="1" applyAlignment="1" applyProtection="1">
      <alignment horizontal="right"/>
      <protection/>
    </xf>
    <xf numFmtId="177" fontId="6" fillId="0" borderId="0" xfId="48" applyNumberFormat="1" applyFont="1" applyBorder="1" applyAlignment="1" applyProtection="1">
      <alignment horizontal="right"/>
      <protection/>
    </xf>
    <xf numFmtId="177" fontId="6" fillId="0" borderId="10" xfId="48" applyNumberFormat="1" applyFont="1" applyBorder="1" applyAlignment="1" applyProtection="1">
      <alignment horizontal="right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47" xfId="0" applyFont="1" applyBorder="1" applyAlignment="1" applyProtection="1">
      <alignment horizontal="center"/>
      <protection/>
    </xf>
    <xf numFmtId="177" fontId="6" fillId="35" borderId="60" xfId="48" applyNumberFormat="1" applyFont="1" applyFill="1" applyBorder="1" applyAlignment="1" applyProtection="1">
      <alignment horizontal="right"/>
      <protection/>
    </xf>
    <xf numFmtId="177" fontId="6" fillId="35" borderId="61" xfId="48" applyNumberFormat="1" applyFont="1" applyFill="1" applyBorder="1" applyAlignment="1" applyProtection="1">
      <alignment horizontal="right"/>
      <protection/>
    </xf>
    <xf numFmtId="177" fontId="6" fillId="35" borderId="62" xfId="48" applyNumberFormat="1" applyFont="1" applyFill="1" applyBorder="1" applyAlignment="1" applyProtection="1">
      <alignment horizontal="right"/>
      <protection/>
    </xf>
    <xf numFmtId="177" fontId="0" fillId="36" borderId="60" xfId="48" applyNumberFormat="1" applyFont="1" applyFill="1" applyBorder="1" applyAlignment="1" applyProtection="1">
      <alignment horizontal="right"/>
      <protection locked="0"/>
    </xf>
    <xf numFmtId="177" fontId="0" fillId="36" borderId="61" xfId="48" applyNumberFormat="1" applyFont="1" applyFill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177" fontId="0" fillId="36" borderId="62" xfId="48" applyNumberFormat="1" applyFont="1" applyFill="1" applyBorder="1" applyAlignment="1" applyProtection="1">
      <alignment horizontal="right"/>
      <protection locked="0"/>
    </xf>
    <xf numFmtId="177" fontId="0" fillId="37" borderId="12" xfId="48" applyNumberFormat="1" applyFont="1" applyFill="1" applyBorder="1" applyAlignment="1" applyProtection="1">
      <alignment horizontal="right"/>
      <protection locked="0"/>
    </xf>
    <xf numFmtId="177" fontId="0" fillId="37" borderId="46" xfId="48" applyNumberFormat="1" applyFont="1" applyFill="1" applyBorder="1" applyAlignment="1" applyProtection="1">
      <alignment horizontal="right"/>
      <protection locked="0"/>
    </xf>
    <xf numFmtId="177" fontId="0" fillId="37" borderId="0" xfId="48" applyNumberFormat="1" applyFont="1" applyFill="1" applyBorder="1" applyAlignment="1" applyProtection="1">
      <alignment horizontal="right"/>
      <protection locked="0"/>
    </xf>
    <xf numFmtId="177" fontId="0" fillId="37" borderId="10" xfId="48" applyNumberFormat="1" applyFont="1" applyFill="1" applyBorder="1" applyAlignment="1" applyProtection="1">
      <alignment horizontal="right"/>
      <protection locked="0"/>
    </xf>
    <xf numFmtId="177" fontId="0" fillId="36" borderId="38" xfId="48" applyNumberFormat="1" applyFont="1" applyFill="1" applyBorder="1" applyAlignment="1" applyProtection="1">
      <alignment horizontal="right"/>
      <protection locked="0"/>
    </xf>
    <xf numFmtId="177" fontId="0" fillId="36" borderId="39" xfId="48" applyNumberFormat="1" applyFont="1" applyFill="1" applyBorder="1" applyAlignment="1" applyProtection="1">
      <alignment horizontal="right"/>
      <protection locked="0"/>
    </xf>
    <xf numFmtId="177" fontId="0" fillId="36" borderId="79" xfId="48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9" fillId="35" borderId="41" xfId="0" applyFont="1" applyFill="1" applyBorder="1" applyAlignment="1" applyProtection="1">
      <alignment horizontal="distributed" vertical="center"/>
      <protection/>
    </xf>
    <xf numFmtId="0" fontId="19" fillId="35" borderId="42" xfId="0" applyFont="1" applyFill="1" applyBorder="1" applyAlignment="1" applyProtection="1">
      <alignment horizontal="distributed" vertical="center"/>
      <protection/>
    </xf>
    <xf numFmtId="0" fontId="19" fillId="35" borderId="60" xfId="0" applyFont="1" applyFill="1" applyBorder="1" applyAlignment="1" applyProtection="1">
      <alignment horizontal="distributed" vertical="center"/>
      <protection/>
    </xf>
    <xf numFmtId="0" fontId="19" fillId="35" borderId="61" xfId="0" applyFont="1" applyFill="1" applyBorder="1" applyAlignment="1" applyProtection="1">
      <alignment horizontal="distributed" vertical="center"/>
      <protection/>
    </xf>
    <xf numFmtId="0" fontId="19" fillId="0" borderId="65" xfId="0" applyFont="1" applyBorder="1" applyAlignment="1" applyProtection="1">
      <alignment horizontal="center"/>
      <protection locked="0"/>
    </xf>
    <xf numFmtId="0" fontId="19" fillId="0" borderId="66" xfId="0" applyFont="1" applyBorder="1" applyAlignment="1" applyProtection="1">
      <alignment horizontal="center"/>
      <protection locked="0"/>
    </xf>
    <xf numFmtId="0" fontId="0" fillId="37" borderId="54" xfId="0" applyFont="1" applyFill="1" applyBorder="1" applyAlignment="1" applyProtection="1">
      <alignment horizontal="center" vertical="center"/>
      <protection locked="0"/>
    </xf>
    <xf numFmtId="0" fontId="0" fillId="37" borderId="56" xfId="0" applyFont="1" applyFill="1" applyBorder="1" applyAlignment="1" applyProtection="1">
      <alignment horizontal="center" vertical="center"/>
      <protection locked="0"/>
    </xf>
    <xf numFmtId="0" fontId="0" fillId="37" borderId="55" xfId="0" applyFont="1" applyFill="1" applyBorder="1" applyAlignment="1" applyProtection="1">
      <alignment horizontal="center" vertical="center"/>
      <protection locked="0"/>
    </xf>
    <xf numFmtId="0" fontId="0" fillId="37" borderId="57" xfId="0" applyFont="1" applyFill="1" applyBorder="1" applyAlignment="1" applyProtection="1">
      <alignment horizontal="center" vertical="center"/>
      <protection locked="0"/>
    </xf>
    <xf numFmtId="0" fontId="0" fillId="37" borderId="58" xfId="0" applyFont="1" applyFill="1" applyBorder="1" applyAlignment="1" applyProtection="1">
      <alignment horizontal="center" vertical="center"/>
      <protection locked="0"/>
    </xf>
    <xf numFmtId="0" fontId="0" fillId="37" borderId="59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0" fillId="37" borderId="2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25" xfId="0" applyFont="1" applyFill="1" applyBorder="1" applyAlignment="1" applyProtection="1">
      <alignment horizontal="left" vertical="center" wrapText="1"/>
      <protection locked="0"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49" fontId="0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30" xfId="0" applyFont="1" applyFill="1" applyBorder="1" applyAlignment="1" applyProtection="1">
      <alignment horizontal="left" vertical="center" wrapText="1"/>
      <protection locked="0"/>
    </xf>
    <xf numFmtId="0" fontId="0" fillId="37" borderId="21" xfId="0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/>
    </xf>
    <xf numFmtId="49" fontId="0" fillId="37" borderId="32" xfId="0" applyNumberFormat="1" applyFont="1" applyFill="1" applyBorder="1" applyAlignment="1" applyProtection="1">
      <alignment horizontal="center" vertical="center"/>
      <protection locked="0"/>
    </xf>
    <xf numFmtId="0" fontId="0" fillId="37" borderId="32" xfId="0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/>
    </xf>
    <xf numFmtId="176" fontId="0" fillId="37" borderId="24" xfId="0" applyNumberFormat="1" applyFont="1" applyFill="1" applyBorder="1" applyAlignment="1" applyProtection="1">
      <alignment horizontal="center" vertical="center"/>
      <protection locked="0"/>
    </xf>
    <xf numFmtId="176" fontId="0" fillId="37" borderId="17" xfId="0" applyNumberFormat="1" applyFont="1" applyFill="1" applyBorder="1" applyAlignment="1" applyProtection="1">
      <alignment horizontal="center" vertical="center"/>
      <protection locked="0"/>
    </xf>
    <xf numFmtId="176" fontId="0" fillId="37" borderId="18" xfId="0" applyNumberFormat="1" applyFont="1" applyFill="1" applyBorder="1" applyAlignment="1" applyProtection="1">
      <alignment horizontal="center" vertical="center"/>
      <protection locked="0"/>
    </xf>
    <xf numFmtId="176" fontId="0" fillId="37" borderId="30" xfId="0" applyNumberFormat="1" applyFont="1" applyFill="1" applyBorder="1" applyAlignment="1" applyProtection="1">
      <alignment horizontal="center" vertical="center"/>
      <protection locked="0"/>
    </xf>
    <xf numFmtId="176" fontId="0" fillId="37" borderId="21" xfId="0" applyNumberFormat="1" applyFont="1" applyFill="1" applyBorder="1" applyAlignment="1" applyProtection="1">
      <alignment horizontal="center" vertical="center"/>
      <protection locked="0"/>
    </xf>
    <xf numFmtId="176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3" fillId="37" borderId="12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176" fontId="0" fillId="37" borderId="32" xfId="0" applyNumberFormat="1" applyFont="1" applyFill="1" applyBorder="1" applyAlignment="1" applyProtection="1">
      <alignment horizontal="center" vertical="center"/>
      <protection locked="0"/>
    </xf>
    <xf numFmtId="176" fontId="0" fillId="37" borderId="38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80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176" fontId="0" fillId="37" borderId="49" xfId="0" applyNumberFormat="1" applyFont="1" applyFill="1" applyBorder="1" applyAlignment="1" applyProtection="1">
      <alignment horizontal="center" vertical="center"/>
      <protection locked="0"/>
    </xf>
    <xf numFmtId="176" fontId="0" fillId="37" borderId="50" xfId="0" applyNumberFormat="1" applyFont="1" applyFill="1" applyBorder="1" applyAlignment="1" applyProtection="1">
      <alignment horizontal="center" vertical="center"/>
      <protection locked="0"/>
    </xf>
    <xf numFmtId="176" fontId="0" fillId="37" borderId="40" xfId="0" applyNumberFormat="1" applyFont="1" applyFill="1" applyBorder="1" applyAlignment="1" applyProtection="1">
      <alignment horizontal="center" vertical="center"/>
      <protection locked="0"/>
    </xf>
    <xf numFmtId="0" fontId="70" fillId="0" borderId="72" xfId="0" applyFont="1" applyBorder="1" applyAlignment="1" applyProtection="1">
      <alignment horizontal="center" vertical="center"/>
      <protection/>
    </xf>
    <xf numFmtId="0" fontId="70" fillId="0" borderId="73" xfId="0" applyFont="1" applyBorder="1" applyAlignment="1" applyProtection="1">
      <alignment horizontal="center" vertical="center"/>
      <protection/>
    </xf>
    <xf numFmtId="0" fontId="70" fillId="0" borderId="74" xfId="0" applyFont="1" applyBorder="1" applyAlignment="1" applyProtection="1">
      <alignment horizontal="center" vertical="center"/>
      <protection/>
    </xf>
    <xf numFmtId="0" fontId="70" fillId="0" borderId="11" xfId="0" applyFont="1" applyBorder="1" applyAlignment="1" applyProtection="1">
      <alignment horizontal="distributed" vertical="center"/>
      <protection/>
    </xf>
    <xf numFmtId="0" fontId="70" fillId="0" borderId="12" xfId="0" applyFont="1" applyBorder="1" applyAlignment="1" applyProtection="1">
      <alignment horizontal="distributed" vertical="center"/>
      <protection/>
    </xf>
    <xf numFmtId="0" fontId="70" fillId="0" borderId="46" xfId="0" applyFont="1" applyBorder="1" applyAlignment="1" applyProtection="1">
      <alignment horizontal="distributed" vertical="center"/>
      <protection/>
    </xf>
    <xf numFmtId="177" fontId="74" fillId="0" borderId="12" xfId="48" applyNumberFormat="1" applyFont="1" applyBorder="1" applyAlignment="1" applyProtection="1">
      <alignment horizontal="right"/>
      <protection/>
    </xf>
    <xf numFmtId="177" fontId="74" fillId="0" borderId="11" xfId="48" applyNumberFormat="1" applyFont="1" applyBorder="1" applyAlignment="1" applyProtection="1">
      <alignment horizontal="right"/>
      <protection/>
    </xf>
    <xf numFmtId="177" fontId="74" fillId="0" borderId="46" xfId="48" applyNumberFormat="1" applyFont="1" applyBorder="1" applyAlignment="1" applyProtection="1">
      <alignment horizontal="right"/>
      <protection/>
    </xf>
    <xf numFmtId="0" fontId="70" fillId="0" borderId="23" xfId="0" applyFont="1" applyBorder="1" applyAlignment="1" applyProtection="1">
      <alignment horizontal="distributed" vertical="center"/>
      <protection/>
    </xf>
    <xf numFmtId="0" fontId="70" fillId="0" borderId="47" xfId="0" applyFont="1" applyBorder="1" applyAlignment="1" applyProtection="1">
      <alignment horizontal="distributed" vertical="center"/>
      <protection/>
    </xf>
    <xf numFmtId="0" fontId="70" fillId="0" borderId="63" xfId="0" applyFont="1" applyBorder="1" applyAlignment="1" applyProtection="1">
      <alignment horizontal="distributed" vertical="center"/>
      <protection/>
    </xf>
    <xf numFmtId="0" fontId="70" fillId="35" borderId="60" xfId="0" applyFont="1" applyFill="1" applyBorder="1" applyAlignment="1" applyProtection="1">
      <alignment horizontal="distributed" vertical="center"/>
      <protection/>
    </xf>
    <xf numFmtId="0" fontId="70" fillId="35" borderId="61" xfId="0" applyFont="1" applyFill="1" applyBorder="1" applyAlignment="1" applyProtection="1">
      <alignment horizontal="distributed" vertical="center"/>
      <protection/>
    </xf>
    <xf numFmtId="0" fontId="70" fillId="35" borderId="62" xfId="0" applyFont="1" applyFill="1" applyBorder="1" applyAlignment="1" applyProtection="1">
      <alignment horizontal="distributed" vertical="center"/>
      <protection/>
    </xf>
    <xf numFmtId="0" fontId="70" fillId="0" borderId="47" xfId="0" applyFont="1" applyBorder="1" applyAlignment="1" applyProtection="1">
      <alignment horizontal="center"/>
      <protection/>
    </xf>
    <xf numFmtId="177" fontId="74" fillId="35" borderId="60" xfId="48" applyNumberFormat="1" applyFont="1" applyFill="1" applyBorder="1" applyAlignment="1" applyProtection="1">
      <alignment horizontal="right"/>
      <protection/>
    </xf>
    <xf numFmtId="177" fontId="74" fillId="35" borderId="61" xfId="48" applyNumberFormat="1" applyFont="1" applyFill="1" applyBorder="1" applyAlignment="1" applyProtection="1">
      <alignment horizontal="right"/>
      <protection/>
    </xf>
    <xf numFmtId="0" fontId="70" fillId="0" borderId="23" xfId="0" applyFont="1" applyBorder="1" applyAlignment="1" applyProtection="1">
      <alignment horizontal="center"/>
      <protection/>
    </xf>
    <xf numFmtId="177" fontId="74" fillId="35" borderId="62" xfId="48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77" fontId="3" fillId="0" borderId="32" xfId="0" applyNumberFormat="1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35" borderId="39" xfId="0" applyNumberFormat="1" applyFont="1" applyFill="1" applyBorder="1" applyAlignment="1">
      <alignment horizontal="center" vertical="center"/>
    </xf>
    <xf numFmtId="49" fontId="16" fillId="35" borderId="40" xfId="0" applyNumberFormat="1" applyFont="1" applyFill="1" applyBorder="1" applyAlignment="1">
      <alignment horizontal="center" vertical="center"/>
    </xf>
    <xf numFmtId="49" fontId="16" fillId="35" borderId="21" xfId="0" applyNumberFormat="1" applyFont="1" applyFill="1" applyBorder="1" applyAlignment="1">
      <alignment horizontal="right" vertical="center"/>
    </xf>
    <xf numFmtId="49" fontId="16" fillId="35" borderId="20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35" borderId="66" xfId="0" applyNumberFormat="1" applyFont="1" applyFill="1" applyBorder="1" applyAlignment="1">
      <alignment horizontal="right" vertical="center"/>
    </xf>
    <xf numFmtId="49" fontId="16" fillId="35" borderId="70" xfId="0" applyNumberFormat="1" applyFont="1" applyFill="1" applyBorder="1" applyAlignment="1">
      <alignment horizontal="right" vertical="center"/>
    </xf>
    <xf numFmtId="49" fontId="21" fillId="0" borderId="39" xfId="0" applyNumberFormat="1" applyFont="1" applyBorder="1" applyAlignment="1">
      <alignment horizontal="right" vertical="center"/>
    </xf>
    <xf numFmtId="49" fontId="21" fillId="0" borderId="40" xfId="0" applyNumberFormat="1" applyFont="1" applyBorder="1" applyAlignment="1">
      <alignment horizontal="right" vertical="center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49" fontId="16" fillId="0" borderId="39" xfId="0" applyNumberFormat="1" applyFont="1" applyBorder="1" applyAlignment="1">
      <alignment horizontal="right" vertical="center"/>
    </xf>
    <xf numFmtId="49" fontId="16" fillId="0" borderId="4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6" fillId="34" borderId="21" xfId="0" applyNumberFormat="1" applyFont="1" applyFill="1" applyBorder="1" applyAlignment="1">
      <alignment horizontal="right" vertical="center"/>
    </xf>
    <xf numFmtId="49" fontId="16" fillId="34" borderId="20" xfId="0" applyNumberFormat="1" applyFont="1" applyFill="1" applyBorder="1" applyAlignment="1">
      <alignment horizontal="right" vertical="center"/>
    </xf>
    <xf numFmtId="0" fontId="0" fillId="0" borderId="8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16" fillId="0" borderId="17" xfId="0" applyNumberFormat="1" applyFont="1" applyBorder="1" applyAlignment="1">
      <alignment horizontal="right" vertical="center"/>
    </xf>
    <xf numFmtId="49" fontId="16" fillId="0" borderId="18" xfId="0" applyNumberFormat="1" applyFont="1" applyBorder="1" applyAlignment="1">
      <alignment horizontal="right" vertical="center"/>
    </xf>
    <xf numFmtId="49" fontId="16" fillId="35" borderId="17" xfId="0" applyNumberFormat="1" applyFont="1" applyFill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/>
    </xf>
    <xf numFmtId="49" fontId="16" fillId="34" borderId="18" xfId="0" applyNumberFormat="1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right" vertical="center"/>
    </xf>
    <xf numFmtId="49" fontId="16" fillId="0" borderId="2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center" vertical="center" textRotation="255"/>
    </xf>
    <xf numFmtId="0" fontId="9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15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4" fillId="0" borderId="24" xfId="0" applyFont="1" applyBorder="1" applyAlignment="1" quotePrefix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10</xdr:col>
      <xdr:colOff>66675</xdr:colOff>
      <xdr:row>9</xdr:row>
      <xdr:rowOff>76200</xdr:rowOff>
    </xdr:to>
    <xdr:sp>
      <xdr:nvSpPr>
        <xdr:cNvPr id="1" name="楕円 3"/>
        <xdr:cNvSpPr>
          <a:spLocks/>
        </xdr:cNvSpPr>
      </xdr:nvSpPr>
      <xdr:spPr>
        <a:xfrm>
          <a:off x="228600" y="676275"/>
          <a:ext cx="885825" cy="7715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受付印</a:t>
          </a:r>
        </a:p>
      </xdr:txBody>
    </xdr:sp>
    <xdr:clientData/>
  </xdr:twoCellAnchor>
  <xdr:twoCellAnchor>
    <xdr:from>
      <xdr:col>36</xdr:col>
      <xdr:colOff>19050</xdr:colOff>
      <xdr:row>26</xdr:row>
      <xdr:rowOff>47625</xdr:rowOff>
    </xdr:from>
    <xdr:to>
      <xdr:col>41</xdr:col>
      <xdr:colOff>85725</xdr:colOff>
      <xdr:row>27</xdr:row>
      <xdr:rowOff>133350</xdr:rowOff>
    </xdr:to>
    <xdr:sp>
      <xdr:nvSpPr>
        <xdr:cNvPr id="2" name="正方形/長方形 19"/>
        <xdr:cNvSpPr>
          <a:spLocks/>
        </xdr:cNvSpPr>
      </xdr:nvSpPr>
      <xdr:spPr>
        <a:xfrm>
          <a:off x="3790950" y="4019550"/>
          <a:ext cx="59055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ﾘｯﾄﾙ</a:t>
          </a:r>
        </a:p>
      </xdr:txBody>
    </xdr:sp>
    <xdr:clientData/>
  </xdr:twoCellAnchor>
  <xdr:twoCellAnchor>
    <xdr:from>
      <xdr:col>59</xdr:col>
      <xdr:colOff>38100</xdr:colOff>
      <xdr:row>25</xdr:row>
      <xdr:rowOff>114300</xdr:rowOff>
    </xdr:from>
    <xdr:to>
      <xdr:col>64</xdr:col>
      <xdr:colOff>95250</xdr:colOff>
      <xdr:row>28</xdr:row>
      <xdr:rowOff>9525</xdr:rowOff>
    </xdr:to>
    <xdr:sp>
      <xdr:nvSpPr>
        <xdr:cNvPr id="3" name="正方形/長方形 22"/>
        <xdr:cNvSpPr>
          <a:spLocks/>
        </xdr:cNvSpPr>
      </xdr:nvSpPr>
      <xdr:spPr>
        <a:xfrm>
          <a:off x="6219825" y="3933825"/>
          <a:ext cx="581025" cy="3524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ﾘｯﾄﾙ</a:t>
          </a:r>
        </a:p>
      </xdr:txBody>
    </xdr:sp>
    <xdr:clientData/>
  </xdr:twoCellAnchor>
  <xdr:twoCellAnchor>
    <xdr:from>
      <xdr:col>2</xdr:col>
      <xdr:colOff>19050</xdr:colOff>
      <xdr:row>110</xdr:row>
      <xdr:rowOff>66675</xdr:rowOff>
    </xdr:from>
    <xdr:to>
      <xdr:col>10</xdr:col>
      <xdr:colOff>66675</xdr:colOff>
      <xdr:row>115</xdr:row>
      <xdr:rowOff>76200</xdr:rowOff>
    </xdr:to>
    <xdr:sp>
      <xdr:nvSpPr>
        <xdr:cNvPr id="4" name="楕円 36"/>
        <xdr:cNvSpPr>
          <a:spLocks/>
        </xdr:cNvSpPr>
      </xdr:nvSpPr>
      <xdr:spPr>
        <a:xfrm>
          <a:off x="228600" y="21602700"/>
          <a:ext cx="885825" cy="7715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受付印</a:t>
          </a:r>
        </a:p>
      </xdr:txBody>
    </xdr:sp>
    <xdr:clientData/>
  </xdr:twoCellAnchor>
  <xdr:twoCellAnchor>
    <xdr:from>
      <xdr:col>36</xdr:col>
      <xdr:colOff>19050</xdr:colOff>
      <xdr:row>132</xdr:row>
      <xdr:rowOff>47625</xdr:rowOff>
    </xdr:from>
    <xdr:to>
      <xdr:col>41</xdr:col>
      <xdr:colOff>85725</xdr:colOff>
      <xdr:row>133</xdr:row>
      <xdr:rowOff>133350</xdr:rowOff>
    </xdr:to>
    <xdr:sp>
      <xdr:nvSpPr>
        <xdr:cNvPr id="5" name="正方形/長方形 39"/>
        <xdr:cNvSpPr>
          <a:spLocks/>
        </xdr:cNvSpPr>
      </xdr:nvSpPr>
      <xdr:spPr>
        <a:xfrm>
          <a:off x="3790950" y="24936450"/>
          <a:ext cx="59055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ﾘｯﾄﾙ</a:t>
          </a:r>
        </a:p>
      </xdr:txBody>
    </xdr:sp>
    <xdr:clientData/>
  </xdr:twoCellAnchor>
  <xdr:twoCellAnchor>
    <xdr:from>
      <xdr:col>59</xdr:col>
      <xdr:colOff>38100</xdr:colOff>
      <xdr:row>131</xdr:row>
      <xdr:rowOff>114300</xdr:rowOff>
    </xdr:from>
    <xdr:to>
      <xdr:col>64</xdr:col>
      <xdr:colOff>95250</xdr:colOff>
      <xdr:row>134</xdr:row>
      <xdr:rowOff>9525</xdr:rowOff>
    </xdr:to>
    <xdr:sp>
      <xdr:nvSpPr>
        <xdr:cNvPr id="6" name="正方形/長方形 40"/>
        <xdr:cNvSpPr>
          <a:spLocks/>
        </xdr:cNvSpPr>
      </xdr:nvSpPr>
      <xdr:spPr>
        <a:xfrm>
          <a:off x="6219825" y="24850725"/>
          <a:ext cx="581025" cy="3524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ﾘｯﾄﾙ</a:t>
          </a:r>
        </a:p>
      </xdr:txBody>
    </xdr:sp>
    <xdr:clientData/>
  </xdr:twoCellAnchor>
  <xdr:twoCellAnchor>
    <xdr:from>
      <xdr:col>37</xdr:col>
      <xdr:colOff>0</xdr:colOff>
      <xdr:row>62</xdr:row>
      <xdr:rowOff>142875</xdr:rowOff>
    </xdr:from>
    <xdr:to>
      <xdr:col>78</xdr:col>
      <xdr:colOff>9525</xdr:colOff>
      <xdr:row>77</xdr:row>
      <xdr:rowOff>9525</xdr:rowOff>
    </xdr:to>
    <xdr:sp>
      <xdr:nvSpPr>
        <xdr:cNvPr id="7" name="直線コネクタ 4"/>
        <xdr:cNvSpPr>
          <a:spLocks/>
        </xdr:cNvSpPr>
      </xdr:nvSpPr>
      <xdr:spPr>
        <a:xfrm flipH="1">
          <a:off x="3876675" y="11982450"/>
          <a:ext cx="4305300" cy="2152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104775</xdr:colOff>
      <xdr:row>60</xdr:row>
      <xdr:rowOff>66675</xdr:rowOff>
    </xdr:from>
    <xdr:to>
      <xdr:col>61</xdr:col>
      <xdr:colOff>9525</xdr:colOff>
      <xdr:row>60</xdr:row>
      <xdr:rowOff>76200</xdr:rowOff>
    </xdr:to>
    <xdr:sp>
      <xdr:nvSpPr>
        <xdr:cNvPr id="8" name="直線コネクタ 6"/>
        <xdr:cNvSpPr>
          <a:spLocks/>
        </xdr:cNvSpPr>
      </xdr:nvSpPr>
      <xdr:spPr>
        <a:xfrm>
          <a:off x="1990725" y="11601450"/>
          <a:ext cx="441007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85725</xdr:colOff>
      <xdr:row>60</xdr:row>
      <xdr:rowOff>114300</xdr:rowOff>
    </xdr:from>
    <xdr:to>
      <xdr:col>75</xdr:col>
      <xdr:colOff>38100</xdr:colOff>
      <xdr:row>60</xdr:row>
      <xdr:rowOff>123825</xdr:rowOff>
    </xdr:to>
    <xdr:sp>
      <xdr:nvSpPr>
        <xdr:cNvPr id="9" name="直線コネクタ 41"/>
        <xdr:cNvSpPr>
          <a:spLocks/>
        </xdr:cNvSpPr>
      </xdr:nvSpPr>
      <xdr:spPr>
        <a:xfrm>
          <a:off x="3752850" y="11649075"/>
          <a:ext cx="414337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19050</xdr:colOff>
      <xdr:row>60</xdr:row>
      <xdr:rowOff>0</xdr:rowOff>
    </xdr:from>
    <xdr:to>
      <xdr:col>76</xdr:col>
      <xdr:colOff>95250</xdr:colOff>
      <xdr:row>60</xdr:row>
      <xdr:rowOff>123825</xdr:rowOff>
    </xdr:to>
    <xdr:sp>
      <xdr:nvSpPr>
        <xdr:cNvPr id="10" name="直線コネクタ 10"/>
        <xdr:cNvSpPr>
          <a:spLocks/>
        </xdr:cNvSpPr>
      </xdr:nvSpPr>
      <xdr:spPr>
        <a:xfrm flipV="1">
          <a:off x="7877175" y="11534775"/>
          <a:ext cx="180975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95250</xdr:colOff>
      <xdr:row>60</xdr:row>
      <xdr:rowOff>104775</xdr:rowOff>
    </xdr:from>
    <xdr:to>
      <xdr:col>35</xdr:col>
      <xdr:colOff>85725</xdr:colOff>
      <xdr:row>61</xdr:row>
      <xdr:rowOff>19050</xdr:rowOff>
    </xdr:to>
    <xdr:sp>
      <xdr:nvSpPr>
        <xdr:cNvPr id="11" name="直線コネクタ 42"/>
        <xdr:cNvSpPr>
          <a:spLocks/>
        </xdr:cNvSpPr>
      </xdr:nvSpPr>
      <xdr:spPr>
        <a:xfrm flipV="1">
          <a:off x="3657600" y="11639550"/>
          <a:ext cx="95250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95250</xdr:colOff>
      <xdr:row>59</xdr:row>
      <xdr:rowOff>142875</xdr:rowOff>
    </xdr:from>
    <xdr:to>
      <xdr:col>61</xdr:col>
      <xdr:colOff>104775</xdr:colOff>
      <xdr:row>60</xdr:row>
      <xdr:rowOff>76200</xdr:rowOff>
    </xdr:to>
    <xdr:sp>
      <xdr:nvSpPr>
        <xdr:cNvPr id="12" name="直線コネクタ 43"/>
        <xdr:cNvSpPr>
          <a:spLocks/>
        </xdr:cNvSpPr>
      </xdr:nvSpPr>
      <xdr:spPr>
        <a:xfrm flipV="1">
          <a:off x="6381750" y="11525250"/>
          <a:ext cx="1143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9525</xdr:rowOff>
    </xdr:from>
    <xdr:to>
      <xdr:col>23</xdr:col>
      <xdr:colOff>0</xdr:colOff>
      <xdr:row>75</xdr:row>
      <xdr:rowOff>9525</xdr:rowOff>
    </xdr:to>
    <xdr:sp>
      <xdr:nvSpPr>
        <xdr:cNvPr id="13" name="直線コネクタ 46"/>
        <xdr:cNvSpPr>
          <a:spLocks/>
        </xdr:cNvSpPr>
      </xdr:nvSpPr>
      <xdr:spPr>
        <a:xfrm>
          <a:off x="1676400" y="12763500"/>
          <a:ext cx="733425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63</xdr:row>
      <xdr:rowOff>0</xdr:rowOff>
    </xdr:from>
    <xdr:to>
      <xdr:col>16</xdr:col>
      <xdr:colOff>9525</xdr:colOff>
      <xdr:row>68</xdr:row>
      <xdr:rowOff>28575</xdr:rowOff>
    </xdr:to>
    <xdr:sp>
      <xdr:nvSpPr>
        <xdr:cNvPr id="14" name="直線コネクタ 50"/>
        <xdr:cNvSpPr>
          <a:spLocks/>
        </xdr:cNvSpPr>
      </xdr:nvSpPr>
      <xdr:spPr>
        <a:xfrm>
          <a:off x="1657350" y="11991975"/>
          <a:ext cx="285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60</xdr:row>
      <xdr:rowOff>57150</xdr:rowOff>
    </xdr:from>
    <xdr:to>
      <xdr:col>19</xdr:col>
      <xdr:colOff>19050</xdr:colOff>
      <xdr:row>62</xdr:row>
      <xdr:rowOff>142875</xdr:rowOff>
    </xdr:to>
    <xdr:sp>
      <xdr:nvSpPr>
        <xdr:cNvPr id="15" name="直線コネクタ 51"/>
        <xdr:cNvSpPr>
          <a:spLocks/>
        </xdr:cNvSpPr>
      </xdr:nvSpPr>
      <xdr:spPr>
        <a:xfrm flipH="1">
          <a:off x="1666875" y="11591925"/>
          <a:ext cx="3429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10</xdr:row>
      <xdr:rowOff>28575</xdr:rowOff>
    </xdr:from>
    <xdr:to>
      <xdr:col>125</xdr:col>
      <xdr:colOff>47625</xdr:colOff>
      <xdr:row>13</xdr:row>
      <xdr:rowOff>123825</xdr:rowOff>
    </xdr:to>
    <xdr:sp>
      <xdr:nvSpPr>
        <xdr:cNvPr id="16" name="正方形/長方形 60"/>
        <xdr:cNvSpPr>
          <a:spLocks/>
        </xdr:cNvSpPr>
      </xdr:nvSpPr>
      <xdr:spPr>
        <a:xfrm>
          <a:off x="8905875" y="1552575"/>
          <a:ext cx="4495800" cy="552450"/>
        </a:xfrm>
        <a:prstGeom prst="rect">
          <a:avLst/>
        </a:prstGeom>
        <a:solidFill>
          <a:srgbClr val="00FF00"/>
        </a:solidFill>
        <a:ln w="12700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_xD83D__xDC48_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の「</a:t>
          </a:r>
          <a:r>
            <a:rPr lang="en-US" cap="none" sz="1050" b="1" i="0" u="none" baseline="0">
              <a:solidFill>
                <a:srgbClr val="9933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」の端にﾏｳｽをあわせ、左ﾎﾞﾀﾝを押しながら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『</a:t>
          </a:r>
          <a:r>
            <a:rPr lang="en-US" cap="none" sz="1050" b="0" i="0" u="none" baseline="0">
              <a:solidFill>
                <a:srgbClr val="000000"/>
              </a:solidFill>
            </a:rPr>
            <a:t>区分欄</a:t>
          </a:r>
          <a:r>
            <a:rPr lang="en-US" cap="none" sz="1050" b="0" i="0" u="none" baseline="0">
              <a:solidFill>
                <a:srgbClr val="000000"/>
              </a:solidFill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</a:rPr>
            <a:t>の該当する項目に移動させてください。</a:t>
          </a:r>
        </a:p>
      </xdr:txBody>
    </xdr:sp>
    <xdr:clientData/>
  </xdr:twoCellAnchor>
  <xdr:twoCellAnchor>
    <xdr:from>
      <xdr:col>80</xdr:col>
      <xdr:colOff>66675</xdr:colOff>
      <xdr:row>10</xdr:row>
      <xdr:rowOff>66675</xdr:rowOff>
    </xdr:from>
    <xdr:to>
      <xdr:col>84</xdr:col>
      <xdr:colOff>19050</xdr:colOff>
      <xdr:row>118</xdr:row>
      <xdr:rowOff>47625</xdr:rowOff>
    </xdr:to>
    <xdr:grpSp>
      <xdr:nvGrpSpPr>
        <xdr:cNvPr id="17" name="グループ化 64"/>
        <xdr:cNvGrpSpPr>
          <a:grpSpLocks/>
        </xdr:cNvGrpSpPr>
      </xdr:nvGrpSpPr>
      <xdr:grpSpPr>
        <a:xfrm>
          <a:off x="8448675" y="1590675"/>
          <a:ext cx="371475" cy="21212175"/>
          <a:chOff x="3553239" y="1494819"/>
          <a:chExt cx="288417" cy="21060635"/>
        </a:xfrm>
        <a:solidFill>
          <a:srgbClr val="FFFFFF"/>
        </a:solidFill>
      </xdr:grpSpPr>
      <xdr:sp>
        <xdr:nvSpPr>
          <xdr:cNvPr id="18" name="楕円 59"/>
          <xdr:cNvSpPr>
            <a:spLocks/>
          </xdr:cNvSpPr>
        </xdr:nvSpPr>
        <xdr:spPr>
          <a:xfrm>
            <a:off x="3562252" y="1494819"/>
            <a:ext cx="279404" cy="284319"/>
          </a:xfrm>
          <a:prstGeom prst="ellipse">
            <a:avLst/>
          </a:prstGeom>
          <a:noFill/>
          <a:ln w="9525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楕円 62"/>
          <xdr:cNvSpPr>
            <a:spLocks/>
          </xdr:cNvSpPr>
        </xdr:nvSpPr>
        <xdr:spPr>
          <a:xfrm>
            <a:off x="3553239" y="12004076"/>
            <a:ext cx="261378" cy="236932"/>
          </a:xfrm>
          <a:prstGeom prst="ellipse">
            <a:avLst/>
          </a:prstGeom>
          <a:noFill/>
          <a:ln w="12700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楕円 63"/>
          <xdr:cNvSpPr>
            <a:spLocks/>
          </xdr:cNvSpPr>
        </xdr:nvSpPr>
        <xdr:spPr>
          <a:xfrm>
            <a:off x="3562252" y="22271135"/>
            <a:ext cx="279404" cy="284319"/>
          </a:xfrm>
          <a:prstGeom prst="ellipse">
            <a:avLst/>
          </a:prstGeom>
          <a:noFill/>
          <a:ln w="9525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 fLocksWithSheet="0"/>
  </xdr:twoCellAnchor>
  <xdr:twoCellAnchor>
    <xdr:from>
      <xdr:col>87</xdr:col>
      <xdr:colOff>38100</xdr:colOff>
      <xdr:row>36</xdr:row>
      <xdr:rowOff>171450</xdr:rowOff>
    </xdr:from>
    <xdr:to>
      <xdr:col>117</xdr:col>
      <xdr:colOff>57150</xdr:colOff>
      <xdr:row>45</xdr:row>
      <xdr:rowOff>9525</xdr:rowOff>
    </xdr:to>
    <xdr:sp>
      <xdr:nvSpPr>
        <xdr:cNvPr id="21" name="正方形/長方形 24"/>
        <xdr:cNvSpPr>
          <a:spLocks/>
        </xdr:cNvSpPr>
      </xdr:nvSpPr>
      <xdr:spPr>
        <a:xfrm>
          <a:off x="9286875" y="6429375"/>
          <a:ext cx="3286125" cy="2066925"/>
        </a:xfrm>
        <a:prstGeom prst="rect">
          <a:avLst/>
        </a:prstGeom>
        <a:solidFill>
          <a:srgbClr val="00FF00"/>
        </a:solidFill>
        <a:ln w="12700" cmpd="sng">
          <a:solidFill>
            <a:srgbClr val="FFFF9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_xD83D__xDC48_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</a:rPr>
            <a:t>『</a:t>
          </a:r>
          <a:r>
            <a:rPr lang="en-US" cap="none" sz="1050" b="0" i="0" u="none" baseline="0">
              <a:solidFill>
                <a:srgbClr val="000000"/>
              </a:solidFill>
            </a:rPr>
            <a:t>合計</a:t>
          </a:r>
          <a:r>
            <a:rPr lang="en-US" cap="none" sz="1050" b="0" i="0" u="none" baseline="0">
              <a:solidFill>
                <a:srgbClr val="000000"/>
              </a:solidFill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</a:rPr>
            <a:t>欄及び</a:t>
          </a:r>
          <a:r>
            <a:rPr lang="en-US" cap="none" sz="1050" b="0" i="0" u="none" baseline="0">
              <a:solidFill>
                <a:srgbClr val="000000"/>
              </a:solidFill>
            </a:rPr>
            <a:t>『</a:t>
          </a:r>
          <a:r>
            <a:rPr lang="en-US" cap="none" sz="1050" b="0" i="0" u="none" baseline="0">
              <a:solidFill>
                <a:srgbClr val="000000"/>
              </a:solidFill>
            </a:rPr>
            <a:t>前月末在庫数量</a:t>
          </a:r>
          <a:r>
            <a:rPr lang="en-US" cap="none" sz="1050" b="0" i="0" u="none" baseline="0">
              <a:solidFill>
                <a:srgbClr val="000000"/>
              </a:solidFill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</a:rPr>
            <a:t>欄は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自動計算されます。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・数量がない「０」の場合は、入力を省略できます。</a:t>
          </a:r>
        </a:p>
      </xdr:txBody>
    </xdr:sp>
    <xdr:clientData/>
  </xdr:twoCellAnchor>
  <xdr:twoCellAnchor>
    <xdr:from>
      <xdr:col>85</xdr:col>
      <xdr:colOff>0</xdr:colOff>
      <xdr:row>0</xdr:row>
      <xdr:rowOff>47625</xdr:rowOff>
    </xdr:from>
    <xdr:to>
      <xdr:col>125</xdr:col>
      <xdr:colOff>47625</xdr:colOff>
      <xdr:row>3</xdr:row>
      <xdr:rowOff>66675</xdr:rowOff>
    </xdr:to>
    <xdr:sp>
      <xdr:nvSpPr>
        <xdr:cNvPr id="22" name="正方形/長方形 25"/>
        <xdr:cNvSpPr>
          <a:spLocks/>
        </xdr:cNvSpPr>
      </xdr:nvSpPr>
      <xdr:spPr>
        <a:xfrm>
          <a:off x="8905875" y="47625"/>
          <a:ext cx="4495800" cy="476250"/>
        </a:xfrm>
        <a:prstGeom prst="rect">
          <a:avLst/>
        </a:prstGeom>
        <a:solidFill>
          <a:srgbClr val="00FF00"/>
        </a:solidFill>
        <a:ln w="12700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黄色の枠欄について、記入してください。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84</xdr:col>
      <xdr:colOff>95250</xdr:colOff>
      <xdr:row>1</xdr:row>
      <xdr:rowOff>133350</xdr:rowOff>
    </xdr:from>
    <xdr:to>
      <xdr:col>116</xdr:col>
      <xdr:colOff>38100</xdr:colOff>
      <xdr:row>3</xdr:row>
      <xdr:rowOff>85725</xdr:rowOff>
    </xdr:to>
    <xdr:sp>
      <xdr:nvSpPr>
        <xdr:cNvPr id="23" name="正方形/長方形 26"/>
        <xdr:cNvSpPr>
          <a:spLocks/>
        </xdr:cNvSpPr>
      </xdr:nvSpPr>
      <xdr:spPr>
        <a:xfrm>
          <a:off x="8896350" y="285750"/>
          <a:ext cx="3552825" cy="257175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00"/>
              </a:solidFill>
            </a:rPr>
            <a:t>_xD83D__xDC47_　</a:t>
          </a:r>
          <a:r>
            <a:rPr lang="en-US" cap="none" sz="800" b="0" i="0" u="none" baseline="0">
              <a:solidFill>
                <a:srgbClr val="000000"/>
              </a:solidFill>
            </a:rPr>
            <a:t>項目に誤り等がある場合、以下に表示されます。</a:t>
          </a:r>
        </a:p>
      </xdr:txBody>
    </xdr:sp>
    <xdr:clientData fPrintsWithSheet="0"/>
  </xdr:twoCellAnchor>
  <xdr:twoCellAnchor>
    <xdr:from>
      <xdr:col>20</xdr:col>
      <xdr:colOff>0</xdr:colOff>
      <xdr:row>43</xdr:row>
      <xdr:rowOff>0</xdr:rowOff>
    </xdr:from>
    <xdr:to>
      <xdr:col>23</xdr:col>
      <xdr:colOff>0</xdr:colOff>
      <xdr:row>44</xdr:row>
      <xdr:rowOff>228600</xdr:rowOff>
    </xdr:to>
    <xdr:sp>
      <xdr:nvSpPr>
        <xdr:cNvPr id="24" name="四角形: 角を丸くする 38"/>
        <xdr:cNvSpPr>
          <a:spLocks/>
        </xdr:cNvSpPr>
      </xdr:nvSpPr>
      <xdr:spPr>
        <a:xfrm>
          <a:off x="2095500" y="7991475"/>
          <a:ext cx="314325" cy="476250"/>
        </a:xfrm>
        <a:prstGeom prst="roundRect">
          <a:avLst/>
        </a:prstGeom>
        <a:solidFill>
          <a:srgbClr val="00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別表７</a:t>
          </a:r>
        </a:p>
      </xdr:txBody>
    </xdr:sp>
    <xdr:clientData fPrintsWithSheet="0"/>
  </xdr:twoCellAnchor>
  <xdr:twoCellAnchor>
    <xdr:from>
      <xdr:col>42</xdr:col>
      <xdr:colOff>0</xdr:colOff>
      <xdr:row>43</xdr:row>
      <xdr:rowOff>0</xdr:rowOff>
    </xdr:from>
    <xdr:to>
      <xdr:col>45</xdr:col>
      <xdr:colOff>0</xdr:colOff>
      <xdr:row>44</xdr:row>
      <xdr:rowOff>228600</xdr:rowOff>
    </xdr:to>
    <xdr:sp>
      <xdr:nvSpPr>
        <xdr:cNvPr id="25" name="四角形: 角を丸くする 45"/>
        <xdr:cNvSpPr>
          <a:spLocks/>
        </xdr:cNvSpPr>
      </xdr:nvSpPr>
      <xdr:spPr>
        <a:xfrm>
          <a:off x="4400550" y="7991475"/>
          <a:ext cx="314325" cy="476250"/>
        </a:xfrm>
        <a:prstGeom prst="roundRect">
          <a:avLst/>
        </a:prstGeom>
        <a:solidFill>
          <a:srgbClr val="00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別表７</a:t>
          </a:r>
        </a:p>
      </xdr:txBody>
    </xdr:sp>
    <xdr:clientData fPrintsWithSheet="0"/>
  </xdr:twoCellAnchor>
  <xdr:twoCellAnchor>
    <xdr:from>
      <xdr:col>20</xdr:col>
      <xdr:colOff>0</xdr:colOff>
      <xdr:row>41</xdr:row>
      <xdr:rowOff>0</xdr:rowOff>
    </xdr:from>
    <xdr:to>
      <xdr:col>23</xdr:col>
      <xdr:colOff>0</xdr:colOff>
      <xdr:row>42</xdr:row>
      <xdr:rowOff>228600</xdr:rowOff>
    </xdr:to>
    <xdr:sp>
      <xdr:nvSpPr>
        <xdr:cNvPr id="26" name="四角形: 角を丸くする 47"/>
        <xdr:cNvSpPr>
          <a:spLocks/>
        </xdr:cNvSpPr>
      </xdr:nvSpPr>
      <xdr:spPr>
        <a:xfrm>
          <a:off x="2095500" y="7496175"/>
          <a:ext cx="314325" cy="476250"/>
        </a:xfrm>
        <a:prstGeom prst="roundRect">
          <a:avLst/>
        </a:prstGeom>
        <a:solidFill>
          <a:srgbClr val="00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別表５</a:t>
          </a:r>
        </a:p>
      </xdr:txBody>
    </xdr:sp>
    <xdr:clientData fPrintsWithSheet="0"/>
  </xdr:twoCellAnchor>
  <xdr:twoCellAnchor>
    <xdr:from>
      <xdr:col>42</xdr:col>
      <xdr:colOff>0</xdr:colOff>
      <xdr:row>41</xdr:row>
      <xdr:rowOff>0</xdr:rowOff>
    </xdr:from>
    <xdr:to>
      <xdr:col>45</xdr:col>
      <xdr:colOff>0</xdr:colOff>
      <xdr:row>42</xdr:row>
      <xdr:rowOff>228600</xdr:rowOff>
    </xdr:to>
    <xdr:sp>
      <xdr:nvSpPr>
        <xdr:cNvPr id="27" name="四角形: 角を丸くする 48"/>
        <xdr:cNvSpPr>
          <a:spLocks/>
        </xdr:cNvSpPr>
      </xdr:nvSpPr>
      <xdr:spPr>
        <a:xfrm>
          <a:off x="4400550" y="7496175"/>
          <a:ext cx="314325" cy="476250"/>
        </a:xfrm>
        <a:prstGeom prst="roundRect">
          <a:avLst/>
        </a:prstGeom>
        <a:solidFill>
          <a:srgbClr val="00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別表６</a:t>
          </a:r>
        </a:p>
      </xdr:txBody>
    </xdr:sp>
    <xdr:clientData fPrintsWithSheet="0"/>
  </xdr:twoCellAnchor>
  <xdr:twoCellAnchor>
    <xdr:from>
      <xdr:col>20</xdr:col>
      <xdr:colOff>0</xdr:colOff>
      <xdr:row>33</xdr:row>
      <xdr:rowOff>0</xdr:rowOff>
    </xdr:from>
    <xdr:to>
      <xdr:col>23</xdr:col>
      <xdr:colOff>0</xdr:colOff>
      <xdr:row>34</xdr:row>
      <xdr:rowOff>228600</xdr:rowOff>
    </xdr:to>
    <xdr:sp>
      <xdr:nvSpPr>
        <xdr:cNvPr id="28" name="四角形: 角を丸くする 49"/>
        <xdr:cNvSpPr>
          <a:spLocks/>
        </xdr:cNvSpPr>
      </xdr:nvSpPr>
      <xdr:spPr>
        <a:xfrm>
          <a:off x="2095500" y="5514975"/>
          <a:ext cx="314325" cy="476250"/>
        </a:xfrm>
        <a:prstGeom prst="roundRect">
          <a:avLst/>
        </a:prstGeom>
        <a:solidFill>
          <a:srgbClr val="00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別表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 fPrintsWithSheet="0"/>
  </xdr:twoCellAnchor>
  <xdr:twoCellAnchor>
    <xdr:from>
      <xdr:col>42</xdr:col>
      <xdr:colOff>0</xdr:colOff>
      <xdr:row>33</xdr:row>
      <xdr:rowOff>0</xdr:rowOff>
    </xdr:from>
    <xdr:to>
      <xdr:col>45</xdr:col>
      <xdr:colOff>0</xdr:colOff>
      <xdr:row>34</xdr:row>
      <xdr:rowOff>228600</xdr:rowOff>
    </xdr:to>
    <xdr:sp>
      <xdr:nvSpPr>
        <xdr:cNvPr id="29" name="四角形: 角を丸くする 52"/>
        <xdr:cNvSpPr>
          <a:spLocks/>
        </xdr:cNvSpPr>
      </xdr:nvSpPr>
      <xdr:spPr>
        <a:xfrm>
          <a:off x="4400550" y="5514975"/>
          <a:ext cx="314325" cy="476250"/>
        </a:xfrm>
        <a:prstGeom prst="roundRect">
          <a:avLst/>
        </a:prstGeom>
        <a:solidFill>
          <a:srgbClr val="00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別表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 fPrintsWithSheet="0"/>
  </xdr:twoCellAnchor>
  <xdr:twoCellAnchor>
    <xdr:from>
      <xdr:col>19</xdr:col>
      <xdr:colOff>85725</xdr:colOff>
      <xdr:row>51</xdr:row>
      <xdr:rowOff>0</xdr:rowOff>
    </xdr:from>
    <xdr:to>
      <xdr:col>23</xdr:col>
      <xdr:colOff>47625</xdr:colOff>
      <xdr:row>52</xdr:row>
      <xdr:rowOff>228600</xdr:rowOff>
    </xdr:to>
    <xdr:grpSp>
      <xdr:nvGrpSpPr>
        <xdr:cNvPr id="30" name="グループ化 9"/>
        <xdr:cNvGrpSpPr>
          <a:grpSpLocks/>
        </xdr:cNvGrpSpPr>
      </xdr:nvGrpSpPr>
      <xdr:grpSpPr>
        <a:xfrm>
          <a:off x="2076450" y="9972675"/>
          <a:ext cx="381000" cy="476250"/>
          <a:chOff x="1639956" y="9906000"/>
          <a:chExt cx="306455" cy="480390"/>
        </a:xfrm>
        <a:solidFill>
          <a:srgbClr val="FFFFFF"/>
        </a:solidFill>
      </xdr:grpSpPr>
      <xdr:sp>
        <xdr:nvSpPr>
          <xdr:cNvPr id="31" name="四角形: 角を丸くする 53"/>
          <xdr:cNvSpPr>
            <a:spLocks/>
          </xdr:cNvSpPr>
        </xdr:nvSpPr>
        <xdr:spPr>
          <a:xfrm>
            <a:off x="1658497" y="9906000"/>
            <a:ext cx="250757" cy="480390"/>
          </a:xfrm>
          <a:prstGeom prst="roundRect">
            <a:avLst/>
          </a:prstGeom>
          <a:solidFill>
            <a:srgbClr val="00FF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別表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32" name="テキスト ボックス 8"/>
          <xdr:cNvSpPr txBox="1">
            <a:spLocks noChangeArrowheads="1"/>
          </xdr:cNvSpPr>
        </xdr:nvSpPr>
        <xdr:spPr>
          <a:xfrm>
            <a:off x="1639956" y="10165411"/>
            <a:ext cx="306455" cy="2209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</a:p>
        </xdr:txBody>
      </xdr:sp>
    </xdr:grpSp>
    <xdr:clientData fPrintsWithSheet="0"/>
  </xdr:twoCellAnchor>
  <xdr:twoCellAnchor>
    <xdr:from>
      <xdr:col>42</xdr:col>
      <xdr:colOff>0</xdr:colOff>
      <xdr:row>51</xdr:row>
      <xdr:rowOff>0</xdr:rowOff>
    </xdr:from>
    <xdr:to>
      <xdr:col>45</xdr:col>
      <xdr:colOff>66675</xdr:colOff>
      <xdr:row>52</xdr:row>
      <xdr:rowOff>228600</xdr:rowOff>
    </xdr:to>
    <xdr:grpSp>
      <xdr:nvGrpSpPr>
        <xdr:cNvPr id="33" name="グループ化 56"/>
        <xdr:cNvGrpSpPr>
          <a:grpSpLocks/>
        </xdr:cNvGrpSpPr>
      </xdr:nvGrpSpPr>
      <xdr:grpSpPr>
        <a:xfrm>
          <a:off x="4400550" y="9972675"/>
          <a:ext cx="381000" cy="476250"/>
          <a:chOff x="1639956" y="9906000"/>
          <a:chExt cx="306455" cy="480390"/>
        </a:xfrm>
        <a:solidFill>
          <a:srgbClr val="FFFFFF"/>
        </a:solidFill>
      </xdr:grpSpPr>
      <xdr:sp>
        <xdr:nvSpPr>
          <xdr:cNvPr id="34" name="四角形: 角を丸くする 57"/>
          <xdr:cNvSpPr>
            <a:spLocks/>
          </xdr:cNvSpPr>
        </xdr:nvSpPr>
        <xdr:spPr>
          <a:xfrm>
            <a:off x="1658497" y="9906000"/>
            <a:ext cx="250757" cy="480390"/>
          </a:xfrm>
          <a:prstGeom prst="roundRect">
            <a:avLst/>
          </a:prstGeom>
          <a:solidFill>
            <a:srgbClr val="00FF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別表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35" name="テキスト ボックス 58"/>
          <xdr:cNvSpPr txBox="1">
            <a:spLocks noChangeArrowheads="1"/>
          </xdr:cNvSpPr>
        </xdr:nvSpPr>
        <xdr:spPr>
          <a:xfrm>
            <a:off x="1639956" y="10165411"/>
            <a:ext cx="306455" cy="2209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17</xdr:row>
      <xdr:rowOff>57150</xdr:rowOff>
    </xdr:from>
    <xdr:to>
      <xdr:col>16</xdr:col>
      <xdr:colOff>219075</xdr:colOff>
      <xdr:row>31</xdr:row>
      <xdr:rowOff>38100</xdr:rowOff>
    </xdr:to>
    <xdr:sp>
      <xdr:nvSpPr>
        <xdr:cNvPr id="1" name="直線矢印コネクタ 1"/>
        <xdr:cNvSpPr>
          <a:spLocks/>
        </xdr:cNvSpPr>
      </xdr:nvSpPr>
      <xdr:spPr>
        <a:xfrm flipH="1">
          <a:off x="2390775" y="3495675"/>
          <a:ext cx="3467100" cy="3124200"/>
        </a:xfrm>
        <a:prstGeom prst="straightConnector1">
          <a:avLst/>
        </a:prstGeom>
        <a:noFill/>
        <a:ln w="19050" cmpd="sng">
          <a:solidFill>
            <a:srgbClr val="ED7D31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7</xdr:row>
      <xdr:rowOff>85725</xdr:rowOff>
    </xdr:from>
    <xdr:to>
      <xdr:col>13</xdr:col>
      <xdr:colOff>190500</xdr:colOff>
      <xdr:row>8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4457700" y="1524000"/>
          <a:ext cx="3429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17</xdr:row>
      <xdr:rowOff>180975</xdr:rowOff>
    </xdr:from>
    <xdr:to>
      <xdr:col>7</xdr:col>
      <xdr:colOff>285750</xdr:colOff>
      <xdr:row>19</xdr:row>
      <xdr:rowOff>9525</xdr:rowOff>
    </xdr:to>
    <xdr:sp>
      <xdr:nvSpPr>
        <xdr:cNvPr id="3" name="角丸四角形吹き出し 4"/>
        <xdr:cNvSpPr>
          <a:spLocks/>
        </xdr:cNvSpPr>
      </xdr:nvSpPr>
      <xdr:spPr>
        <a:xfrm>
          <a:off x="942975" y="3619500"/>
          <a:ext cx="1743075" cy="228600"/>
        </a:xfrm>
        <a:prstGeom prst="wedgeRoundRectCallout">
          <a:avLst>
            <a:gd name="adj1" fmla="val 46324"/>
            <a:gd name="adj2" fmla="val 75250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商流</a:t>
          </a:r>
          <a:r>
            <a:rPr lang="en-US" cap="none" sz="700" b="0" i="0" u="none" baseline="0">
              <a:solidFill>
                <a:srgbClr val="000000"/>
              </a:solidFill>
            </a:rPr>
            <a:t>（全ての取引）</a:t>
          </a:r>
        </a:p>
      </xdr:txBody>
    </xdr:sp>
    <xdr:clientData/>
  </xdr:twoCellAnchor>
  <xdr:twoCellAnchor>
    <xdr:from>
      <xdr:col>12</xdr:col>
      <xdr:colOff>161925</xdr:colOff>
      <xdr:row>12</xdr:row>
      <xdr:rowOff>142875</xdr:rowOff>
    </xdr:from>
    <xdr:to>
      <xdr:col>20</xdr:col>
      <xdr:colOff>257175</xdr:colOff>
      <xdr:row>17</xdr:row>
      <xdr:rowOff>57150</xdr:rowOff>
    </xdr:to>
    <xdr:sp>
      <xdr:nvSpPr>
        <xdr:cNvPr id="4" name="角丸四角形 5"/>
        <xdr:cNvSpPr>
          <a:spLocks/>
        </xdr:cNvSpPr>
      </xdr:nvSpPr>
      <xdr:spPr>
        <a:xfrm>
          <a:off x="4429125" y="2581275"/>
          <a:ext cx="2924175" cy="914400"/>
        </a:xfrm>
        <a:prstGeom prst="round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「受入れ」、「払出し」の「その他」欄には、月末の実在庫数量と計算上の帳簿在庫数量に差が生じた場合に、増減した軽油の数量を記載する。</a:t>
          </a:r>
        </a:p>
      </xdr:txBody>
    </xdr:sp>
    <xdr:clientData/>
  </xdr:twoCellAnchor>
  <xdr:twoCellAnchor>
    <xdr:from>
      <xdr:col>8</xdr:col>
      <xdr:colOff>114300</xdr:colOff>
      <xdr:row>17</xdr:row>
      <xdr:rowOff>171450</xdr:rowOff>
    </xdr:from>
    <xdr:to>
      <xdr:col>15</xdr:col>
      <xdr:colOff>190500</xdr:colOff>
      <xdr:row>19</xdr:row>
      <xdr:rowOff>0</xdr:rowOff>
    </xdr:to>
    <xdr:sp>
      <xdr:nvSpPr>
        <xdr:cNvPr id="5" name="角丸四角形吹き出し 8"/>
        <xdr:cNvSpPr>
          <a:spLocks/>
        </xdr:cNvSpPr>
      </xdr:nvSpPr>
      <xdr:spPr>
        <a:xfrm>
          <a:off x="2857500" y="3609975"/>
          <a:ext cx="2628900" cy="228600"/>
        </a:xfrm>
        <a:prstGeom prst="wedgeRoundRectCallout">
          <a:avLst>
            <a:gd name="adj1" fmla="val 33912"/>
            <a:gd name="adj2" fmla="val 84768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物流</a:t>
          </a:r>
          <a:r>
            <a:rPr lang="en-US" cap="none" sz="700" b="0" i="0" u="none" baseline="0">
              <a:solidFill>
                <a:srgbClr val="000000"/>
              </a:solidFill>
            </a:rPr>
            <a:t>（自ら納品し、又は納品される取引）</a:t>
          </a:r>
        </a:p>
      </xdr:txBody>
    </xdr:sp>
    <xdr:clientData/>
  </xdr:twoCellAnchor>
  <xdr:twoCellAnchor>
    <xdr:from>
      <xdr:col>13</xdr:col>
      <xdr:colOff>180975</xdr:colOff>
      <xdr:row>28</xdr:row>
      <xdr:rowOff>161925</xdr:rowOff>
    </xdr:from>
    <xdr:to>
      <xdr:col>20</xdr:col>
      <xdr:colOff>190500</xdr:colOff>
      <xdr:row>31</xdr:row>
      <xdr:rowOff>66675</xdr:rowOff>
    </xdr:to>
    <xdr:sp>
      <xdr:nvSpPr>
        <xdr:cNvPr id="6" name="角丸四角形吹き出し 9"/>
        <xdr:cNvSpPr>
          <a:spLocks/>
        </xdr:cNvSpPr>
      </xdr:nvSpPr>
      <xdr:spPr>
        <a:xfrm>
          <a:off x="4791075" y="6057900"/>
          <a:ext cx="2495550" cy="590550"/>
        </a:xfrm>
        <a:prstGeom prst="wedgeRoundRectCallout">
          <a:avLst>
            <a:gd name="adj1" fmla="val -7365"/>
            <a:gd name="adj2" fmla="val 74587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受入れ合計欄には「前々月末在庫数量」を含めない。</a:t>
          </a:r>
        </a:p>
      </xdr:txBody>
    </xdr:sp>
    <xdr:clientData/>
  </xdr:twoCellAnchor>
  <xdr:twoCellAnchor>
    <xdr:from>
      <xdr:col>14</xdr:col>
      <xdr:colOff>238125</xdr:colOff>
      <xdr:row>22</xdr:row>
      <xdr:rowOff>85725</xdr:rowOff>
    </xdr:from>
    <xdr:to>
      <xdr:col>21</xdr:col>
      <xdr:colOff>180975</xdr:colOff>
      <xdr:row>25</xdr:row>
      <xdr:rowOff>95250</xdr:rowOff>
    </xdr:to>
    <xdr:sp>
      <xdr:nvSpPr>
        <xdr:cNvPr id="7" name="角丸四角形吹き出し 11"/>
        <xdr:cNvSpPr>
          <a:spLocks/>
        </xdr:cNvSpPr>
      </xdr:nvSpPr>
      <xdr:spPr>
        <a:xfrm>
          <a:off x="5191125" y="4610100"/>
          <a:ext cx="2428875" cy="695325"/>
        </a:xfrm>
        <a:prstGeom prst="wedgeRoundRectCallout">
          <a:avLst>
            <a:gd name="adj1" fmla="val 3240"/>
            <a:gd name="adj2" fmla="val -68689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前月の数量報告書下段の「前月末在庫数量」と一致しているかを確認</a:t>
          </a:r>
          <a:r>
            <a:rPr lang="en-US" cap="none" sz="800" b="0" i="0" u="none" baseline="0">
              <a:solidFill>
                <a:srgbClr val="FFFFFF"/>
              </a:solidFill>
            </a:rPr>
            <a:t>。</a:t>
          </a:r>
        </a:p>
      </xdr:txBody>
    </xdr:sp>
    <xdr:clientData/>
  </xdr:twoCellAnchor>
  <xdr:twoCellAnchor>
    <xdr:from>
      <xdr:col>6</xdr:col>
      <xdr:colOff>47625</xdr:colOff>
      <xdr:row>26</xdr:row>
      <xdr:rowOff>9525</xdr:rowOff>
    </xdr:from>
    <xdr:to>
      <xdr:col>9</xdr:col>
      <xdr:colOff>133350</xdr:colOff>
      <xdr:row>27</xdr:row>
      <xdr:rowOff>219075</xdr:rowOff>
    </xdr:to>
    <xdr:sp>
      <xdr:nvSpPr>
        <xdr:cNvPr id="8" name="角丸四角形吹き出し 13"/>
        <xdr:cNvSpPr>
          <a:spLocks/>
        </xdr:cNvSpPr>
      </xdr:nvSpPr>
      <xdr:spPr>
        <a:xfrm>
          <a:off x="2105025" y="5448300"/>
          <a:ext cx="1114425" cy="438150"/>
        </a:xfrm>
        <a:prstGeom prst="wedgeRoundRectCallout">
          <a:avLst>
            <a:gd name="adj1" fmla="val 28217"/>
            <a:gd name="adj2" fmla="val -31643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</a:t>
          </a:r>
          <a:r>
            <a:rPr lang="en-US" cap="none" sz="700" b="0" i="0" u="none" baseline="0">
              <a:solidFill>
                <a:srgbClr val="000000"/>
              </a:solidFill>
            </a:rPr>
            <a:t>号の</a:t>
          </a:r>
          <a:r>
            <a:rPr lang="en-US" cap="none" sz="700" b="0" i="0" u="none" baseline="0">
              <a:solidFill>
                <a:srgbClr val="000000"/>
              </a:solidFill>
            </a:rPr>
            <a:t>41</a:t>
          </a:r>
          <a:r>
            <a:rPr lang="en-US" cap="none" sz="700" b="0" i="0" u="none" baseline="0">
              <a:solidFill>
                <a:srgbClr val="000000"/>
              </a:solidFill>
            </a:rPr>
            <a:t>様式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別表１</a:t>
          </a:r>
        </a:p>
      </xdr:txBody>
    </xdr:sp>
    <xdr:clientData/>
  </xdr:twoCellAnchor>
  <xdr:twoCellAnchor>
    <xdr:from>
      <xdr:col>6</xdr:col>
      <xdr:colOff>333375</xdr:colOff>
      <xdr:row>17</xdr:row>
      <xdr:rowOff>57150</xdr:rowOff>
    </xdr:from>
    <xdr:to>
      <xdr:col>16</xdr:col>
      <xdr:colOff>219075</xdr:colOff>
      <xdr:row>41</xdr:row>
      <xdr:rowOff>9525</xdr:rowOff>
    </xdr:to>
    <xdr:sp>
      <xdr:nvSpPr>
        <xdr:cNvPr id="9" name="直線矢印コネクタ 10"/>
        <xdr:cNvSpPr>
          <a:spLocks/>
        </xdr:cNvSpPr>
      </xdr:nvSpPr>
      <xdr:spPr>
        <a:xfrm flipH="1">
          <a:off x="2390775" y="3495675"/>
          <a:ext cx="3467100" cy="5381625"/>
        </a:xfrm>
        <a:prstGeom prst="straightConnector1">
          <a:avLst/>
        </a:prstGeom>
        <a:noFill/>
        <a:ln w="19050" cmpd="sng">
          <a:solidFill>
            <a:srgbClr val="ED7D31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247650</xdr:colOff>
      <xdr:row>26</xdr:row>
      <xdr:rowOff>9525</xdr:rowOff>
    </xdr:from>
    <xdr:to>
      <xdr:col>15</xdr:col>
      <xdr:colOff>209550</xdr:colOff>
      <xdr:row>28</xdr:row>
      <xdr:rowOff>9525</xdr:rowOff>
    </xdr:to>
    <xdr:sp>
      <xdr:nvSpPr>
        <xdr:cNvPr id="10" name="角丸四角形吹き出し 20"/>
        <xdr:cNvSpPr>
          <a:spLocks/>
        </xdr:cNvSpPr>
      </xdr:nvSpPr>
      <xdr:spPr>
        <a:xfrm>
          <a:off x="4514850" y="5448300"/>
          <a:ext cx="990600" cy="457200"/>
        </a:xfrm>
        <a:prstGeom prst="wedgeRoundRectCallout">
          <a:avLst>
            <a:gd name="adj1" fmla="val 28217"/>
            <a:gd name="adj2" fmla="val -31643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</a:t>
          </a:r>
          <a:r>
            <a:rPr lang="en-US" cap="none" sz="700" b="0" i="0" u="none" baseline="0">
              <a:solidFill>
                <a:srgbClr val="000000"/>
              </a:solidFill>
            </a:rPr>
            <a:t>号の</a:t>
          </a:r>
          <a:r>
            <a:rPr lang="en-US" cap="none" sz="700" b="0" i="0" u="none" baseline="0">
              <a:solidFill>
                <a:srgbClr val="000000"/>
              </a:solidFill>
            </a:rPr>
            <a:t>41</a:t>
          </a:r>
          <a:r>
            <a:rPr lang="en-US" cap="none" sz="700" b="0" i="0" u="none" baseline="0">
              <a:solidFill>
                <a:srgbClr val="000000"/>
              </a:solidFill>
            </a:rPr>
            <a:t>様式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別表２</a:t>
          </a:r>
        </a:p>
      </xdr:txBody>
    </xdr:sp>
    <xdr:clientData/>
  </xdr:twoCellAnchor>
  <xdr:twoCellAnchor>
    <xdr:from>
      <xdr:col>6</xdr:col>
      <xdr:colOff>133350</xdr:colOff>
      <xdr:row>34</xdr:row>
      <xdr:rowOff>19050</xdr:rowOff>
    </xdr:from>
    <xdr:to>
      <xdr:col>9</xdr:col>
      <xdr:colOff>200025</xdr:colOff>
      <xdr:row>36</xdr:row>
      <xdr:rowOff>9525</xdr:rowOff>
    </xdr:to>
    <xdr:sp>
      <xdr:nvSpPr>
        <xdr:cNvPr id="11" name="角丸四角形吹き出し 21"/>
        <xdr:cNvSpPr>
          <a:spLocks/>
        </xdr:cNvSpPr>
      </xdr:nvSpPr>
      <xdr:spPr>
        <a:xfrm>
          <a:off x="2190750" y="7286625"/>
          <a:ext cx="1095375" cy="447675"/>
        </a:xfrm>
        <a:prstGeom prst="wedgeRoundRectCallout">
          <a:avLst>
            <a:gd name="adj1" fmla="val 28217"/>
            <a:gd name="adj2" fmla="val -31643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</a:t>
          </a:r>
          <a:r>
            <a:rPr lang="en-US" cap="none" sz="700" b="0" i="0" u="none" baseline="0">
              <a:solidFill>
                <a:srgbClr val="000000"/>
              </a:solidFill>
            </a:rPr>
            <a:t>号の</a:t>
          </a:r>
          <a:r>
            <a:rPr lang="en-US" cap="none" sz="700" b="0" i="0" u="none" baseline="0">
              <a:solidFill>
                <a:srgbClr val="000000"/>
              </a:solidFill>
            </a:rPr>
            <a:t>41</a:t>
          </a:r>
          <a:r>
            <a:rPr lang="en-US" cap="none" sz="700" b="0" i="0" u="none" baseline="0">
              <a:solidFill>
                <a:srgbClr val="000000"/>
              </a:solidFill>
            </a:rPr>
            <a:t>様式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別表５</a:t>
          </a:r>
        </a:p>
      </xdr:txBody>
    </xdr:sp>
    <xdr:clientData/>
  </xdr:twoCellAnchor>
  <xdr:twoCellAnchor>
    <xdr:from>
      <xdr:col>12</xdr:col>
      <xdr:colOff>247650</xdr:colOff>
      <xdr:row>34</xdr:row>
      <xdr:rowOff>19050</xdr:rowOff>
    </xdr:from>
    <xdr:to>
      <xdr:col>15</xdr:col>
      <xdr:colOff>209550</xdr:colOff>
      <xdr:row>36</xdr:row>
      <xdr:rowOff>9525</xdr:rowOff>
    </xdr:to>
    <xdr:sp>
      <xdr:nvSpPr>
        <xdr:cNvPr id="12" name="角丸四角形吹き出し 30"/>
        <xdr:cNvSpPr>
          <a:spLocks/>
        </xdr:cNvSpPr>
      </xdr:nvSpPr>
      <xdr:spPr>
        <a:xfrm>
          <a:off x="4514850" y="7286625"/>
          <a:ext cx="990600" cy="447675"/>
        </a:xfrm>
        <a:prstGeom prst="wedgeRoundRectCallout">
          <a:avLst>
            <a:gd name="adj1" fmla="val 28217"/>
            <a:gd name="adj2" fmla="val -31643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</a:t>
          </a:r>
          <a:r>
            <a:rPr lang="en-US" cap="none" sz="700" b="0" i="0" u="none" baseline="0">
              <a:solidFill>
                <a:srgbClr val="000000"/>
              </a:solidFill>
            </a:rPr>
            <a:t>号の</a:t>
          </a:r>
          <a:r>
            <a:rPr lang="en-US" cap="none" sz="700" b="0" i="0" u="none" baseline="0">
              <a:solidFill>
                <a:srgbClr val="000000"/>
              </a:solidFill>
            </a:rPr>
            <a:t>41</a:t>
          </a:r>
          <a:r>
            <a:rPr lang="en-US" cap="none" sz="700" b="0" i="0" u="none" baseline="0">
              <a:solidFill>
                <a:srgbClr val="000000"/>
              </a:solidFill>
            </a:rPr>
            <a:t>様式別表６</a:t>
          </a:r>
        </a:p>
      </xdr:txBody>
    </xdr:sp>
    <xdr:clientData/>
  </xdr:twoCellAnchor>
  <xdr:twoCellAnchor>
    <xdr:from>
      <xdr:col>7</xdr:col>
      <xdr:colOff>200025</xdr:colOff>
      <xdr:row>36</xdr:row>
      <xdr:rowOff>171450</xdr:rowOff>
    </xdr:from>
    <xdr:to>
      <xdr:col>18</xdr:col>
      <xdr:colOff>304800</xdr:colOff>
      <xdr:row>37</xdr:row>
      <xdr:rowOff>142875</xdr:rowOff>
    </xdr:to>
    <xdr:sp>
      <xdr:nvSpPr>
        <xdr:cNvPr id="13" name="角丸四角形吹き出し 31"/>
        <xdr:cNvSpPr>
          <a:spLocks/>
        </xdr:cNvSpPr>
      </xdr:nvSpPr>
      <xdr:spPr>
        <a:xfrm>
          <a:off x="2600325" y="7896225"/>
          <a:ext cx="4114800" cy="200025"/>
        </a:xfrm>
        <a:prstGeom prst="wedgeRoundRectCallout">
          <a:avLst>
            <a:gd name="adj1" fmla="val 28217"/>
            <a:gd name="adj2" fmla="val -31643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</a:rPr>
            <a:t>号の</a:t>
          </a:r>
          <a:r>
            <a:rPr lang="en-US" cap="none" sz="800" b="0" i="0" u="none" baseline="0">
              <a:solidFill>
                <a:srgbClr val="000000"/>
              </a:solidFill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</a:rPr>
            <a:t>様式別表７</a:t>
          </a:r>
        </a:p>
      </xdr:txBody>
    </xdr:sp>
    <xdr:clientData/>
  </xdr:twoCellAnchor>
  <xdr:twoCellAnchor>
    <xdr:from>
      <xdr:col>7</xdr:col>
      <xdr:colOff>209550</xdr:colOff>
      <xdr:row>44</xdr:row>
      <xdr:rowOff>200025</xdr:rowOff>
    </xdr:from>
    <xdr:to>
      <xdr:col>18</xdr:col>
      <xdr:colOff>276225</xdr:colOff>
      <xdr:row>45</xdr:row>
      <xdr:rowOff>152400</xdr:rowOff>
    </xdr:to>
    <xdr:sp>
      <xdr:nvSpPr>
        <xdr:cNvPr id="14" name="角丸四角形吹き出し 22"/>
        <xdr:cNvSpPr>
          <a:spLocks/>
        </xdr:cNvSpPr>
      </xdr:nvSpPr>
      <xdr:spPr>
        <a:xfrm>
          <a:off x="2609850" y="9753600"/>
          <a:ext cx="4076700" cy="180975"/>
        </a:xfrm>
        <a:prstGeom prst="wedgeRoundRectCallout">
          <a:avLst>
            <a:gd name="adj1" fmla="val 28217"/>
            <a:gd name="adj2" fmla="val -31643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</a:rPr>
            <a:t>号の</a:t>
          </a:r>
          <a:r>
            <a:rPr lang="en-US" cap="none" sz="800" b="0" i="0" u="none" baseline="0">
              <a:solidFill>
                <a:srgbClr val="000000"/>
              </a:solidFill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</a:rPr>
            <a:t>様式別表１０</a:t>
          </a:r>
        </a:p>
      </xdr:txBody>
    </xdr:sp>
    <xdr:clientData/>
  </xdr:twoCellAnchor>
  <xdr:twoCellAnchor>
    <xdr:from>
      <xdr:col>0</xdr:col>
      <xdr:colOff>66675</xdr:colOff>
      <xdr:row>46</xdr:row>
      <xdr:rowOff>57150</xdr:rowOff>
    </xdr:from>
    <xdr:to>
      <xdr:col>21</xdr:col>
      <xdr:colOff>0</xdr:colOff>
      <xdr:row>51</xdr:row>
      <xdr:rowOff>0</xdr:rowOff>
    </xdr:to>
    <xdr:sp>
      <xdr:nvSpPr>
        <xdr:cNvPr id="15" name="角丸四角形吹き出し 24"/>
        <xdr:cNvSpPr>
          <a:spLocks/>
        </xdr:cNvSpPr>
      </xdr:nvSpPr>
      <xdr:spPr>
        <a:xfrm>
          <a:off x="66675" y="10067925"/>
          <a:ext cx="7372350" cy="942975"/>
        </a:xfrm>
        <a:prstGeom prst="wedgeRoundRectCallout">
          <a:avLst>
            <a:gd name="adj1" fmla="val -13162"/>
            <a:gd name="adj2" fmla="val -22324"/>
          </a:avLst>
        </a:prstGeom>
        <a:solidFill>
          <a:srgbClr val="66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この申告書は、主たる事務所又は事務所所在地の都道府県知事（沖縄県知事）に提出します。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元売業者、特約業者及び軽油製造業者等は、毎月末日までに、前月の初日から末日までの間の軽油の引取り、納入、製造及び輸入に関する事実並びにその数量、製油の在庫数量等の事項を記載した報告書を、その主たる事務所又は事業所所在地の都道府県知事（沖縄県知事）に提出する必要があります。</a:t>
          </a:r>
        </a:p>
      </xdr:txBody>
    </xdr:sp>
    <xdr:clientData/>
  </xdr:twoCellAnchor>
  <xdr:twoCellAnchor>
    <xdr:from>
      <xdr:col>14</xdr:col>
      <xdr:colOff>209550</xdr:colOff>
      <xdr:row>5</xdr:row>
      <xdr:rowOff>114300</xdr:rowOff>
    </xdr:from>
    <xdr:to>
      <xdr:col>20</xdr:col>
      <xdr:colOff>304800</xdr:colOff>
      <xdr:row>10</xdr:row>
      <xdr:rowOff>9525</xdr:rowOff>
    </xdr:to>
    <xdr:sp>
      <xdr:nvSpPr>
        <xdr:cNvPr id="16" name="角丸四角形吹き出し 61"/>
        <xdr:cNvSpPr>
          <a:spLocks/>
        </xdr:cNvSpPr>
      </xdr:nvSpPr>
      <xdr:spPr>
        <a:xfrm>
          <a:off x="5162550" y="1114425"/>
          <a:ext cx="2238375" cy="933450"/>
        </a:xfrm>
        <a:prstGeom prst="wedgeRoundRectCallout">
          <a:avLst>
            <a:gd name="adj1" fmla="val -28458"/>
            <a:gd name="adj2" fmla="val -72837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沖縄県に提出する場合、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事業所コード「</a:t>
          </a:r>
          <a:r>
            <a:rPr lang="en-US" cap="none" sz="800" b="0" i="0" u="none" baseline="0">
              <a:solidFill>
                <a:srgbClr val="000000"/>
              </a:solidFill>
            </a:rPr>
            <a:t>47002</a:t>
          </a:r>
          <a:r>
            <a:rPr lang="en-US" cap="none" sz="800" b="0" i="0" u="none" baseline="0">
              <a:solidFill>
                <a:srgbClr val="000000"/>
              </a:solidFill>
            </a:rPr>
            <a:t>」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処理区分は「</a:t>
          </a:r>
          <a:r>
            <a:rPr lang="en-US" cap="none" sz="800" b="0" i="0" u="none" baseline="0">
              <a:solidFill>
                <a:srgbClr val="000000"/>
              </a:solidFill>
            </a:rPr>
            <a:t>00</a:t>
          </a:r>
          <a:r>
            <a:rPr lang="en-US" cap="none" sz="800" b="0" i="0" u="none" baseline="0">
              <a:solidFill>
                <a:srgbClr val="000000"/>
              </a:solidFill>
            </a:rPr>
            <a:t>」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twoCellAnchor>
  <xdr:twoCellAnchor>
    <xdr:from>
      <xdr:col>3</xdr:col>
      <xdr:colOff>9525</xdr:colOff>
      <xdr:row>15</xdr:row>
      <xdr:rowOff>76200</xdr:rowOff>
    </xdr:from>
    <xdr:to>
      <xdr:col>11</xdr:col>
      <xdr:colOff>247650</xdr:colOff>
      <xdr:row>16</xdr:row>
      <xdr:rowOff>190500</xdr:rowOff>
    </xdr:to>
    <xdr:sp>
      <xdr:nvSpPr>
        <xdr:cNvPr id="17" name="角丸四角形吹き出し 61"/>
        <xdr:cNvSpPr>
          <a:spLocks/>
        </xdr:cNvSpPr>
      </xdr:nvSpPr>
      <xdr:spPr>
        <a:xfrm>
          <a:off x="1038225" y="3114675"/>
          <a:ext cx="3076575" cy="314325"/>
        </a:xfrm>
        <a:prstGeom prst="wedgeRoundRectCallout">
          <a:avLst>
            <a:gd name="adj1" fmla="val 35347"/>
            <a:gd name="adj2" fmla="val 62180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年及び月は、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</a:rPr>
            <a:t>桁で記入してください。</a:t>
          </a:r>
        </a:p>
      </xdr:txBody>
    </xdr:sp>
    <xdr:clientData/>
  </xdr:twoCellAnchor>
  <xdr:twoCellAnchor>
    <xdr:from>
      <xdr:col>17</xdr:col>
      <xdr:colOff>161925</xdr:colOff>
      <xdr:row>0</xdr:row>
      <xdr:rowOff>66675</xdr:rowOff>
    </xdr:from>
    <xdr:to>
      <xdr:col>21</xdr:col>
      <xdr:colOff>276225</xdr:colOff>
      <xdr:row>2</xdr:row>
      <xdr:rowOff>9525</xdr:rowOff>
    </xdr:to>
    <xdr:sp>
      <xdr:nvSpPr>
        <xdr:cNvPr id="18" name="角丸四角形吹き出し 10"/>
        <xdr:cNvSpPr>
          <a:spLocks/>
        </xdr:cNvSpPr>
      </xdr:nvSpPr>
      <xdr:spPr>
        <a:xfrm>
          <a:off x="6229350" y="66675"/>
          <a:ext cx="1485900" cy="342900"/>
        </a:xfrm>
        <a:prstGeom prst="wedgeRoundRectCallout">
          <a:avLst>
            <a:gd name="adj1" fmla="val -20833"/>
            <a:gd name="adj2" fmla="val 5833"/>
          </a:avLst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FC159"/>
  <sheetViews>
    <sheetView showGridLines="0" tabSelected="1" view="pageBreakPreview" zoomScale="130" zoomScaleNormal="130" zoomScaleSheetLayoutView="130" zoomScalePageLayoutView="0" workbookViewId="0" topLeftCell="A1">
      <selection activeCell="V15" sqref="V15:BY17"/>
    </sheetView>
  </sheetViews>
  <sheetFormatPr defaultColWidth="1.1015625" defaultRowHeight="12" customHeight="1"/>
  <cols>
    <col min="1" max="86" width="1.1015625" style="1" customWidth="1"/>
    <col min="87" max="87" width="2.5" style="1" bestFit="1" customWidth="1"/>
    <col min="88" max="91" width="1.1015625" style="1" customWidth="1"/>
    <col min="92" max="92" width="2.3984375" style="1" bestFit="1" customWidth="1"/>
    <col min="93" max="161" width="1.1015625" style="1" customWidth="1"/>
    <col min="162" max="16384" width="1.1015625" style="1" customWidth="1"/>
  </cols>
  <sheetData>
    <row r="2" spans="20:56" ht="12" customHeight="1">
      <c r="T2" s="154" t="s">
        <v>25</v>
      </c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</row>
    <row r="3" spans="20:56" ht="12" customHeight="1" thickBot="1"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</row>
    <row r="4" spans="1:79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67" t="s">
        <v>18</v>
      </c>
      <c r="AH4" s="367"/>
      <c r="AI4" s="368"/>
      <c r="AJ4" s="340" t="s">
        <v>0</v>
      </c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 t="s">
        <v>1</v>
      </c>
      <c r="AX4" s="340"/>
      <c r="AY4" s="340"/>
      <c r="AZ4" s="340"/>
      <c r="BA4" s="340"/>
      <c r="BB4" s="340"/>
      <c r="BC4" s="340"/>
      <c r="BD4" s="340"/>
      <c r="BE4" s="340"/>
      <c r="BF4" s="340"/>
      <c r="BG4" s="376" t="s">
        <v>10</v>
      </c>
      <c r="BH4" s="376"/>
      <c r="BI4" s="376"/>
      <c r="BJ4" s="376"/>
      <c r="BK4" s="340" t="s">
        <v>2</v>
      </c>
      <c r="BL4" s="340"/>
      <c r="BM4" s="340"/>
      <c r="BN4" s="340"/>
      <c r="BO4" s="340"/>
      <c r="BP4" s="340"/>
      <c r="BQ4" s="340"/>
      <c r="BR4" s="371"/>
      <c r="BS4" s="373" t="s">
        <v>3</v>
      </c>
      <c r="BT4" s="203"/>
      <c r="BU4" s="203"/>
      <c r="BV4" s="203"/>
      <c r="BW4" s="203"/>
      <c r="BX4" s="203"/>
      <c r="BY4" s="374"/>
      <c r="BZ4" s="246" t="s">
        <v>43</v>
      </c>
      <c r="CA4" s="247"/>
    </row>
    <row r="5" spans="1:88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247"/>
      <c r="AH5" s="247"/>
      <c r="AI5" s="248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377"/>
      <c r="BH5" s="377"/>
      <c r="BI5" s="377"/>
      <c r="BJ5" s="377"/>
      <c r="BK5" s="282"/>
      <c r="BL5" s="282"/>
      <c r="BM5" s="282"/>
      <c r="BN5" s="282"/>
      <c r="BO5" s="282"/>
      <c r="BP5" s="282"/>
      <c r="BQ5" s="282"/>
      <c r="BR5" s="372"/>
      <c r="BS5" s="365"/>
      <c r="BT5" s="366"/>
      <c r="BU5" s="366"/>
      <c r="BV5" s="366"/>
      <c r="BW5" s="366"/>
      <c r="BX5" s="366"/>
      <c r="BY5" s="370"/>
      <c r="BZ5" s="246"/>
      <c r="CA5" s="247"/>
      <c r="CG5" s="101"/>
      <c r="CH5" s="101"/>
      <c r="CI5" s="102" t="str">
        <f>IF(LEN(AJ6)&lt;&gt;10,"_xD83D__xDC48_　『事業者コード』が誤っているか、入力されていません。","")</f>
        <v>_xD83D__xDC48_　『事業者コード』が誤っているか、入力されていません。</v>
      </c>
      <c r="CJ5" s="101"/>
    </row>
    <row r="6" spans="1:14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"/>
      <c r="AG6" s="247"/>
      <c r="AH6" s="247"/>
      <c r="AI6" s="248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138" t="s">
        <v>9</v>
      </c>
      <c r="BH6" s="138"/>
      <c r="BI6" s="138"/>
      <c r="BJ6" s="138"/>
      <c r="BK6" s="282"/>
      <c r="BL6" s="282"/>
      <c r="BM6" s="282"/>
      <c r="BN6" s="282"/>
      <c r="BO6" s="282"/>
      <c r="BP6" s="282"/>
      <c r="BQ6" s="282"/>
      <c r="BR6" s="372"/>
      <c r="BS6" s="356"/>
      <c r="BT6" s="357"/>
      <c r="BU6" s="357"/>
      <c r="BV6" s="357"/>
      <c r="BW6" s="357"/>
      <c r="BX6" s="357"/>
      <c r="BY6" s="357"/>
      <c r="BZ6" s="246"/>
      <c r="CA6" s="247"/>
      <c r="CG6" s="101"/>
      <c r="CH6" s="101"/>
      <c r="CI6" s="102" t="str">
        <f>IF(LEN(AW6)&lt;&gt;5,"_xD83D__xDC48_　『事務所コード(沖縄県は47002)』欄を入力してください。","")</f>
        <v>_xD83D__xDC48_　『事務所コード(沖縄県は47002)』欄を入力してください。</v>
      </c>
      <c r="CJ6" s="102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</row>
    <row r="7" spans="1:141" ht="12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  <c r="AG7" s="247"/>
      <c r="AH7" s="247"/>
      <c r="AI7" s="248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153"/>
      <c r="BH7" s="153"/>
      <c r="BI7" s="153"/>
      <c r="BJ7" s="153"/>
      <c r="BK7" s="375"/>
      <c r="BL7" s="375"/>
      <c r="BM7" s="375"/>
      <c r="BN7" s="375"/>
      <c r="BO7" s="375"/>
      <c r="BP7" s="375"/>
      <c r="BQ7" s="375"/>
      <c r="BR7" s="356"/>
      <c r="BS7" s="365"/>
      <c r="BT7" s="366"/>
      <c r="BU7" s="366"/>
      <c r="BV7" s="366"/>
      <c r="BW7" s="366"/>
      <c r="BX7" s="366"/>
      <c r="BY7" s="366"/>
      <c r="BZ7" s="246"/>
      <c r="CA7" s="247"/>
      <c r="CI7" s="131" t="str">
        <f>IF(AND(AJ9&lt;&gt;"",AM9&lt;&gt;"",AP9&lt;&gt;""),"","_xD83D__xDC48_　『報告年月日』欄は、
　・　郵送等した場合→　郵便等投函日
　・　県税窓口で提出した場合→　県税提出日　を入力してください。")</f>
        <v>_xD83D__xDC48_　『報告年月日』欄は、
　・　郵送等した場合→　郵便等投函日
　・　県税窓口で提出した場合→　県税提出日　を入力してください。</v>
      </c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</row>
    <row r="8" spans="1:141" ht="12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03" t="s">
        <v>4</v>
      </c>
      <c r="N8" s="203"/>
      <c r="O8" s="203"/>
      <c r="P8" s="203"/>
      <c r="Q8" s="351"/>
      <c r="R8" s="351"/>
      <c r="S8" s="351"/>
      <c r="T8" s="203" t="s">
        <v>5</v>
      </c>
      <c r="U8" s="203"/>
      <c r="V8" s="351"/>
      <c r="W8" s="351"/>
      <c r="X8" s="351"/>
      <c r="Y8" s="203" t="s">
        <v>6</v>
      </c>
      <c r="Z8" s="203"/>
      <c r="AA8" s="351"/>
      <c r="AB8" s="351"/>
      <c r="AC8" s="351"/>
      <c r="AD8" s="203" t="s">
        <v>7</v>
      </c>
      <c r="AE8" s="203"/>
      <c r="AF8" s="6"/>
      <c r="AG8" s="247"/>
      <c r="AH8" s="247"/>
      <c r="AI8" s="248"/>
      <c r="AJ8" s="282" t="s">
        <v>45</v>
      </c>
      <c r="AK8" s="282"/>
      <c r="AL8" s="282"/>
      <c r="AM8" s="282"/>
      <c r="AN8" s="282"/>
      <c r="AO8" s="282"/>
      <c r="AP8" s="282"/>
      <c r="AQ8" s="282"/>
      <c r="AR8" s="282"/>
      <c r="AS8" s="356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246"/>
      <c r="CA8" s="247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</row>
    <row r="9" spans="1:141" ht="12" customHeight="1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5"/>
      <c r="N9" s="205"/>
      <c r="O9" s="205"/>
      <c r="P9" s="205"/>
      <c r="Q9" s="352"/>
      <c r="R9" s="352"/>
      <c r="S9" s="352"/>
      <c r="T9" s="205"/>
      <c r="U9" s="205"/>
      <c r="V9" s="352"/>
      <c r="W9" s="352"/>
      <c r="X9" s="352"/>
      <c r="Y9" s="205"/>
      <c r="Z9" s="205"/>
      <c r="AA9" s="352"/>
      <c r="AB9" s="352"/>
      <c r="AC9" s="352"/>
      <c r="AD9" s="205"/>
      <c r="AE9" s="205"/>
      <c r="AF9" s="8"/>
      <c r="AG9" s="247"/>
      <c r="AH9" s="247"/>
      <c r="AI9" s="248"/>
      <c r="AJ9" s="353"/>
      <c r="AK9" s="353"/>
      <c r="AL9" s="354"/>
      <c r="AM9" s="378"/>
      <c r="AN9" s="353"/>
      <c r="AO9" s="379"/>
      <c r="AP9" s="380"/>
      <c r="AQ9" s="353"/>
      <c r="AR9" s="353"/>
      <c r="AS9" s="358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46"/>
      <c r="CA9" s="247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</row>
    <row r="10" spans="1:141" ht="12" customHeight="1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8"/>
      <c r="AG10" s="247"/>
      <c r="AH10" s="247"/>
      <c r="AI10" s="248"/>
      <c r="AJ10" s="353"/>
      <c r="AK10" s="353"/>
      <c r="AL10" s="354"/>
      <c r="AM10" s="378"/>
      <c r="AN10" s="353"/>
      <c r="AO10" s="379"/>
      <c r="AP10" s="380"/>
      <c r="AQ10" s="353"/>
      <c r="AR10" s="353"/>
      <c r="AS10" s="358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46"/>
      <c r="CA10" s="247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</row>
    <row r="11" spans="1:141" ht="12" customHeight="1">
      <c r="A11" s="7"/>
      <c r="B11" s="174" t="s">
        <v>80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356" t="s">
        <v>16</v>
      </c>
      <c r="AH11" s="357"/>
      <c r="AI11" s="357"/>
      <c r="AJ11" s="357"/>
      <c r="AK11" s="357"/>
      <c r="AL11" s="357"/>
      <c r="AM11" s="357"/>
      <c r="AN11" s="357"/>
      <c r="AO11" s="357"/>
      <c r="AP11" s="369"/>
      <c r="AQ11" s="359" t="s">
        <v>42</v>
      </c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1"/>
      <c r="BZ11" s="246"/>
      <c r="CA11" s="247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</row>
    <row r="12" spans="1:141" ht="12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8"/>
      <c r="AG12" s="365"/>
      <c r="AH12" s="366"/>
      <c r="AI12" s="366"/>
      <c r="AJ12" s="366"/>
      <c r="AK12" s="366"/>
      <c r="AL12" s="366"/>
      <c r="AM12" s="366"/>
      <c r="AN12" s="366"/>
      <c r="AO12" s="366"/>
      <c r="AP12" s="370"/>
      <c r="AQ12" s="362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4"/>
      <c r="BZ12" s="246"/>
      <c r="CA12" s="247"/>
      <c r="CI12" s="103"/>
      <c r="CJ12" s="104"/>
      <c r="CK12" s="104"/>
      <c r="CL12" s="104"/>
      <c r="CM12" s="105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</row>
    <row r="13" spans="1:141" ht="12" customHeight="1">
      <c r="A13" s="9"/>
      <c r="B13" s="330" t="s">
        <v>8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11"/>
      <c r="V13" s="328"/>
      <c r="W13" s="324"/>
      <c r="X13" s="326"/>
      <c r="Y13" s="328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6"/>
      <c r="AK13" s="328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6"/>
      <c r="AW13" s="328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6"/>
      <c r="BI13" s="356" t="s">
        <v>11</v>
      </c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246"/>
      <c r="CA13" s="247"/>
      <c r="CI13" s="103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</row>
    <row r="14" spans="1:141" ht="12" customHeight="1">
      <c r="A14" s="42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13"/>
      <c r="V14" s="329"/>
      <c r="W14" s="325"/>
      <c r="X14" s="327"/>
      <c r="Y14" s="329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7"/>
      <c r="AK14" s="329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7"/>
      <c r="AW14" s="329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7"/>
      <c r="BI14" s="365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246"/>
      <c r="CA14" s="247"/>
      <c r="CI14" s="103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</row>
    <row r="15" spans="1:141" ht="12.75" customHeight="1">
      <c r="A15" s="7"/>
      <c r="B15" s="330" t="s">
        <v>20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2"/>
      <c r="V15" s="334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246"/>
      <c r="CA15" s="247"/>
      <c r="CI15" s="102" t="str">
        <f>IF(AND(V13&lt;&gt;"",V15&lt;&gt;"",V18&lt;&gt;"",AW21&lt;&gt;""),"","_xD83D__xDC48_　『個人番号又は法人番号』、『氏名又は名称』及び『住所又は所在地（電話も）』欄を入力してください。")</f>
        <v>_xD83D__xDC48_　『個人番号又は法人番号』、『氏名又は名称』及び『住所又は所在地（電話も）』欄を入力してください。</v>
      </c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</row>
    <row r="16" spans="1:141" ht="12" customHeight="1">
      <c r="A16" s="7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"/>
      <c r="V16" s="334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246"/>
      <c r="CA16" s="247"/>
      <c r="CI16" s="10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</row>
    <row r="17" spans="1:141" ht="12" customHeight="1">
      <c r="A17" s="12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14"/>
      <c r="V17" s="338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246"/>
      <c r="CA17" s="247"/>
      <c r="CI17" s="103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</row>
    <row r="18" spans="1:159" ht="12" customHeight="1">
      <c r="A18" s="9"/>
      <c r="B18" s="330" t="s">
        <v>15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10"/>
      <c r="V18" s="332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246"/>
      <c r="CA18" s="247"/>
      <c r="CF18" s="2"/>
      <c r="CG18" s="2"/>
      <c r="CH18" s="2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</row>
    <row r="19" spans="1:159" ht="12" customHeight="1">
      <c r="A19" s="7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"/>
      <c r="V19" s="334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246"/>
      <c r="CA19" s="247"/>
      <c r="CF19" s="2"/>
      <c r="CG19" s="2"/>
      <c r="CH19" s="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1"/>
      <c r="EM19" s="101"/>
      <c r="EN19" s="101"/>
      <c r="EO19" s="101"/>
      <c r="EP19" s="101"/>
      <c r="EQ19" s="101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</row>
    <row r="20" spans="1:159" ht="12" customHeight="1">
      <c r="A20" s="7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"/>
      <c r="V20" s="334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246"/>
      <c r="CA20" s="247"/>
      <c r="CF20" s="2"/>
      <c r="CG20" s="2"/>
      <c r="CH20" s="101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0"/>
      <c r="EM20" s="100"/>
      <c r="EN20" s="100"/>
      <c r="EO20" s="100"/>
      <c r="EP20" s="100"/>
      <c r="EQ20" s="100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</row>
    <row r="21" spans="1:159" ht="12" customHeight="1">
      <c r="A21" s="12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336" t="s">
        <v>26</v>
      </c>
      <c r="AP21" s="336"/>
      <c r="AQ21" s="336"/>
      <c r="AR21" s="336"/>
      <c r="AS21" s="336"/>
      <c r="AT21" s="336"/>
      <c r="AU21" s="336"/>
      <c r="AV21" s="336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6" t="s">
        <v>27</v>
      </c>
      <c r="BY21" s="336"/>
      <c r="BZ21" s="246"/>
      <c r="CA21" s="247"/>
      <c r="CF21" s="2"/>
      <c r="CG21" s="2"/>
      <c r="CH21" s="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1"/>
      <c r="EM21" s="101"/>
      <c r="EN21" s="101"/>
      <c r="EO21" s="101"/>
      <c r="EP21" s="101"/>
      <c r="EQ21" s="101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</row>
    <row r="22" spans="1:159" ht="12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46"/>
      <c r="CA22" s="247"/>
      <c r="CF22" s="2"/>
      <c r="CG22" s="2"/>
      <c r="CH22" s="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1"/>
      <c r="EM22" s="101"/>
      <c r="EN22" s="101"/>
      <c r="EO22" s="101"/>
      <c r="EP22" s="101"/>
      <c r="EQ22" s="101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</row>
    <row r="23" spans="1:159" ht="12" customHeight="1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74" t="s">
        <v>4</v>
      </c>
      <c r="T23" s="174"/>
      <c r="U23" s="174"/>
      <c r="V23" s="174"/>
      <c r="W23" s="174"/>
      <c r="X23" s="344"/>
      <c r="Y23" s="345"/>
      <c r="Z23" s="345"/>
      <c r="AA23" s="345"/>
      <c r="AB23" s="346"/>
      <c r="AC23" s="174" t="s">
        <v>5</v>
      </c>
      <c r="AD23" s="174"/>
      <c r="AE23" s="174"/>
      <c r="AF23" s="174"/>
      <c r="AG23" s="344"/>
      <c r="AH23" s="345"/>
      <c r="AI23" s="345"/>
      <c r="AJ23" s="345"/>
      <c r="AK23" s="346"/>
      <c r="AL23" s="350" t="s">
        <v>21</v>
      </c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46"/>
      <c r="CA23" s="247"/>
      <c r="CF23" s="2"/>
      <c r="CG23" s="2"/>
      <c r="CI23" s="102" t="str">
        <f>IF(AND(X23&lt;&gt;"",AG23&lt;&gt;""),"","_xD83D__xDC48_　『年月』を入力してください。")</f>
        <v>_xD83D__xDC48_　『年月』を入力してください。</v>
      </c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0"/>
      <c r="EM23" s="100"/>
      <c r="EN23" s="100"/>
      <c r="EO23" s="100"/>
      <c r="EP23" s="100"/>
      <c r="EQ23" s="100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</row>
    <row r="24" spans="1:141" ht="12" customHeight="1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74"/>
      <c r="T24" s="174"/>
      <c r="U24" s="174"/>
      <c r="V24" s="174"/>
      <c r="W24" s="174"/>
      <c r="X24" s="347"/>
      <c r="Y24" s="348"/>
      <c r="Z24" s="348"/>
      <c r="AA24" s="348"/>
      <c r="AB24" s="349"/>
      <c r="AC24" s="174"/>
      <c r="AD24" s="174"/>
      <c r="AE24" s="174"/>
      <c r="AF24" s="174"/>
      <c r="AG24" s="347"/>
      <c r="AH24" s="348"/>
      <c r="AI24" s="348"/>
      <c r="AJ24" s="348"/>
      <c r="AK24" s="349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46"/>
      <c r="CA24" s="247"/>
      <c r="CH24" s="96"/>
      <c r="CI24" s="108"/>
      <c r="CJ24" s="103"/>
      <c r="CK24" s="103"/>
      <c r="CL24" s="103"/>
      <c r="CM24" s="103"/>
      <c r="CN24" s="103"/>
      <c r="CO24" s="103"/>
      <c r="CP24" s="103"/>
      <c r="CQ24" s="103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</row>
    <row r="25" spans="1:122" ht="12" customHeight="1" thickBot="1">
      <c r="A25" s="17"/>
      <c r="BZ25" s="246"/>
      <c r="CA25" s="247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</row>
    <row r="26" spans="1:89" ht="12" customHeight="1">
      <c r="A26" s="209" t="s">
        <v>46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9" t="s">
        <v>38</v>
      </c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9" t="s">
        <v>39</v>
      </c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4"/>
      <c r="BM26" s="203" t="s">
        <v>40</v>
      </c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4"/>
      <c r="BZ26" s="247"/>
      <c r="CA26" s="247"/>
      <c r="CE26" s="98">
        <f>IF(AG23="","","（参考）")</f>
      </c>
      <c r="CH26" s="98"/>
      <c r="CI26" s="98"/>
      <c r="CJ26" s="98"/>
      <c r="CK26" s="98"/>
    </row>
    <row r="27" spans="1:147" ht="12" customHeight="1" thickBot="1">
      <c r="A27" s="210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10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10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6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6"/>
      <c r="BZ27" s="247"/>
      <c r="CA27" s="247"/>
      <c r="CF27" s="97">
        <f>IF(AG23="","","次回（ "&amp;IF(AG23=12,1,AG23+1)&amp;"月分）報告における『前々月末在庫数量』欄は以下のとおりです。")</f>
      </c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</row>
    <row r="28" spans="1:147" ht="12" customHeight="1" thickBot="1">
      <c r="A28" s="211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11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11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8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6"/>
      <c r="BZ28" s="247"/>
      <c r="CA28" s="247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381">
        <f>IF(AG23="","","受払等の数量")</f>
      </c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1">
        <f>IF(AG23="","","現実の受払い等の数量")</f>
      </c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  <c r="EQ28" s="383"/>
    </row>
    <row r="29" spans="1:147" ht="19.5" customHeight="1">
      <c r="A29" s="200" t="s">
        <v>22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7"/>
      <c r="V29" s="2"/>
      <c r="W29" s="2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110"/>
      <c r="AR29" s="111"/>
      <c r="AS29" s="1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2"/>
      <c r="BM29" s="116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8"/>
      <c r="BZ29" s="247"/>
      <c r="CA29" s="247"/>
      <c r="CF29" s="384">
        <f>IF(AG23="","","前々月末在庫数量")</f>
      </c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385"/>
      <c r="CU29" s="385"/>
      <c r="CV29" s="385"/>
      <c r="CW29" s="385"/>
      <c r="CX29" s="385"/>
      <c r="CY29" s="386"/>
      <c r="CZ29" s="387">
        <f>IF(AG23="","",IF($X$52="","",$X$52))</f>
      </c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7"/>
      <c r="DL29" s="387"/>
      <c r="DM29" s="387"/>
      <c r="DN29" s="387"/>
      <c r="DO29" s="387"/>
      <c r="DP29" s="387"/>
      <c r="DQ29" s="387"/>
      <c r="DR29" s="387"/>
      <c r="DS29" s="387"/>
      <c r="DT29" s="387"/>
      <c r="DU29" s="387"/>
      <c r="DV29" s="388">
        <f>IF(AG23="","",$AT$52)</f>
      </c>
      <c r="DW29" s="387"/>
      <c r="DX29" s="387"/>
      <c r="DY29" s="387"/>
      <c r="DZ29" s="387"/>
      <c r="EA29" s="387"/>
      <c r="EB29" s="387"/>
      <c r="EC29" s="387"/>
      <c r="ED29" s="387"/>
      <c r="EE29" s="387"/>
      <c r="EF29" s="387"/>
      <c r="EG29" s="387"/>
      <c r="EH29" s="387"/>
      <c r="EI29" s="387"/>
      <c r="EJ29" s="387"/>
      <c r="EK29" s="387"/>
      <c r="EL29" s="387"/>
      <c r="EM29" s="387"/>
      <c r="EN29" s="387"/>
      <c r="EO29" s="387"/>
      <c r="EP29" s="387"/>
      <c r="EQ29" s="389"/>
    </row>
    <row r="30" spans="1:147" ht="19.5" customHeight="1" thickBot="1">
      <c r="A30" s="234"/>
      <c r="B30" s="235"/>
      <c r="C30" s="235"/>
      <c r="D30" s="242"/>
      <c r="E30" s="257" t="s">
        <v>23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401"/>
      <c r="V30" s="402"/>
      <c r="W30" s="402"/>
      <c r="X30" s="313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401"/>
      <c r="AR30" s="402"/>
      <c r="AS30" s="402"/>
      <c r="AT30" s="313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5"/>
      <c r="BM30" s="119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1"/>
      <c r="BZ30" s="247"/>
      <c r="CA30" s="247"/>
      <c r="CF30" s="390"/>
      <c r="CG30" s="391"/>
      <c r="CH30" s="391"/>
      <c r="CI30" s="392"/>
      <c r="CJ30" s="393">
        <f>IF(AG23="","","うち課税済みのもの")</f>
      </c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5"/>
      <c r="CZ30" s="396"/>
      <c r="DA30" s="396"/>
      <c r="DB30" s="396"/>
      <c r="DC30" s="397">
        <f>$X$53</f>
      </c>
      <c r="DD30" s="398"/>
      <c r="DE30" s="398"/>
      <c r="DF30" s="398"/>
      <c r="DG30" s="398"/>
      <c r="DH30" s="398"/>
      <c r="DI30" s="398"/>
      <c r="DJ30" s="398"/>
      <c r="DK30" s="398"/>
      <c r="DL30" s="398"/>
      <c r="DM30" s="398"/>
      <c r="DN30" s="398"/>
      <c r="DO30" s="398"/>
      <c r="DP30" s="398"/>
      <c r="DQ30" s="398"/>
      <c r="DR30" s="398"/>
      <c r="DS30" s="398"/>
      <c r="DT30" s="398"/>
      <c r="DU30" s="398"/>
      <c r="DV30" s="399"/>
      <c r="DW30" s="396"/>
      <c r="DX30" s="396"/>
      <c r="DY30" s="397">
        <f>IF(AG23="","",$AT$53)</f>
      </c>
      <c r="DZ30" s="398"/>
      <c r="EA30" s="398"/>
      <c r="EB30" s="398"/>
      <c r="EC30" s="398"/>
      <c r="ED30" s="398"/>
      <c r="EE30" s="398"/>
      <c r="EF30" s="398"/>
      <c r="EG30" s="398"/>
      <c r="EH30" s="398"/>
      <c r="EI30" s="398"/>
      <c r="EJ30" s="398"/>
      <c r="EK30" s="398"/>
      <c r="EL30" s="398"/>
      <c r="EM30" s="398"/>
      <c r="EN30" s="398"/>
      <c r="EO30" s="398"/>
      <c r="EP30" s="398"/>
      <c r="EQ30" s="400"/>
    </row>
    <row r="31" spans="1:79" ht="19.5" customHeight="1" thickTop="1">
      <c r="A31" s="243" t="s">
        <v>41</v>
      </c>
      <c r="B31" s="244"/>
      <c r="C31" s="245"/>
      <c r="D31" s="37"/>
      <c r="E31" s="263" t="s">
        <v>24</v>
      </c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109"/>
      <c r="V31" s="10"/>
      <c r="W31" s="10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112"/>
      <c r="AR31" s="113"/>
      <c r="AS31" s="113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2"/>
      <c r="BM31" s="119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1"/>
      <c r="BZ31" s="247"/>
      <c r="CA31" s="247"/>
    </row>
    <row r="32" spans="1:79" ht="19.5" customHeight="1" thickBot="1">
      <c r="A32" s="246"/>
      <c r="B32" s="247"/>
      <c r="C32" s="248"/>
      <c r="D32" s="34"/>
      <c r="E32" s="257" t="s">
        <v>30</v>
      </c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03"/>
      <c r="V32" s="317"/>
      <c r="W32" s="317"/>
      <c r="X32" s="313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6"/>
      <c r="AR32" s="317"/>
      <c r="AS32" s="317"/>
      <c r="AT32" s="313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5"/>
      <c r="BM32" s="119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1"/>
      <c r="BZ32" s="247"/>
      <c r="CA32" s="247"/>
    </row>
    <row r="33" spans="1:79" ht="19.5" customHeight="1" thickBot="1">
      <c r="A33" s="246"/>
      <c r="B33" s="247"/>
      <c r="C33" s="248"/>
      <c r="D33" s="35"/>
      <c r="E33" s="268" t="s">
        <v>28</v>
      </c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7"/>
      <c r="V33" s="2"/>
      <c r="W33" s="2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110"/>
      <c r="AR33" s="111"/>
      <c r="AS33" s="1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2"/>
      <c r="BM33" s="119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1"/>
      <c r="BZ33" s="247"/>
      <c r="CA33" s="247"/>
    </row>
    <row r="34" spans="1:122" ht="19.5" customHeight="1">
      <c r="A34" s="246"/>
      <c r="B34" s="247"/>
      <c r="C34" s="248"/>
      <c r="D34" s="34"/>
      <c r="E34" s="235" t="s">
        <v>29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4"/>
      <c r="V34" s="5"/>
      <c r="W34" s="5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114"/>
      <c r="AR34" s="115"/>
      <c r="AS34" s="115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10"/>
      <c r="BM34" s="119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1"/>
      <c r="BZ34" s="247"/>
      <c r="CA34" s="247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</row>
    <row r="35" spans="1:122" ht="19.5" customHeight="1" thickBot="1">
      <c r="A35" s="246"/>
      <c r="B35" s="247"/>
      <c r="C35" s="248"/>
      <c r="D35" s="34"/>
      <c r="E35" s="257" t="s">
        <v>30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306"/>
      <c r="V35" s="307"/>
      <c r="W35" s="307"/>
      <c r="X35" s="304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6"/>
      <c r="AR35" s="307"/>
      <c r="AS35" s="307"/>
      <c r="AT35" s="304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8"/>
      <c r="BM35" s="119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1"/>
      <c r="BZ35" s="247"/>
      <c r="CA35" s="247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</row>
    <row r="36" spans="1:122" ht="19.5" customHeight="1">
      <c r="A36" s="246"/>
      <c r="B36" s="247"/>
      <c r="C36" s="248"/>
      <c r="D36" s="15"/>
      <c r="E36" s="201" t="s">
        <v>31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4"/>
      <c r="V36" s="5"/>
      <c r="W36" s="5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114"/>
      <c r="AR36" s="115"/>
      <c r="AS36" s="115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10"/>
      <c r="BM36" s="119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1"/>
      <c r="BZ36" s="247"/>
      <c r="CA36" s="247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</row>
    <row r="37" spans="1:122" ht="19.5" customHeight="1" thickBot="1">
      <c r="A37" s="246"/>
      <c r="B37" s="247"/>
      <c r="C37" s="248"/>
      <c r="D37" s="36"/>
      <c r="E37" s="225" t="s">
        <v>30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306"/>
      <c r="V37" s="307"/>
      <c r="W37" s="307"/>
      <c r="X37" s="304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6"/>
      <c r="AR37" s="307"/>
      <c r="AS37" s="307"/>
      <c r="AT37" s="304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8"/>
      <c r="BM37" s="119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1"/>
      <c r="BZ37" s="247"/>
      <c r="CA37" s="247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</row>
    <row r="38" spans="1:122" ht="19.5" customHeight="1">
      <c r="A38" s="246"/>
      <c r="B38" s="247"/>
      <c r="C38" s="248"/>
      <c r="D38" s="15"/>
      <c r="E38" s="201" t="s">
        <v>32</v>
      </c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4"/>
      <c r="V38" s="5"/>
      <c r="W38" s="5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114"/>
      <c r="AR38" s="115"/>
      <c r="AS38" s="115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10"/>
      <c r="BM38" s="119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1"/>
      <c r="BZ38" s="247"/>
      <c r="CA38" s="247"/>
      <c r="CL38" s="404">
        <f>IF(X29="",0,X29)</f>
        <v>0</v>
      </c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4">
        <f>IF(AT29="",0,AT29)</f>
        <v>0</v>
      </c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2"/>
      <c r="DO38" s="2"/>
      <c r="DP38" s="2"/>
      <c r="DQ38" s="2"/>
      <c r="DR38" s="2"/>
    </row>
    <row r="39" spans="1:122" ht="19.5" customHeight="1" thickBot="1">
      <c r="A39" s="246"/>
      <c r="B39" s="247"/>
      <c r="C39" s="248"/>
      <c r="D39" s="36"/>
      <c r="E39" s="225" t="s">
        <v>30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306"/>
      <c r="V39" s="307"/>
      <c r="W39" s="307"/>
      <c r="X39" s="304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6"/>
      <c r="AR39" s="307"/>
      <c r="AS39" s="307"/>
      <c r="AT39" s="304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8"/>
      <c r="BM39" s="119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1"/>
      <c r="BZ39" s="247"/>
      <c r="CA39" s="247"/>
      <c r="CL39" s="404">
        <f>IF(X30="",0,X30)</f>
        <v>0</v>
      </c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4">
        <f>IF(AT30="",0,AT30)</f>
        <v>0</v>
      </c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2"/>
      <c r="DO39" s="2"/>
      <c r="DP39" s="2"/>
      <c r="DQ39" s="2"/>
      <c r="DR39" s="2"/>
    </row>
    <row r="40" spans="1:122" ht="19.5" customHeight="1">
      <c r="A40" s="246"/>
      <c r="B40" s="247"/>
      <c r="C40" s="248"/>
      <c r="D40" s="15"/>
      <c r="E40" s="355" t="s">
        <v>33</v>
      </c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4"/>
      <c r="V40" s="5"/>
      <c r="W40" s="5"/>
      <c r="X40" s="288">
        <f>IF(SUM(X31,X33,X34,X36,X38)=0,"",SUM(X31,X33,X34,X36,X38))</f>
      </c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114"/>
      <c r="AR40" s="115"/>
      <c r="AS40" s="115"/>
      <c r="AT40" s="288">
        <f>IF(SUM(AT31,AT33,AT34,AT36,AT38)=0,"",SUM(AT31,AT33,AT34,AT36,AT38))</f>
      </c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9"/>
      <c r="BM40" s="119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1"/>
      <c r="BZ40" s="247"/>
      <c r="CA40" s="247"/>
      <c r="CL40" s="404">
        <f>IF(X40="",0,X40)</f>
        <v>0</v>
      </c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4">
        <f>IF(AT40="",0,AT40)</f>
        <v>0</v>
      </c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2"/>
      <c r="DO40" s="2"/>
      <c r="DP40" s="2"/>
      <c r="DQ40" s="2"/>
      <c r="DR40" s="2"/>
    </row>
    <row r="41" spans="1:122" ht="19.5" customHeight="1" thickBot="1">
      <c r="A41" s="249"/>
      <c r="B41" s="250"/>
      <c r="C41" s="251"/>
      <c r="D41" s="38"/>
      <c r="E41" s="318" t="s">
        <v>30</v>
      </c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290"/>
      <c r="V41" s="291"/>
      <c r="W41" s="291"/>
      <c r="X41" s="292">
        <f>IF(SUM(X32,X35,X37,X39)=0,"",SUM(X32,X35,X37,X39))</f>
      </c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322"/>
      <c r="AR41" s="323"/>
      <c r="AS41" s="323"/>
      <c r="AT41" s="292">
        <f>IF(SUM(AT32,AT35,AT37,AT39)=0,"",SUM(AT32,AT35,AT37,AT39))</f>
      </c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6"/>
      <c r="BM41" s="119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1"/>
      <c r="BZ41" s="247"/>
      <c r="CA41" s="247"/>
      <c r="CL41" s="404">
        <f>IF(X41="",0,X41)</f>
        <v>0</v>
      </c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4">
        <f>IF(AT41="",0,AT41)</f>
        <v>0</v>
      </c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2"/>
      <c r="DO41" s="2"/>
      <c r="DP41" s="2"/>
      <c r="DQ41" s="2"/>
      <c r="DR41" s="2"/>
    </row>
    <row r="42" spans="1:122" ht="19.5" customHeight="1" thickTop="1">
      <c r="A42" s="246" t="s">
        <v>44</v>
      </c>
      <c r="B42" s="247"/>
      <c r="C42" s="248"/>
      <c r="D42" s="34"/>
      <c r="E42" s="235" t="s">
        <v>34</v>
      </c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7"/>
      <c r="V42" s="2"/>
      <c r="W42" s="2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110"/>
      <c r="AR42" s="111"/>
      <c r="AS42" s="1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2"/>
      <c r="BM42" s="119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1"/>
      <c r="BZ42" s="247"/>
      <c r="CA42" s="247"/>
      <c r="CL42" s="404">
        <f>IF(X50="",0,X50)</f>
        <v>0</v>
      </c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4">
        <f>IF(AT50="",0,AT50)</f>
        <v>0</v>
      </c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2"/>
      <c r="DO42" s="2"/>
      <c r="DP42" s="2"/>
      <c r="DQ42" s="2"/>
      <c r="DR42" s="2"/>
    </row>
    <row r="43" spans="1:122" ht="19.5" customHeight="1" thickBot="1">
      <c r="A43" s="246"/>
      <c r="B43" s="247"/>
      <c r="C43" s="248"/>
      <c r="D43" s="36"/>
      <c r="E43" s="225" t="s">
        <v>30</v>
      </c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306"/>
      <c r="V43" s="307"/>
      <c r="W43" s="307"/>
      <c r="X43" s="304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6"/>
      <c r="AR43" s="307"/>
      <c r="AS43" s="307"/>
      <c r="AT43" s="304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8"/>
      <c r="BM43" s="119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1"/>
      <c r="BZ43" s="247"/>
      <c r="CA43" s="247"/>
      <c r="CL43" s="404">
        <f>IF(X51="",0,X51)</f>
        <v>0</v>
      </c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4">
        <f>IF(AT51="",0,AT51)</f>
        <v>0</v>
      </c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2"/>
      <c r="DO43" s="2"/>
      <c r="DP43" s="2"/>
      <c r="DQ43" s="2"/>
      <c r="DR43" s="2"/>
    </row>
    <row r="44" spans="1:122" ht="19.5" customHeight="1">
      <c r="A44" s="246"/>
      <c r="B44" s="247"/>
      <c r="C44" s="248"/>
      <c r="D44" s="15"/>
      <c r="E44" s="201" t="s">
        <v>35</v>
      </c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4"/>
      <c r="V44" s="5"/>
      <c r="W44" s="5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114"/>
      <c r="AR44" s="115"/>
      <c r="AS44" s="115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10"/>
      <c r="BM44" s="119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1"/>
      <c r="BZ44" s="247"/>
      <c r="CA44" s="247"/>
      <c r="CL44" s="404">
        <f>CL38+CL40-CL42</f>
        <v>0</v>
      </c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4">
        <f>CZ38+CZ40-CZ42</f>
        <v>0</v>
      </c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2"/>
      <c r="DO44" s="2"/>
      <c r="DP44" s="2"/>
      <c r="DQ44" s="2"/>
      <c r="DR44" s="2"/>
    </row>
    <row r="45" spans="1:122" ht="19.5" customHeight="1" thickBot="1">
      <c r="A45" s="246"/>
      <c r="B45" s="247"/>
      <c r="C45" s="248"/>
      <c r="D45" s="36"/>
      <c r="E45" s="225" t="s">
        <v>30</v>
      </c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306"/>
      <c r="V45" s="307"/>
      <c r="W45" s="307"/>
      <c r="X45" s="304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6"/>
      <c r="AR45" s="307"/>
      <c r="AS45" s="307"/>
      <c r="AT45" s="304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8"/>
      <c r="BM45" s="119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1"/>
      <c r="BZ45" s="247"/>
      <c r="CA45" s="247"/>
      <c r="CL45" s="404">
        <f>CL39+CL41-CL43</f>
        <v>0</v>
      </c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4">
        <f>CZ39+CZ41-CZ43</f>
        <v>0</v>
      </c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2"/>
      <c r="DO45" s="2"/>
      <c r="DP45" s="2"/>
      <c r="DQ45" s="2"/>
      <c r="DR45" s="2"/>
    </row>
    <row r="46" spans="1:122" ht="19.5" customHeight="1">
      <c r="A46" s="246"/>
      <c r="B46" s="247"/>
      <c r="C46" s="248"/>
      <c r="D46" s="15"/>
      <c r="E46" s="201" t="s">
        <v>36</v>
      </c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4"/>
      <c r="V46" s="5"/>
      <c r="W46" s="5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114"/>
      <c r="AR46" s="115"/>
      <c r="AS46" s="115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10"/>
      <c r="BM46" s="119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1"/>
      <c r="BZ46" s="247"/>
      <c r="CA46" s="247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</row>
    <row r="47" spans="1:122" ht="19.5" customHeight="1" thickBot="1">
      <c r="A47" s="246"/>
      <c r="B47" s="247"/>
      <c r="C47" s="248"/>
      <c r="D47" s="36"/>
      <c r="E47" s="225" t="s">
        <v>30</v>
      </c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306"/>
      <c r="V47" s="307"/>
      <c r="W47" s="307"/>
      <c r="X47" s="304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6"/>
      <c r="AR47" s="307"/>
      <c r="AS47" s="307"/>
      <c r="AT47" s="304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8"/>
      <c r="BM47" s="119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1"/>
      <c r="BZ47" s="247"/>
      <c r="CA47" s="247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</row>
    <row r="48" spans="1:122" ht="19.5" customHeight="1">
      <c r="A48" s="246"/>
      <c r="B48" s="247"/>
      <c r="C48" s="248"/>
      <c r="D48" s="15"/>
      <c r="E48" s="201" t="s">
        <v>32</v>
      </c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4"/>
      <c r="V48" s="5"/>
      <c r="W48" s="5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114"/>
      <c r="AR48" s="115"/>
      <c r="AS48" s="115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10"/>
      <c r="BM48" s="119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1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</row>
    <row r="49" spans="1:77" ht="19.5" customHeight="1" thickBot="1">
      <c r="A49" s="246"/>
      <c r="B49" s="247"/>
      <c r="C49" s="248"/>
      <c r="D49" s="36"/>
      <c r="E49" s="225" t="s">
        <v>30</v>
      </c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306"/>
      <c r="V49" s="307"/>
      <c r="W49" s="307"/>
      <c r="X49" s="304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6"/>
      <c r="AR49" s="307"/>
      <c r="AS49" s="307"/>
      <c r="AT49" s="304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8"/>
      <c r="BM49" s="119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1"/>
    </row>
    <row r="50" spans="1:77" ht="19.5" customHeight="1">
      <c r="A50" s="246"/>
      <c r="B50" s="247"/>
      <c r="C50" s="248"/>
      <c r="D50" s="34"/>
      <c r="E50" s="287" t="s">
        <v>33</v>
      </c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4"/>
      <c r="V50" s="5"/>
      <c r="W50" s="5"/>
      <c r="X50" s="288">
        <f>IF(SUM(X42,X44,X46,X48)=0,"",SUM(X42,X44,X46,X48))</f>
      </c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4"/>
      <c r="AR50" s="5"/>
      <c r="AS50" s="5"/>
      <c r="AT50" s="288">
        <f>IF(SUM(AT42,AT44,AT46,AT48)=0,"",SUM(AT42,AT44,AT46,AT48))</f>
      </c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9"/>
      <c r="BM50" s="119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1"/>
    </row>
    <row r="51" spans="1:77" ht="19.5" customHeight="1" thickBot="1">
      <c r="A51" s="249"/>
      <c r="B51" s="250"/>
      <c r="C51" s="251"/>
      <c r="D51" s="38"/>
      <c r="E51" s="318" t="s">
        <v>30</v>
      </c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290"/>
      <c r="V51" s="291"/>
      <c r="W51" s="291"/>
      <c r="X51" s="292">
        <f>IF(SUM(X43,X45,X47,X49)=0,"",SUM(X43,X45,X47,X49))</f>
      </c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4"/>
      <c r="AR51" s="295"/>
      <c r="AS51" s="295"/>
      <c r="AT51" s="292">
        <f>IF(SUM(AT43,AT45,AT47,AT49)=0,"",SUM(AT43,AT45,AT47,AT49))</f>
      </c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6"/>
      <c r="BM51" s="119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1"/>
    </row>
    <row r="52" spans="1:77" ht="19.5" customHeight="1" thickTop="1">
      <c r="A52" s="286" t="s">
        <v>37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7"/>
      <c r="V52" s="2"/>
      <c r="W52" s="2"/>
      <c r="X52" s="297">
        <f>IF(X29&lt;&gt;"",CL44,"")</f>
      </c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7"/>
      <c r="AR52" s="2"/>
      <c r="AS52" s="2"/>
      <c r="AT52" s="297">
        <f>IF(AT29&lt;&gt;"",CZ44,"")</f>
      </c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8"/>
      <c r="BM52" s="119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1"/>
    </row>
    <row r="53" spans="1:77" ht="19.5" customHeight="1" thickBot="1">
      <c r="A53" s="283"/>
      <c r="B53" s="284"/>
      <c r="C53" s="284"/>
      <c r="D53" s="285"/>
      <c r="E53" s="320" t="s">
        <v>23</v>
      </c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299"/>
      <c r="V53" s="300"/>
      <c r="W53" s="300"/>
      <c r="X53" s="301">
        <f>IF(X52&lt;&gt;"",CL45,"")</f>
      </c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3"/>
      <c r="AQ53" s="299"/>
      <c r="AR53" s="300"/>
      <c r="AS53" s="300"/>
      <c r="AT53" s="301">
        <f>IF(AT52&lt;&gt;"",CZ45,"")</f>
      </c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3"/>
      <c r="BM53" s="122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4"/>
    </row>
    <row r="54" spans="83:146" ht="12" customHeight="1"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</row>
    <row r="55" spans="1:78" ht="12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19"/>
      <c r="BF55" s="19"/>
      <c r="BG55" s="19"/>
      <c r="BH55" s="19"/>
      <c r="BI55" s="19"/>
      <c r="BJ55" s="19"/>
      <c r="BK55" s="28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18"/>
    </row>
    <row r="56" spans="1:78" ht="12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1"/>
      <c r="U56" s="41"/>
      <c r="V56" s="41"/>
      <c r="W56" s="41"/>
      <c r="X56" s="41"/>
      <c r="Y56" s="41"/>
      <c r="Z56" s="133">
        <v>1</v>
      </c>
      <c r="AA56" s="133"/>
      <c r="AB56" s="41"/>
      <c r="AC56" s="41"/>
      <c r="AD56" s="41"/>
      <c r="AE56" s="41"/>
      <c r="AF56" s="41"/>
      <c r="AG56" s="41"/>
      <c r="AH56" s="41"/>
      <c r="AI56" s="41"/>
      <c r="AJ56" s="133">
        <v>7</v>
      </c>
      <c r="AK56" s="133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133">
        <v>17</v>
      </c>
      <c r="AX56" s="133"/>
      <c r="AY56" s="41"/>
      <c r="AZ56" s="41"/>
      <c r="BA56" s="41"/>
      <c r="BB56" s="41"/>
      <c r="BC56" s="41"/>
      <c r="BD56" s="41"/>
      <c r="BE56" s="19"/>
      <c r="BF56" s="19"/>
      <c r="BG56" s="134">
        <v>22</v>
      </c>
      <c r="BH56" s="134"/>
      <c r="BI56" s="133">
        <v>23</v>
      </c>
      <c r="BJ56" s="133"/>
      <c r="BK56" s="136">
        <v>23</v>
      </c>
      <c r="BL56" s="133"/>
      <c r="BM56" s="19"/>
      <c r="BN56" s="19"/>
      <c r="BO56" s="133">
        <v>30</v>
      </c>
      <c r="BP56" s="133"/>
      <c r="BQ56" s="19"/>
      <c r="BR56" s="19"/>
      <c r="BS56" s="19"/>
      <c r="BT56" s="19"/>
      <c r="BU56" s="19"/>
      <c r="BV56" s="19"/>
      <c r="BW56" s="19"/>
      <c r="BX56" s="133">
        <v>43</v>
      </c>
      <c r="BY56" s="133"/>
      <c r="BZ56" s="8"/>
    </row>
    <row r="57" spans="1:79" ht="12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Y57" s="2"/>
      <c r="Z57" s="132" t="s">
        <v>13</v>
      </c>
      <c r="AA57" s="132"/>
      <c r="AB57" s="132"/>
      <c r="AC57" s="132"/>
      <c r="AD57" s="132"/>
      <c r="AE57" s="132"/>
      <c r="AF57" s="132"/>
      <c r="AG57" s="132"/>
      <c r="AH57" s="132"/>
      <c r="AI57" s="132"/>
      <c r="AJ57" s="132" t="s">
        <v>0</v>
      </c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 t="s">
        <v>1</v>
      </c>
      <c r="AX57" s="132"/>
      <c r="AY57" s="132"/>
      <c r="AZ57" s="132"/>
      <c r="BA57" s="132"/>
      <c r="BB57" s="132"/>
      <c r="BC57" s="132"/>
      <c r="BD57" s="132"/>
      <c r="BE57" s="132"/>
      <c r="BF57" s="132"/>
      <c r="BG57" s="137" t="s">
        <v>10</v>
      </c>
      <c r="BH57" s="137"/>
      <c r="BI57" s="137"/>
      <c r="BJ57" s="137"/>
      <c r="BK57" s="137" t="s">
        <v>14</v>
      </c>
      <c r="BL57" s="137"/>
      <c r="BM57" s="137"/>
      <c r="BN57" s="137"/>
      <c r="BO57" s="132" t="s">
        <v>2</v>
      </c>
      <c r="BP57" s="132"/>
      <c r="BQ57" s="132"/>
      <c r="BR57" s="132"/>
      <c r="BS57" s="132" t="s">
        <v>3</v>
      </c>
      <c r="BT57" s="132"/>
      <c r="BU57" s="132"/>
      <c r="BV57" s="132"/>
      <c r="BW57" s="132"/>
      <c r="BX57" s="132"/>
      <c r="BY57" s="132"/>
      <c r="CA57" s="32"/>
    </row>
    <row r="58" spans="1:79" ht="12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Y58" s="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7"/>
      <c r="BH58" s="137"/>
      <c r="BI58" s="137"/>
      <c r="BJ58" s="137"/>
      <c r="BK58" s="137"/>
      <c r="BL58" s="137"/>
      <c r="BM58" s="137"/>
      <c r="BN58" s="137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31"/>
      <c r="CA58" s="32"/>
    </row>
    <row r="59" spans="1:79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Y59" s="2"/>
      <c r="Z59" s="135">
        <v>164100</v>
      </c>
      <c r="AA59" s="135"/>
      <c r="AB59" s="135"/>
      <c r="AC59" s="135"/>
      <c r="AD59" s="135"/>
      <c r="AE59" s="135"/>
      <c r="AF59" s="135"/>
      <c r="AG59" s="135"/>
      <c r="AH59" s="135"/>
      <c r="AI59" s="135"/>
      <c r="AJ59" s="135">
        <f>IF(AJ6="","",AJ6)</f>
      </c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>
        <f>IF(AW6="","",AW6)</f>
      </c>
      <c r="AX59" s="135"/>
      <c r="AY59" s="135"/>
      <c r="AZ59" s="135"/>
      <c r="BA59" s="135"/>
      <c r="BB59" s="135"/>
      <c r="BC59" s="135"/>
      <c r="BD59" s="135"/>
      <c r="BE59" s="135"/>
      <c r="BF59" s="135"/>
      <c r="BG59" s="138" t="s">
        <v>9</v>
      </c>
      <c r="BH59" s="138"/>
      <c r="BI59" s="138"/>
      <c r="BJ59" s="138"/>
      <c r="BK59" s="138" t="s">
        <v>48</v>
      </c>
      <c r="BL59" s="138"/>
      <c r="BM59" s="138"/>
      <c r="BN59" s="138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31"/>
      <c r="CA59" s="32"/>
    </row>
    <row r="60" spans="1:130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Y60" s="2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8"/>
      <c r="BH60" s="138"/>
      <c r="BI60" s="138"/>
      <c r="BJ60" s="138"/>
      <c r="BK60" s="138"/>
      <c r="BL60" s="138"/>
      <c r="BM60" s="138"/>
      <c r="BN60" s="138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31"/>
      <c r="CA60" s="3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9"/>
      <c r="AG61" s="39"/>
      <c r="AJ61" s="146"/>
      <c r="AK61" s="146"/>
      <c r="AL61" s="146"/>
      <c r="AM61" s="146"/>
      <c r="AN61" s="146"/>
      <c r="AO61" s="146"/>
      <c r="AP61" s="146"/>
      <c r="AQ61" s="146"/>
      <c r="AR61" s="146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31"/>
      <c r="CA61" s="3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79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9"/>
      <c r="AG62" s="39"/>
      <c r="AH62" s="133">
        <v>44</v>
      </c>
      <c r="AI62" s="133"/>
      <c r="AJ62" s="162">
        <f>IF(AJ9="","",AJ9)</f>
      </c>
      <c r="AK62" s="162"/>
      <c r="AL62" s="139"/>
      <c r="AM62" s="163">
        <f>IF(AM9="","",AM9)</f>
      </c>
      <c r="AN62" s="162"/>
      <c r="AO62" s="164"/>
      <c r="AP62" s="141">
        <f>IF(AP9="","",AP9)</f>
      </c>
      <c r="AQ62" s="162"/>
      <c r="AR62" s="162"/>
      <c r="AS62" s="133">
        <v>49</v>
      </c>
      <c r="AT62" s="133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31"/>
      <c r="CA62" s="32"/>
    </row>
    <row r="63" spans="1:79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39"/>
      <c r="AH63" s="39"/>
      <c r="AI63" s="39"/>
      <c r="AJ63" s="162"/>
      <c r="AK63" s="162"/>
      <c r="AL63" s="139"/>
      <c r="AM63" s="163"/>
      <c r="AN63" s="162"/>
      <c r="AO63" s="164"/>
      <c r="AP63" s="141"/>
      <c r="AQ63" s="280"/>
      <c r="AR63" s="28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31"/>
      <c r="CA63" s="32"/>
    </row>
    <row r="64" spans="1:79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19"/>
      <c r="AG64" s="20"/>
      <c r="AH64" s="20"/>
      <c r="AI64" s="20"/>
      <c r="AJ64" s="20"/>
      <c r="AK64" s="20"/>
      <c r="AL64" s="20"/>
      <c r="AM64" s="20"/>
      <c r="AN64" s="20"/>
      <c r="AO64" s="133">
        <v>50</v>
      </c>
      <c r="AP64" s="133"/>
      <c r="AQ64" s="281">
        <v>1</v>
      </c>
      <c r="AR64" s="281"/>
      <c r="AS64" s="281"/>
      <c r="AT64" s="281"/>
      <c r="AU64" s="281"/>
      <c r="AV64" s="281">
        <v>1</v>
      </c>
      <c r="AW64" s="281"/>
      <c r="AX64" s="281"/>
      <c r="AY64" s="281"/>
      <c r="AZ64" s="281"/>
      <c r="BA64" s="281">
        <v>1</v>
      </c>
      <c r="BB64" s="281"/>
      <c r="BC64" s="281"/>
      <c r="BD64" s="281"/>
      <c r="BE64" s="281"/>
      <c r="BF64" s="133">
        <v>52</v>
      </c>
      <c r="BG64" s="133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31"/>
      <c r="CA64" s="31"/>
    </row>
    <row r="65" spans="1:79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82" t="s">
        <v>49</v>
      </c>
      <c r="AR65" s="282"/>
      <c r="AS65" s="282"/>
      <c r="AT65" s="282"/>
      <c r="AU65" s="282"/>
      <c r="AV65" s="282" t="s">
        <v>50</v>
      </c>
      <c r="AW65" s="282"/>
      <c r="AX65" s="282"/>
      <c r="AY65" s="282"/>
      <c r="AZ65" s="282"/>
      <c r="BA65" s="282" t="s">
        <v>51</v>
      </c>
      <c r="BB65" s="282"/>
      <c r="BC65" s="282"/>
      <c r="BD65" s="282"/>
      <c r="BE65" s="282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31"/>
      <c r="CA65" s="31"/>
    </row>
    <row r="66" spans="1:87" ht="12" customHeight="1">
      <c r="A66" s="1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20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31"/>
      <c r="CA66" s="31"/>
      <c r="CI66" s="30"/>
    </row>
    <row r="67" spans="1:87" ht="12" customHeight="1">
      <c r="A67" s="20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20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247" t="s">
        <v>47</v>
      </c>
      <c r="CA67" s="247"/>
      <c r="CI67" s="30"/>
    </row>
    <row r="68" spans="1:79" ht="12" customHeight="1">
      <c r="A68" s="1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9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247"/>
      <c r="CA68" s="247"/>
    </row>
    <row r="69" spans="1:130" ht="12" customHeight="1">
      <c r="A69" s="1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9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247"/>
      <c r="CA69" s="247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ht="12" customHeight="1">
      <c r="A70" s="1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9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247"/>
      <c r="CA70" s="247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79" ht="12" customHeight="1">
      <c r="A71" s="1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9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247"/>
      <c r="CA71" s="247"/>
    </row>
    <row r="72" spans="1:79" ht="12" customHeight="1">
      <c r="A72" s="1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9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247"/>
      <c r="CA72" s="247"/>
    </row>
    <row r="73" spans="1:79" ht="12" customHeight="1">
      <c r="A73" s="1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9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247"/>
      <c r="CA73" s="247"/>
    </row>
    <row r="74" spans="1:79" ht="12" customHeight="1">
      <c r="A74" s="1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9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275"/>
      <c r="AP74" s="275"/>
      <c r="AQ74" s="275"/>
      <c r="AR74" s="275"/>
      <c r="AS74" s="275"/>
      <c r="AT74" s="275"/>
      <c r="AU74" s="275"/>
      <c r="AV74" s="275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6"/>
      <c r="BS74" s="276"/>
      <c r="BT74" s="276"/>
      <c r="BU74" s="276"/>
      <c r="BV74" s="276"/>
      <c r="BW74" s="276"/>
      <c r="BX74" s="275"/>
      <c r="BY74" s="275"/>
      <c r="BZ74" s="247"/>
      <c r="CA74" s="247"/>
    </row>
    <row r="75" spans="1:79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30">
        <v>24</v>
      </c>
      <c r="Y75" s="130"/>
      <c r="Z75" s="19"/>
      <c r="AA75" s="19"/>
      <c r="AB75" s="19"/>
      <c r="AC75" s="19"/>
      <c r="AD75" s="19"/>
      <c r="AE75" s="19"/>
      <c r="AF75" s="19"/>
      <c r="AG75" s="130">
        <v>26</v>
      </c>
      <c r="AH75" s="130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247"/>
      <c r="CA75" s="247"/>
    </row>
    <row r="76" spans="1:79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19"/>
      <c r="T76" s="219"/>
      <c r="U76" s="219"/>
      <c r="V76" s="219"/>
      <c r="W76" s="219"/>
      <c r="X76" s="213">
        <f>IF(X23="","",X23)</f>
      </c>
      <c r="Y76" s="214"/>
      <c r="Z76" s="214"/>
      <c r="AA76" s="214"/>
      <c r="AB76" s="215"/>
      <c r="AC76" s="277"/>
      <c r="AD76" s="278"/>
      <c r="AE76" s="278"/>
      <c r="AF76" s="279"/>
      <c r="AG76" s="213">
        <f>IF(AG23="","",AG23)</f>
      </c>
      <c r="AH76" s="214"/>
      <c r="AI76" s="214"/>
      <c r="AJ76" s="214"/>
      <c r="AK76" s="215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247"/>
      <c r="CA76" s="247"/>
    </row>
    <row r="77" spans="1:122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19"/>
      <c r="T77" s="219"/>
      <c r="U77" s="219"/>
      <c r="V77" s="219"/>
      <c r="W77" s="219"/>
      <c r="X77" s="216"/>
      <c r="Y77" s="217"/>
      <c r="Z77" s="217"/>
      <c r="AA77" s="217"/>
      <c r="AB77" s="218"/>
      <c r="AC77" s="277"/>
      <c r="AD77" s="278"/>
      <c r="AE77" s="278"/>
      <c r="AF77" s="279"/>
      <c r="AG77" s="216"/>
      <c r="AH77" s="217"/>
      <c r="AI77" s="217"/>
      <c r="AJ77" s="217"/>
      <c r="AK77" s="218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247"/>
      <c r="CA77" s="247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</row>
    <row r="78" spans="1:122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247"/>
      <c r="CA78" s="247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</row>
    <row r="79" spans="1:122" ht="12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47"/>
      <c r="CA79" s="247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</row>
    <row r="80" spans="1:122" ht="12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47"/>
      <c r="CA80" s="247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</row>
    <row r="81" spans="1:122" ht="12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130">
        <v>28</v>
      </c>
      <c r="R81" s="130"/>
      <c r="S81" s="20"/>
      <c r="T81" s="20"/>
      <c r="U81" s="130">
        <v>30</v>
      </c>
      <c r="V81" s="13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30">
        <v>43</v>
      </c>
      <c r="AP81" s="130"/>
      <c r="AQ81" s="20"/>
      <c r="AR81" s="20"/>
      <c r="AS81" s="20"/>
      <c r="AT81" s="130">
        <v>44</v>
      </c>
      <c r="AU81" s="13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130">
        <v>57</v>
      </c>
      <c r="BL81" s="13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47"/>
      <c r="CA81" s="247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</row>
    <row r="82" spans="1:122" ht="19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39">
        <v>1</v>
      </c>
      <c r="R82" s="140"/>
      <c r="S82" s="140"/>
      <c r="T82" s="141"/>
      <c r="U82" s="142">
        <f aca="true" t="shared" si="0" ref="U82:U106">IF(X29="","",X29)</f>
      </c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4"/>
      <c r="AR82" s="40"/>
      <c r="AS82" s="40"/>
      <c r="AT82" s="142">
        <f aca="true" t="shared" si="1" ref="AT82:AT106">IF(AT29="","",AT29)</f>
      </c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4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47"/>
      <c r="CA82" s="247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</row>
    <row r="83" spans="1:122" ht="19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39">
        <v>2</v>
      </c>
      <c r="R83" s="140"/>
      <c r="S83" s="140"/>
      <c r="T83" s="141"/>
      <c r="U83" s="142">
        <f t="shared" si="0"/>
      </c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4"/>
      <c r="AR83" s="40"/>
      <c r="AS83" s="40"/>
      <c r="AT83" s="142">
        <f t="shared" si="1"/>
      </c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4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47"/>
      <c r="CA83" s="247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</row>
    <row r="84" spans="1:122" ht="19.5" customHeight="1">
      <c r="A84" s="39"/>
      <c r="B84" s="39"/>
      <c r="C84" s="39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39">
        <v>3</v>
      </c>
      <c r="R84" s="140"/>
      <c r="S84" s="140"/>
      <c r="T84" s="141"/>
      <c r="U84" s="142">
        <f t="shared" si="0"/>
      </c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4"/>
      <c r="AR84" s="40"/>
      <c r="AS84" s="40"/>
      <c r="AT84" s="142">
        <f t="shared" si="1"/>
      </c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4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47"/>
      <c r="CA84" s="247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</row>
    <row r="85" spans="1:122" ht="19.5" customHeight="1">
      <c r="A85" s="39"/>
      <c r="B85" s="39"/>
      <c r="C85" s="39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39">
        <v>4</v>
      </c>
      <c r="R85" s="140"/>
      <c r="S85" s="140"/>
      <c r="T85" s="141"/>
      <c r="U85" s="142">
        <f t="shared" si="0"/>
      </c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4"/>
      <c r="AR85" s="40"/>
      <c r="AS85" s="40"/>
      <c r="AT85" s="142">
        <f t="shared" si="1"/>
      </c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4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47"/>
      <c r="CA85" s="247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</row>
    <row r="86" spans="1:122" ht="19.5" customHeight="1">
      <c r="A86" s="39"/>
      <c r="B86" s="39"/>
      <c r="C86" s="39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139">
        <v>5</v>
      </c>
      <c r="R86" s="140"/>
      <c r="S86" s="140"/>
      <c r="T86" s="141"/>
      <c r="U86" s="142">
        <f t="shared" si="0"/>
      </c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4"/>
      <c r="AR86" s="40"/>
      <c r="AS86" s="40"/>
      <c r="AT86" s="142">
        <f t="shared" si="1"/>
      </c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4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47"/>
      <c r="CA86" s="247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</row>
    <row r="87" spans="1:122" ht="19.5" customHeight="1">
      <c r="A87" s="39"/>
      <c r="B87" s="39"/>
      <c r="C87" s="39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139">
        <v>6</v>
      </c>
      <c r="R87" s="140"/>
      <c r="S87" s="140"/>
      <c r="T87" s="141"/>
      <c r="U87" s="142">
        <f t="shared" si="0"/>
      </c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4"/>
      <c r="AR87" s="40"/>
      <c r="AS87" s="40"/>
      <c r="AT87" s="142">
        <f t="shared" si="1"/>
      </c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4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47"/>
      <c r="CA87" s="247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</row>
    <row r="88" spans="1:122" ht="19.5" customHeight="1">
      <c r="A88" s="39"/>
      <c r="B88" s="39"/>
      <c r="C88" s="39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139">
        <v>7</v>
      </c>
      <c r="R88" s="140"/>
      <c r="S88" s="140"/>
      <c r="T88" s="141"/>
      <c r="U88" s="142">
        <f t="shared" si="0"/>
      </c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4"/>
      <c r="AR88" s="40"/>
      <c r="AS88" s="40"/>
      <c r="AT88" s="142">
        <f t="shared" si="1"/>
      </c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4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47"/>
      <c r="CA88" s="247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</row>
    <row r="89" spans="1:122" ht="19.5" customHeight="1">
      <c r="A89" s="39"/>
      <c r="B89" s="39"/>
      <c r="C89" s="39"/>
      <c r="D89" s="19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139">
        <v>8</v>
      </c>
      <c r="R89" s="140"/>
      <c r="S89" s="140"/>
      <c r="T89" s="141"/>
      <c r="U89" s="142">
        <f t="shared" si="0"/>
      </c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4"/>
      <c r="AR89" s="40"/>
      <c r="AS89" s="40"/>
      <c r="AT89" s="142">
        <f t="shared" si="1"/>
      </c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4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47"/>
      <c r="CA89" s="247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</row>
    <row r="90" spans="1:122" ht="19.5" customHeight="1">
      <c r="A90" s="39"/>
      <c r="B90" s="39"/>
      <c r="C90" s="39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39">
        <v>9</v>
      </c>
      <c r="R90" s="140"/>
      <c r="S90" s="140"/>
      <c r="T90" s="141"/>
      <c r="U90" s="142">
        <f t="shared" si="0"/>
      </c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4"/>
      <c r="AR90" s="40"/>
      <c r="AS90" s="40"/>
      <c r="AT90" s="142">
        <f t="shared" si="1"/>
      </c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4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47"/>
      <c r="CA90" s="247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</row>
    <row r="91" spans="1:122" ht="19.5" customHeight="1">
      <c r="A91" s="39"/>
      <c r="B91" s="39"/>
      <c r="C91" s="39"/>
      <c r="D91" s="19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39">
        <v>10</v>
      </c>
      <c r="R91" s="140"/>
      <c r="S91" s="140"/>
      <c r="T91" s="141"/>
      <c r="U91" s="142">
        <f t="shared" si="0"/>
      </c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4"/>
      <c r="AR91" s="40"/>
      <c r="AS91" s="40"/>
      <c r="AT91" s="142">
        <f t="shared" si="1"/>
      </c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4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47"/>
      <c r="CA91" s="247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</row>
    <row r="92" spans="1:122" ht="19.5" customHeight="1">
      <c r="A92" s="39"/>
      <c r="B92" s="39"/>
      <c r="C92" s="39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39">
        <v>11</v>
      </c>
      <c r="R92" s="140"/>
      <c r="S92" s="140"/>
      <c r="T92" s="141"/>
      <c r="U92" s="142">
        <f t="shared" si="0"/>
      </c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4"/>
      <c r="AR92" s="40"/>
      <c r="AS92" s="40"/>
      <c r="AT92" s="142">
        <f t="shared" si="1"/>
      </c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4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47"/>
      <c r="CA92" s="247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</row>
    <row r="93" spans="1:122" ht="19.5" customHeight="1">
      <c r="A93" s="39"/>
      <c r="B93" s="39"/>
      <c r="C93" s="39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39">
        <v>12</v>
      </c>
      <c r="R93" s="140"/>
      <c r="S93" s="140"/>
      <c r="T93" s="141"/>
      <c r="U93" s="142">
        <f t="shared" si="0"/>
      </c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4"/>
      <c r="AR93" s="40"/>
      <c r="AS93" s="40"/>
      <c r="AT93" s="142">
        <f t="shared" si="1"/>
      </c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4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47"/>
      <c r="CA93" s="247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</row>
    <row r="94" spans="1:122" ht="19.5" customHeight="1">
      <c r="A94" s="39"/>
      <c r="B94" s="39"/>
      <c r="C94" s="39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139">
        <v>13</v>
      </c>
      <c r="R94" s="140"/>
      <c r="S94" s="140"/>
      <c r="T94" s="141"/>
      <c r="U94" s="142">
        <f t="shared" si="0"/>
      </c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4"/>
      <c r="AR94" s="40"/>
      <c r="AS94" s="40"/>
      <c r="AT94" s="142">
        <f t="shared" si="1"/>
      </c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4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47"/>
      <c r="CA94" s="247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</row>
    <row r="95" spans="1:122" ht="19.5" customHeight="1">
      <c r="A95" s="39"/>
      <c r="B95" s="39"/>
      <c r="C95" s="39"/>
      <c r="D95" s="19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39">
        <v>14</v>
      </c>
      <c r="R95" s="140"/>
      <c r="S95" s="140"/>
      <c r="T95" s="141"/>
      <c r="U95" s="142">
        <f t="shared" si="0"/>
      </c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4"/>
      <c r="AR95" s="40"/>
      <c r="AS95" s="40"/>
      <c r="AT95" s="142">
        <f t="shared" si="1"/>
      </c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4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47"/>
      <c r="CA95" s="247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</row>
    <row r="96" spans="1:122" ht="19.5" customHeight="1">
      <c r="A96" s="39"/>
      <c r="B96" s="39"/>
      <c r="C96" s="39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39">
        <v>15</v>
      </c>
      <c r="R96" s="140"/>
      <c r="S96" s="140"/>
      <c r="T96" s="141"/>
      <c r="U96" s="142">
        <f t="shared" si="0"/>
      </c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4"/>
      <c r="AR96" s="40"/>
      <c r="AS96" s="40"/>
      <c r="AT96" s="142">
        <f t="shared" si="1"/>
      </c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4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47"/>
      <c r="CA96" s="247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</row>
    <row r="97" spans="1:122" ht="19.5" customHeight="1">
      <c r="A97" s="39"/>
      <c r="B97" s="39"/>
      <c r="C97" s="39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39">
        <v>16</v>
      </c>
      <c r="R97" s="140"/>
      <c r="S97" s="140"/>
      <c r="T97" s="141"/>
      <c r="U97" s="142">
        <f t="shared" si="0"/>
      </c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4"/>
      <c r="AR97" s="40"/>
      <c r="AS97" s="40"/>
      <c r="AT97" s="142">
        <f t="shared" si="1"/>
      </c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4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47"/>
      <c r="CA97" s="247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</row>
    <row r="98" spans="1:122" ht="19.5" customHeight="1">
      <c r="A98" s="39"/>
      <c r="B98" s="39"/>
      <c r="C98" s="39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39">
        <v>17</v>
      </c>
      <c r="R98" s="140"/>
      <c r="S98" s="140"/>
      <c r="T98" s="141"/>
      <c r="U98" s="142">
        <f t="shared" si="0"/>
      </c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4"/>
      <c r="AR98" s="40"/>
      <c r="AS98" s="40"/>
      <c r="AT98" s="142">
        <f t="shared" si="1"/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4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47"/>
      <c r="CA98" s="247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</row>
    <row r="99" spans="1:122" ht="19.5" customHeight="1">
      <c r="A99" s="39"/>
      <c r="B99" s="39"/>
      <c r="C99" s="39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139">
        <v>18</v>
      </c>
      <c r="R99" s="140"/>
      <c r="S99" s="140"/>
      <c r="T99" s="141"/>
      <c r="U99" s="142">
        <f t="shared" si="0"/>
      </c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4"/>
      <c r="AR99" s="40"/>
      <c r="AS99" s="40"/>
      <c r="AT99" s="142">
        <f t="shared" si="1"/>
      </c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4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47"/>
      <c r="CA99" s="247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</row>
    <row r="100" spans="1:122" ht="19.5" customHeight="1">
      <c r="A100" s="39"/>
      <c r="B100" s="39"/>
      <c r="C100" s="3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139">
        <v>19</v>
      </c>
      <c r="R100" s="140"/>
      <c r="S100" s="140"/>
      <c r="T100" s="141"/>
      <c r="U100" s="142">
        <f t="shared" si="0"/>
      </c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4"/>
      <c r="AR100" s="40"/>
      <c r="AS100" s="40"/>
      <c r="AT100" s="142">
        <f t="shared" si="1"/>
      </c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4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47"/>
      <c r="CA100" s="247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</row>
    <row r="101" spans="1:122" ht="19.5" customHeight="1">
      <c r="A101" s="39"/>
      <c r="B101" s="39"/>
      <c r="C101" s="3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139">
        <v>20</v>
      </c>
      <c r="R101" s="140"/>
      <c r="S101" s="140"/>
      <c r="T101" s="141"/>
      <c r="U101" s="142">
        <f t="shared" si="0"/>
      </c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R101" s="40"/>
      <c r="AS101" s="40"/>
      <c r="AT101" s="142">
        <f t="shared" si="1"/>
      </c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4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47"/>
      <c r="CA101" s="247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</row>
    <row r="102" spans="1:122" ht="19.5" customHeight="1">
      <c r="A102" s="39"/>
      <c r="B102" s="39"/>
      <c r="C102" s="3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39">
        <v>21</v>
      </c>
      <c r="R102" s="140"/>
      <c r="S102" s="140"/>
      <c r="T102" s="141"/>
      <c r="U102" s="142">
        <f t="shared" si="0"/>
      </c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4"/>
      <c r="AR102" s="40"/>
      <c r="AS102" s="40"/>
      <c r="AT102" s="142">
        <f t="shared" si="1"/>
      </c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4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47"/>
      <c r="CA102" s="247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</row>
    <row r="103" spans="1:122" ht="19.5" customHeight="1">
      <c r="A103" s="39"/>
      <c r="B103" s="39"/>
      <c r="C103" s="39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39">
        <v>22</v>
      </c>
      <c r="R103" s="140"/>
      <c r="S103" s="140"/>
      <c r="T103" s="141"/>
      <c r="U103" s="142">
        <f t="shared" si="0"/>
      </c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4"/>
      <c r="AR103" s="40"/>
      <c r="AS103" s="40"/>
      <c r="AT103" s="142">
        <f t="shared" si="1"/>
      </c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4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47"/>
      <c r="CA103" s="247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</row>
    <row r="104" spans="1:122" ht="19.5" customHeight="1">
      <c r="A104" s="39"/>
      <c r="B104" s="39"/>
      <c r="C104" s="39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139">
        <v>23</v>
      </c>
      <c r="R104" s="140"/>
      <c r="S104" s="140"/>
      <c r="T104" s="141"/>
      <c r="U104" s="142">
        <f t="shared" si="0"/>
      </c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4"/>
      <c r="AR104" s="40"/>
      <c r="AS104" s="40"/>
      <c r="AT104" s="142">
        <f t="shared" si="1"/>
      </c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4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47"/>
      <c r="CA104" s="247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</row>
    <row r="105" spans="1:122" ht="19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139">
        <v>24</v>
      </c>
      <c r="R105" s="140"/>
      <c r="S105" s="140"/>
      <c r="T105" s="141"/>
      <c r="U105" s="142">
        <f t="shared" si="0"/>
      </c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4"/>
      <c r="AR105" s="40"/>
      <c r="AS105" s="40"/>
      <c r="AT105" s="142">
        <f t="shared" si="1"/>
      </c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4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47"/>
      <c r="CA105" s="247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</row>
    <row r="106" spans="1:122" ht="19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139">
        <v>25</v>
      </c>
      <c r="R106" s="140"/>
      <c r="S106" s="140"/>
      <c r="T106" s="141"/>
      <c r="U106" s="142">
        <f t="shared" si="0"/>
      </c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4"/>
      <c r="AR106" s="40"/>
      <c r="AS106" s="40"/>
      <c r="AT106" s="142">
        <f t="shared" si="1"/>
      </c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4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</row>
    <row r="108" spans="20:56" ht="12" customHeight="1">
      <c r="T108" s="154" t="s">
        <v>25</v>
      </c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</row>
    <row r="109" spans="20:56" ht="12" customHeight="1" thickBot="1"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</row>
    <row r="110" spans="1:79" ht="12" customHeight="1">
      <c r="A110" s="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1"/>
      <c r="AG110" s="165" t="s">
        <v>18</v>
      </c>
      <c r="AH110" s="165"/>
      <c r="AI110" s="166"/>
      <c r="AJ110" s="171" t="s">
        <v>0</v>
      </c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 t="s">
        <v>1</v>
      </c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3" t="s">
        <v>10</v>
      </c>
      <c r="BH110" s="173"/>
      <c r="BI110" s="173"/>
      <c r="BJ110" s="173"/>
      <c r="BK110" s="171" t="s">
        <v>2</v>
      </c>
      <c r="BL110" s="171"/>
      <c r="BM110" s="171"/>
      <c r="BN110" s="171"/>
      <c r="BO110" s="171"/>
      <c r="BP110" s="171"/>
      <c r="BQ110" s="171"/>
      <c r="BR110" s="172"/>
      <c r="BS110" s="169" t="s">
        <v>3</v>
      </c>
      <c r="BT110" s="145"/>
      <c r="BU110" s="145"/>
      <c r="BV110" s="145"/>
      <c r="BW110" s="145"/>
      <c r="BX110" s="145"/>
      <c r="BY110" s="170"/>
      <c r="BZ110" s="246" t="s">
        <v>79</v>
      </c>
      <c r="CA110" s="247"/>
    </row>
    <row r="111" spans="1:79" ht="12" customHeight="1">
      <c r="A111" s="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1"/>
      <c r="AG111" s="167"/>
      <c r="AH111" s="167"/>
      <c r="AI111" s="168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7"/>
      <c r="BH111" s="137"/>
      <c r="BI111" s="137"/>
      <c r="BJ111" s="137"/>
      <c r="BK111" s="132"/>
      <c r="BL111" s="132"/>
      <c r="BM111" s="132"/>
      <c r="BN111" s="132"/>
      <c r="BO111" s="132"/>
      <c r="BP111" s="132"/>
      <c r="BQ111" s="132"/>
      <c r="BR111" s="151"/>
      <c r="BS111" s="149"/>
      <c r="BT111" s="150"/>
      <c r="BU111" s="150"/>
      <c r="BV111" s="150"/>
      <c r="BW111" s="150"/>
      <c r="BX111" s="150"/>
      <c r="BY111" s="160"/>
      <c r="BZ111" s="246"/>
      <c r="CA111" s="247"/>
    </row>
    <row r="112" spans="1:79" ht="12" customHeight="1">
      <c r="A112" s="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1"/>
      <c r="AG112" s="167"/>
      <c r="AH112" s="167"/>
      <c r="AI112" s="168"/>
      <c r="AJ112" s="135">
        <f>IF(AJ6="","",AJ6)</f>
      </c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>
        <f>IF(AW6="","",AW6)</f>
      </c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8" t="s">
        <v>9</v>
      </c>
      <c r="BH112" s="138"/>
      <c r="BI112" s="138"/>
      <c r="BJ112" s="138"/>
      <c r="BK112" s="132"/>
      <c r="BL112" s="132"/>
      <c r="BM112" s="132"/>
      <c r="BN112" s="132"/>
      <c r="BO112" s="132"/>
      <c r="BP112" s="132"/>
      <c r="BQ112" s="132"/>
      <c r="BR112" s="151"/>
      <c r="BS112" s="147"/>
      <c r="BT112" s="148"/>
      <c r="BU112" s="148"/>
      <c r="BV112" s="148"/>
      <c r="BW112" s="148"/>
      <c r="BX112" s="148"/>
      <c r="BY112" s="148"/>
      <c r="BZ112" s="246"/>
      <c r="CA112" s="247"/>
    </row>
    <row r="113" spans="1:130" ht="12" customHeight="1" thickBot="1">
      <c r="A113" s="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1"/>
      <c r="AG113" s="167"/>
      <c r="AH113" s="167"/>
      <c r="AI113" s="168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53"/>
      <c r="BH113" s="153"/>
      <c r="BI113" s="153"/>
      <c r="BJ113" s="153"/>
      <c r="BK113" s="152"/>
      <c r="BL113" s="152"/>
      <c r="BM113" s="152"/>
      <c r="BN113" s="152"/>
      <c r="BO113" s="152"/>
      <c r="BP113" s="152"/>
      <c r="BQ113" s="152"/>
      <c r="BR113" s="147"/>
      <c r="BS113" s="149"/>
      <c r="BT113" s="150"/>
      <c r="BU113" s="150"/>
      <c r="BV113" s="150"/>
      <c r="BW113" s="150"/>
      <c r="BX113" s="150"/>
      <c r="BY113" s="150"/>
      <c r="BZ113" s="246"/>
      <c r="CA113" s="247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ht="12" customHeight="1">
      <c r="A114" s="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145" t="s">
        <v>4</v>
      </c>
      <c r="N114" s="145"/>
      <c r="O114" s="145"/>
      <c r="P114" s="145"/>
      <c r="Q114" s="145">
        <f>IF(Q8="","",Q8)</f>
      </c>
      <c r="R114" s="145"/>
      <c r="S114" s="145"/>
      <c r="T114" s="145" t="s">
        <v>5</v>
      </c>
      <c r="U114" s="145"/>
      <c r="V114" s="145">
        <f>IF(V8="","",V8)</f>
      </c>
      <c r="W114" s="145"/>
      <c r="X114" s="145"/>
      <c r="Y114" s="145" t="s">
        <v>6</v>
      </c>
      <c r="Z114" s="145"/>
      <c r="AA114" s="145">
        <f>IF(AA8="","",AA8)</f>
      </c>
      <c r="AB114" s="145"/>
      <c r="AC114" s="145"/>
      <c r="AD114" s="145" t="s">
        <v>7</v>
      </c>
      <c r="AE114" s="145"/>
      <c r="AF114" s="23"/>
      <c r="AG114" s="167"/>
      <c r="AH114" s="167"/>
      <c r="AI114" s="168"/>
      <c r="AJ114" s="132" t="s">
        <v>45</v>
      </c>
      <c r="AK114" s="132"/>
      <c r="AL114" s="132"/>
      <c r="AM114" s="132"/>
      <c r="AN114" s="132"/>
      <c r="AO114" s="132"/>
      <c r="AP114" s="132"/>
      <c r="AQ114" s="132"/>
      <c r="AR114" s="132"/>
      <c r="AS114" s="147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246"/>
      <c r="CA114" s="247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ht="12" customHeight="1">
      <c r="A115" s="7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24"/>
      <c r="AG115" s="167"/>
      <c r="AH115" s="167"/>
      <c r="AI115" s="168"/>
      <c r="AJ115" s="162">
        <f>IF(AJ9="","",AJ9)</f>
      </c>
      <c r="AK115" s="162"/>
      <c r="AL115" s="139"/>
      <c r="AM115" s="163">
        <f>IF(AM9="","",AM9)</f>
      </c>
      <c r="AN115" s="162"/>
      <c r="AO115" s="164"/>
      <c r="AP115" s="141">
        <f>IF(AP9="","",AP9)</f>
      </c>
      <c r="AQ115" s="162"/>
      <c r="AR115" s="162"/>
      <c r="AS115" s="161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246"/>
      <c r="CA115" s="247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79" ht="12" customHeight="1">
      <c r="A116" s="7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4"/>
      <c r="AG116" s="167"/>
      <c r="AH116" s="167"/>
      <c r="AI116" s="168"/>
      <c r="AJ116" s="162"/>
      <c r="AK116" s="162"/>
      <c r="AL116" s="139"/>
      <c r="AM116" s="163"/>
      <c r="AN116" s="162"/>
      <c r="AO116" s="164"/>
      <c r="AP116" s="141"/>
      <c r="AQ116" s="162"/>
      <c r="AR116" s="162"/>
      <c r="AS116" s="161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246"/>
      <c r="CA116" s="247"/>
    </row>
    <row r="117" spans="1:79" ht="12" customHeight="1">
      <c r="A117" s="7"/>
      <c r="B117" s="174" t="str">
        <f>B11</f>
        <v>沖縄県知事　殿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5"/>
      <c r="AG117" s="147" t="s">
        <v>16</v>
      </c>
      <c r="AH117" s="148"/>
      <c r="AI117" s="148"/>
      <c r="AJ117" s="148"/>
      <c r="AK117" s="148"/>
      <c r="AL117" s="148"/>
      <c r="AM117" s="148"/>
      <c r="AN117" s="148"/>
      <c r="AO117" s="148"/>
      <c r="AP117" s="159"/>
      <c r="AQ117" s="155" t="s">
        <v>42</v>
      </c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246"/>
      <c r="CA117" s="247"/>
    </row>
    <row r="118" spans="1:130" ht="12" customHeight="1">
      <c r="A118" s="7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4"/>
      <c r="AG118" s="149"/>
      <c r="AH118" s="150"/>
      <c r="AI118" s="150"/>
      <c r="AJ118" s="150"/>
      <c r="AK118" s="150"/>
      <c r="AL118" s="150"/>
      <c r="AM118" s="150"/>
      <c r="AN118" s="150"/>
      <c r="AO118" s="150"/>
      <c r="AP118" s="160"/>
      <c r="AQ118" s="157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246"/>
      <c r="CA118" s="247"/>
      <c r="CJ118" s="2"/>
      <c r="CK118" s="2"/>
      <c r="CL118" s="2"/>
      <c r="CM118" s="16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ht="12" customHeight="1">
      <c r="A119" s="9"/>
      <c r="B119" s="178" t="s">
        <v>8</v>
      </c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26"/>
      <c r="V119" s="195">
        <f>IF(V13="","",V13)</f>
      </c>
      <c r="W119" s="191"/>
      <c r="X119" s="192"/>
      <c r="Y119" s="195">
        <f>IF(Y13="","",Y13)</f>
      </c>
      <c r="Z119" s="191"/>
      <c r="AA119" s="191"/>
      <c r="AB119" s="191">
        <f>IF(AB13="","",AB13)</f>
      </c>
      <c r="AC119" s="191"/>
      <c r="AD119" s="191"/>
      <c r="AE119" s="191">
        <f>IF(AE13="","",AE13)</f>
      </c>
      <c r="AF119" s="191"/>
      <c r="AG119" s="191"/>
      <c r="AH119" s="191">
        <f>IF(AH13="","",AH13)</f>
      </c>
      <c r="AI119" s="191"/>
      <c r="AJ119" s="192"/>
      <c r="AK119" s="195">
        <f>IF(AK13="","",AK13)</f>
      </c>
      <c r="AL119" s="191"/>
      <c r="AM119" s="191"/>
      <c r="AN119" s="191">
        <f>IF(AN13="","",AN13)</f>
      </c>
      <c r="AO119" s="191"/>
      <c r="AP119" s="191"/>
      <c r="AQ119" s="191">
        <f>IF(AQ13="","",AQ13)</f>
      </c>
      <c r="AR119" s="191"/>
      <c r="AS119" s="191"/>
      <c r="AT119" s="191">
        <f>IF(AT13="","",AT13)</f>
      </c>
      <c r="AU119" s="191"/>
      <c r="AV119" s="192"/>
      <c r="AW119" s="195">
        <f>IF(AW13="","",AW13)</f>
      </c>
      <c r="AX119" s="191"/>
      <c r="AY119" s="191"/>
      <c r="AZ119" s="191">
        <f>IF(AZ13="","",AZ13)</f>
      </c>
      <c r="BA119" s="191"/>
      <c r="BB119" s="191"/>
      <c r="BC119" s="191">
        <f>IF(BC13="","",BC13)</f>
      </c>
      <c r="BD119" s="191"/>
      <c r="BE119" s="191"/>
      <c r="BF119" s="191">
        <f>IF(BF13="","",BF13)</f>
      </c>
      <c r="BG119" s="191"/>
      <c r="BH119" s="192"/>
      <c r="BI119" s="147" t="s">
        <v>11</v>
      </c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246"/>
      <c r="CA119" s="247"/>
      <c r="CI119" s="3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190"/>
      <c r="DZ119" s="190"/>
    </row>
    <row r="120" spans="1:130" ht="12" customHeight="1">
      <c r="A120" s="42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27"/>
      <c r="V120" s="196"/>
      <c r="W120" s="193"/>
      <c r="X120" s="194"/>
      <c r="Y120" s="196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4"/>
      <c r="AK120" s="196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4"/>
      <c r="AW120" s="196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4"/>
      <c r="BI120" s="149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246"/>
      <c r="CA120" s="247"/>
      <c r="CI120" s="3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</row>
    <row r="121" spans="1:130" ht="12" customHeight="1">
      <c r="A121" s="7"/>
      <c r="B121" s="178" t="s">
        <v>20</v>
      </c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9"/>
      <c r="V121" s="184">
        <f>IF(V15="","",V15)</f>
      </c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185"/>
      <c r="BN121" s="185"/>
      <c r="BO121" s="185"/>
      <c r="BP121" s="185"/>
      <c r="BQ121" s="185"/>
      <c r="BR121" s="185"/>
      <c r="BS121" s="185"/>
      <c r="BT121" s="185"/>
      <c r="BU121" s="185"/>
      <c r="BV121" s="185"/>
      <c r="BW121" s="185"/>
      <c r="BX121" s="185"/>
      <c r="BY121" s="185"/>
      <c r="BZ121" s="246"/>
      <c r="CA121" s="247"/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190"/>
      <c r="DD121" s="190"/>
      <c r="DE121" s="190"/>
      <c r="DF121" s="190"/>
      <c r="DG121" s="190"/>
      <c r="DH121" s="190"/>
      <c r="DI121" s="190"/>
      <c r="DJ121" s="190"/>
      <c r="DK121" s="190"/>
      <c r="DL121" s="190"/>
      <c r="DM121" s="190"/>
      <c r="DN121" s="190"/>
      <c r="DO121" s="190"/>
      <c r="DP121" s="190"/>
      <c r="DQ121" s="190"/>
      <c r="DR121" s="190"/>
      <c r="DS121" s="190"/>
      <c r="DT121" s="190"/>
      <c r="DU121" s="190"/>
      <c r="DV121" s="190"/>
      <c r="DW121" s="190"/>
      <c r="DX121" s="190"/>
      <c r="DY121" s="190"/>
      <c r="DZ121" s="190"/>
    </row>
    <row r="122" spans="1:130" ht="12" customHeight="1">
      <c r="A122" s="7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9"/>
      <c r="V122" s="184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  <c r="BY122" s="185"/>
      <c r="BZ122" s="246"/>
      <c r="CA122" s="247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  <c r="CW122" s="189"/>
      <c r="CX122" s="189"/>
      <c r="CY122" s="189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ht="12" customHeight="1">
      <c r="A123" s="12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29"/>
      <c r="V123" s="187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246"/>
      <c r="CA123" s="247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79" ht="12" customHeight="1">
      <c r="A124" s="9"/>
      <c r="B124" s="178" t="s">
        <v>15</v>
      </c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25"/>
      <c r="V124" s="181">
        <f>IF(V18="","",V18)</f>
      </c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3"/>
      <c r="BZ124" s="246"/>
      <c r="CA124" s="247"/>
    </row>
    <row r="125" spans="1:79" ht="12" customHeight="1">
      <c r="A125" s="7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9"/>
      <c r="V125" s="184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6"/>
      <c r="BZ125" s="246"/>
      <c r="CA125" s="247"/>
    </row>
    <row r="126" spans="1:79" ht="12" customHeight="1">
      <c r="A126" s="7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9"/>
      <c r="V126" s="184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6"/>
      <c r="BZ126" s="246"/>
      <c r="CA126" s="247"/>
    </row>
    <row r="127" spans="1:79" ht="12" customHeight="1">
      <c r="A127" s="12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29"/>
      <c r="V127" s="46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176" t="s">
        <v>26</v>
      </c>
      <c r="AP127" s="176"/>
      <c r="AQ127" s="176"/>
      <c r="AR127" s="176"/>
      <c r="AS127" s="176"/>
      <c r="AT127" s="176"/>
      <c r="AU127" s="176"/>
      <c r="AV127" s="176"/>
      <c r="AW127" s="177">
        <f>IF(AW21="","",AW21)</f>
      </c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6" t="s">
        <v>27</v>
      </c>
      <c r="BY127" s="176"/>
      <c r="BZ127" s="246"/>
      <c r="CA127" s="247"/>
    </row>
    <row r="128" spans="1:79" ht="12" customHeight="1">
      <c r="A128" s="7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246"/>
      <c r="CA128" s="247"/>
    </row>
    <row r="129" spans="1:79" ht="12" customHeight="1">
      <c r="A129" s="7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19" t="s">
        <v>4</v>
      </c>
      <c r="T129" s="219"/>
      <c r="U129" s="219"/>
      <c r="V129" s="219"/>
      <c r="W129" s="219"/>
      <c r="X129" s="213">
        <f>IF(X23="","",X23)</f>
      </c>
      <c r="Y129" s="214"/>
      <c r="Z129" s="214"/>
      <c r="AA129" s="214"/>
      <c r="AB129" s="215"/>
      <c r="AC129" s="219" t="s">
        <v>5</v>
      </c>
      <c r="AD129" s="219"/>
      <c r="AE129" s="219"/>
      <c r="AF129" s="219"/>
      <c r="AG129" s="213">
        <f>IF(AG23="","",AG23)</f>
      </c>
      <c r="AH129" s="214"/>
      <c r="AI129" s="214"/>
      <c r="AJ129" s="214"/>
      <c r="AK129" s="215"/>
      <c r="AL129" s="212" t="s">
        <v>21</v>
      </c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246"/>
      <c r="CA129" s="247"/>
    </row>
    <row r="130" spans="1:122" ht="12" customHeight="1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19"/>
      <c r="T130" s="219"/>
      <c r="U130" s="219"/>
      <c r="V130" s="219"/>
      <c r="W130" s="219"/>
      <c r="X130" s="216"/>
      <c r="Y130" s="217"/>
      <c r="Z130" s="217"/>
      <c r="AA130" s="217"/>
      <c r="AB130" s="218"/>
      <c r="AC130" s="219"/>
      <c r="AD130" s="219"/>
      <c r="AE130" s="219"/>
      <c r="AF130" s="219"/>
      <c r="AG130" s="216"/>
      <c r="AH130" s="217"/>
      <c r="AI130" s="217"/>
      <c r="AJ130" s="217"/>
      <c r="AK130" s="218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246"/>
      <c r="CA130" s="247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</row>
    <row r="131" spans="1:122" ht="12" customHeight="1" thickBot="1">
      <c r="A131" s="17"/>
      <c r="BZ131" s="246"/>
      <c r="CA131" s="247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</row>
    <row r="132" spans="1:122" ht="12" customHeight="1">
      <c r="A132" s="209" t="s">
        <v>46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4"/>
      <c r="U132" s="203" t="s">
        <v>38</v>
      </c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9" t="s">
        <v>39</v>
      </c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4"/>
      <c r="BM132" s="203" t="s">
        <v>40</v>
      </c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4"/>
      <c r="BZ132" s="247"/>
      <c r="CA132" s="247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</row>
    <row r="133" spans="1:122" ht="12" customHeight="1">
      <c r="A133" s="210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6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10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6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5"/>
      <c r="BW133" s="205"/>
      <c r="BX133" s="205"/>
      <c r="BY133" s="206"/>
      <c r="BZ133" s="247"/>
      <c r="CA133" s="247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</row>
    <row r="134" spans="1:122" ht="12" customHeight="1" thickBot="1">
      <c r="A134" s="211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8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11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8"/>
      <c r="BM134" s="207"/>
      <c r="BN134" s="207"/>
      <c r="BO134" s="207"/>
      <c r="BP134" s="207"/>
      <c r="BQ134" s="207"/>
      <c r="BR134" s="207"/>
      <c r="BS134" s="207"/>
      <c r="BT134" s="207"/>
      <c r="BU134" s="207"/>
      <c r="BV134" s="207"/>
      <c r="BW134" s="207"/>
      <c r="BX134" s="207"/>
      <c r="BY134" s="208"/>
      <c r="BZ134" s="247"/>
      <c r="CA134" s="247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</row>
    <row r="135" spans="1:122" ht="19.5" customHeight="1">
      <c r="A135" s="200" t="s">
        <v>22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2"/>
      <c r="U135" s="198">
        <f>IF(X29="","",X29)</f>
      </c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7">
        <f>IF(AT29="","",AT29)</f>
      </c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9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6"/>
      <c r="BZ135" s="247"/>
      <c r="CA135" s="247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</row>
    <row r="136" spans="1:122" ht="19.5" customHeight="1" thickBot="1">
      <c r="A136" s="234"/>
      <c r="B136" s="235"/>
      <c r="C136" s="235"/>
      <c r="D136" s="242"/>
      <c r="E136" s="257" t="s">
        <v>23</v>
      </c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9"/>
      <c r="U136" s="256"/>
      <c r="V136" s="256"/>
      <c r="W136" s="256"/>
      <c r="X136" s="252">
        <f>IF(X30="","",X30)</f>
      </c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5"/>
      <c r="AR136" s="256"/>
      <c r="AS136" s="256"/>
      <c r="AT136" s="252">
        <f>IF(AT30="","",AT30)</f>
      </c>
      <c r="AU136" s="253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  <c r="BK136" s="253"/>
      <c r="BL136" s="254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05"/>
      <c r="BY136" s="206"/>
      <c r="BZ136" s="247"/>
      <c r="CA136" s="247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</row>
    <row r="137" spans="1:122" ht="19.5" customHeight="1" thickTop="1">
      <c r="A137" s="243" t="s">
        <v>41</v>
      </c>
      <c r="B137" s="244"/>
      <c r="C137" s="245"/>
      <c r="D137" s="37"/>
      <c r="E137" s="263" t="s">
        <v>24</v>
      </c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4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0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2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05"/>
      <c r="BY137" s="206"/>
      <c r="BZ137" s="247"/>
      <c r="CA137" s="247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</row>
    <row r="138" spans="1:122" ht="19.5" customHeight="1" thickBot="1">
      <c r="A138" s="246"/>
      <c r="B138" s="247"/>
      <c r="C138" s="248"/>
      <c r="D138" s="34"/>
      <c r="E138" s="257" t="s">
        <v>30</v>
      </c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9"/>
      <c r="U138" s="256"/>
      <c r="V138" s="256"/>
      <c r="W138" s="256"/>
      <c r="X138" s="252">
        <f>IF(X32="","",X32)</f>
      </c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5"/>
      <c r="AR138" s="256"/>
      <c r="AS138" s="256"/>
      <c r="AT138" s="252">
        <f>IF(AT32="","",AT32)</f>
      </c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4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05"/>
      <c r="BY138" s="206"/>
      <c r="BZ138" s="247"/>
      <c r="CA138" s="247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</row>
    <row r="139" spans="1:122" ht="19.5" customHeight="1" thickBot="1">
      <c r="A139" s="246"/>
      <c r="B139" s="247"/>
      <c r="C139" s="248"/>
      <c r="D139" s="35"/>
      <c r="E139" s="268" t="s">
        <v>28</v>
      </c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9"/>
      <c r="U139" s="266">
        <f>IF(X33="","",X33)</f>
      </c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5">
        <f>IF(AT33="","",AT33)</f>
      </c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  <c r="BL139" s="267"/>
      <c r="BM139" s="205"/>
      <c r="BN139" s="205"/>
      <c r="BO139" s="205"/>
      <c r="BP139" s="205"/>
      <c r="BQ139" s="205"/>
      <c r="BR139" s="205"/>
      <c r="BS139" s="205"/>
      <c r="BT139" s="205"/>
      <c r="BU139" s="205"/>
      <c r="BV139" s="205"/>
      <c r="BW139" s="205"/>
      <c r="BX139" s="205"/>
      <c r="BY139" s="206"/>
      <c r="BZ139" s="247"/>
      <c r="CA139" s="247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</row>
    <row r="140" spans="1:122" ht="19.5" customHeight="1">
      <c r="A140" s="246"/>
      <c r="B140" s="247"/>
      <c r="C140" s="248"/>
      <c r="D140" s="34"/>
      <c r="E140" s="235" t="s">
        <v>29</v>
      </c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6"/>
      <c r="U140" s="232">
        <f>IF(X34="","",X34)</f>
      </c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1">
        <f>IF(AT34="","",AT34)</f>
      </c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  <c r="BK140" s="232"/>
      <c r="BL140" s="233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6"/>
      <c r="BZ140" s="247"/>
      <c r="CA140" s="247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</row>
    <row r="141" spans="1:122" ht="19.5" customHeight="1" thickBot="1">
      <c r="A141" s="246"/>
      <c r="B141" s="247"/>
      <c r="C141" s="248"/>
      <c r="D141" s="34"/>
      <c r="E141" s="257" t="s">
        <v>30</v>
      </c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9"/>
      <c r="U141" s="256"/>
      <c r="V141" s="256"/>
      <c r="W141" s="256"/>
      <c r="X141" s="252">
        <f>IF(X35="","",X35)</f>
      </c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5"/>
      <c r="AR141" s="256"/>
      <c r="AS141" s="256"/>
      <c r="AT141" s="252">
        <f>IF(AT35="","",AT35)</f>
      </c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4"/>
      <c r="BM141" s="205"/>
      <c r="BN141" s="205"/>
      <c r="BO141" s="205"/>
      <c r="BP141" s="205"/>
      <c r="BQ141" s="205"/>
      <c r="BR141" s="205"/>
      <c r="BS141" s="205"/>
      <c r="BT141" s="205"/>
      <c r="BU141" s="205"/>
      <c r="BV141" s="205"/>
      <c r="BW141" s="205"/>
      <c r="BX141" s="205"/>
      <c r="BY141" s="206"/>
      <c r="BZ141" s="247"/>
      <c r="CA141" s="247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</row>
    <row r="142" spans="1:122" ht="19.5" customHeight="1">
      <c r="A142" s="246"/>
      <c r="B142" s="247"/>
      <c r="C142" s="248"/>
      <c r="D142" s="15"/>
      <c r="E142" s="201" t="s">
        <v>31</v>
      </c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2"/>
      <c r="U142" s="198">
        <f>IF(X36="","",X36)</f>
      </c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7">
        <f>IF(AT36="","",AT36)</f>
      </c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9"/>
      <c r="BM142" s="205"/>
      <c r="BN142" s="205"/>
      <c r="BO142" s="205"/>
      <c r="BP142" s="205"/>
      <c r="BQ142" s="205"/>
      <c r="BR142" s="205"/>
      <c r="BS142" s="205"/>
      <c r="BT142" s="205"/>
      <c r="BU142" s="205"/>
      <c r="BV142" s="205"/>
      <c r="BW142" s="205"/>
      <c r="BX142" s="205"/>
      <c r="BY142" s="206"/>
      <c r="BZ142" s="247"/>
      <c r="CA142" s="247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</row>
    <row r="143" spans="1:122" ht="19.5" customHeight="1" thickBot="1">
      <c r="A143" s="246"/>
      <c r="B143" s="247"/>
      <c r="C143" s="248"/>
      <c r="D143" s="36"/>
      <c r="E143" s="225" t="s">
        <v>30</v>
      </c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7"/>
      <c r="U143" s="224"/>
      <c r="V143" s="224"/>
      <c r="W143" s="224"/>
      <c r="X143" s="220">
        <f>IF(X37="","",X37)</f>
      </c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3"/>
      <c r="AR143" s="224"/>
      <c r="AS143" s="224"/>
      <c r="AT143" s="220">
        <f>IF(AT37="","",AT37)</f>
      </c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2"/>
      <c r="BM143" s="205"/>
      <c r="BN143" s="205"/>
      <c r="BO143" s="205"/>
      <c r="BP143" s="205"/>
      <c r="BQ143" s="205"/>
      <c r="BR143" s="205"/>
      <c r="BS143" s="205"/>
      <c r="BT143" s="205"/>
      <c r="BU143" s="205"/>
      <c r="BV143" s="205"/>
      <c r="BW143" s="205"/>
      <c r="BX143" s="205"/>
      <c r="BY143" s="206"/>
      <c r="BZ143" s="247"/>
      <c r="CA143" s="247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</row>
    <row r="144" spans="1:122" ht="19.5" customHeight="1">
      <c r="A144" s="246"/>
      <c r="B144" s="247"/>
      <c r="C144" s="248"/>
      <c r="D144" s="15"/>
      <c r="E144" s="201" t="s">
        <v>32</v>
      </c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2"/>
      <c r="U144" s="198">
        <f>IF(X38="","",X38)</f>
      </c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7">
        <f>IF(AT38="","",AT38)</f>
      </c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9"/>
      <c r="BM144" s="205"/>
      <c r="BN144" s="205"/>
      <c r="BO144" s="205"/>
      <c r="BP144" s="205"/>
      <c r="BQ144" s="205"/>
      <c r="BR144" s="205"/>
      <c r="BS144" s="205"/>
      <c r="BT144" s="205"/>
      <c r="BU144" s="205"/>
      <c r="BV144" s="205"/>
      <c r="BW144" s="205"/>
      <c r="BX144" s="205"/>
      <c r="BY144" s="206"/>
      <c r="BZ144" s="247"/>
      <c r="CA144" s="247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</row>
    <row r="145" spans="1:122" ht="19.5" customHeight="1" thickBot="1">
      <c r="A145" s="246"/>
      <c r="B145" s="247"/>
      <c r="C145" s="248"/>
      <c r="D145" s="36"/>
      <c r="E145" s="225" t="s">
        <v>30</v>
      </c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7"/>
      <c r="U145" s="224"/>
      <c r="V145" s="224"/>
      <c r="W145" s="224"/>
      <c r="X145" s="220">
        <f>IF(X39="","",X39)</f>
      </c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3"/>
      <c r="AR145" s="224"/>
      <c r="AS145" s="224"/>
      <c r="AT145" s="220">
        <f>IF(AT39="","",AT39)</f>
      </c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  <c r="BI145" s="221"/>
      <c r="BJ145" s="221"/>
      <c r="BK145" s="221"/>
      <c r="BL145" s="222"/>
      <c r="BM145" s="205"/>
      <c r="BN145" s="205"/>
      <c r="BO145" s="205"/>
      <c r="BP145" s="205"/>
      <c r="BQ145" s="205"/>
      <c r="BR145" s="205"/>
      <c r="BS145" s="205"/>
      <c r="BT145" s="205"/>
      <c r="BU145" s="205"/>
      <c r="BV145" s="205"/>
      <c r="BW145" s="205"/>
      <c r="BX145" s="205"/>
      <c r="BY145" s="206"/>
      <c r="BZ145" s="247"/>
      <c r="CA145" s="247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</row>
    <row r="146" spans="1:122" ht="19.5" customHeight="1">
      <c r="A146" s="246"/>
      <c r="B146" s="247"/>
      <c r="C146" s="248"/>
      <c r="D146" s="15"/>
      <c r="E146" s="201" t="s">
        <v>33</v>
      </c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2"/>
      <c r="U146" s="198">
        <f>IF(X40="","",X40)</f>
      </c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7">
        <f>IF(AT40="","",AT40)</f>
      </c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9"/>
      <c r="BM146" s="205"/>
      <c r="BN146" s="205"/>
      <c r="BO146" s="205"/>
      <c r="BP146" s="205"/>
      <c r="BQ146" s="205"/>
      <c r="BR146" s="205"/>
      <c r="BS146" s="205"/>
      <c r="BT146" s="205"/>
      <c r="BU146" s="205"/>
      <c r="BV146" s="205"/>
      <c r="BW146" s="205"/>
      <c r="BX146" s="205"/>
      <c r="BY146" s="206"/>
      <c r="BZ146" s="247"/>
      <c r="CA146" s="247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</row>
    <row r="147" spans="1:122" ht="19.5" customHeight="1" thickBot="1">
      <c r="A147" s="249"/>
      <c r="B147" s="250"/>
      <c r="C147" s="251"/>
      <c r="D147" s="38"/>
      <c r="E147" s="271" t="s">
        <v>30</v>
      </c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3"/>
      <c r="U147" s="241"/>
      <c r="V147" s="241"/>
      <c r="W147" s="241"/>
      <c r="X147" s="237">
        <f>IF(X41="","",X41)</f>
      </c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40"/>
      <c r="AR147" s="241"/>
      <c r="AS147" s="270"/>
      <c r="AT147" s="237">
        <f>IF(AT41="","",AT41)</f>
      </c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9"/>
      <c r="BM147" s="205"/>
      <c r="BN147" s="205"/>
      <c r="BO147" s="205"/>
      <c r="BP147" s="205"/>
      <c r="BQ147" s="205"/>
      <c r="BR147" s="205"/>
      <c r="BS147" s="205"/>
      <c r="BT147" s="205"/>
      <c r="BU147" s="205"/>
      <c r="BV147" s="205"/>
      <c r="BW147" s="205"/>
      <c r="BX147" s="205"/>
      <c r="BY147" s="206"/>
      <c r="BZ147" s="247"/>
      <c r="CA147" s="247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</row>
    <row r="148" spans="1:122" ht="19.5" customHeight="1" thickTop="1">
      <c r="A148" s="246" t="s">
        <v>44</v>
      </c>
      <c r="B148" s="247"/>
      <c r="C148" s="248"/>
      <c r="D148" s="34"/>
      <c r="E148" s="235" t="s">
        <v>34</v>
      </c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6"/>
      <c r="U148" s="232">
        <f>IF(X42="","",X42)</f>
      </c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1">
        <f>IF(AT42="","",AT42)</f>
      </c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  <c r="BL148" s="233"/>
      <c r="BM148" s="205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6"/>
      <c r="BZ148" s="247"/>
      <c r="CA148" s="247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</row>
    <row r="149" spans="1:122" ht="19.5" customHeight="1" thickBot="1">
      <c r="A149" s="246"/>
      <c r="B149" s="247"/>
      <c r="C149" s="248"/>
      <c r="D149" s="36"/>
      <c r="E149" s="225" t="s">
        <v>30</v>
      </c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7"/>
      <c r="U149" s="224"/>
      <c r="V149" s="224"/>
      <c r="W149" s="224"/>
      <c r="X149" s="220">
        <f>IF(X43="","",X43)</f>
      </c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3"/>
      <c r="AR149" s="224"/>
      <c r="AS149" s="274"/>
      <c r="AT149" s="220">
        <f>IF(AT43="","",AT43)</f>
      </c>
      <c r="AU149" s="221"/>
      <c r="AV149" s="221"/>
      <c r="AW149" s="221"/>
      <c r="AX149" s="221"/>
      <c r="AY149" s="221"/>
      <c r="AZ149" s="221"/>
      <c r="BA149" s="221"/>
      <c r="BB149" s="221"/>
      <c r="BC149" s="221"/>
      <c r="BD149" s="221"/>
      <c r="BE149" s="221"/>
      <c r="BF149" s="221"/>
      <c r="BG149" s="221"/>
      <c r="BH149" s="221"/>
      <c r="BI149" s="221"/>
      <c r="BJ149" s="221"/>
      <c r="BK149" s="221"/>
      <c r="BL149" s="222"/>
      <c r="BM149" s="205"/>
      <c r="BN149" s="205"/>
      <c r="BO149" s="205"/>
      <c r="BP149" s="205"/>
      <c r="BQ149" s="205"/>
      <c r="BR149" s="205"/>
      <c r="BS149" s="205"/>
      <c r="BT149" s="205"/>
      <c r="BU149" s="205"/>
      <c r="BV149" s="205"/>
      <c r="BW149" s="205"/>
      <c r="BX149" s="205"/>
      <c r="BY149" s="206"/>
      <c r="BZ149" s="247"/>
      <c r="CA149" s="247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</row>
    <row r="150" spans="1:122" ht="19.5" customHeight="1">
      <c r="A150" s="246"/>
      <c r="B150" s="247"/>
      <c r="C150" s="248"/>
      <c r="D150" s="15"/>
      <c r="E150" s="201" t="s">
        <v>35</v>
      </c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2"/>
      <c r="U150" s="198">
        <f>IF(X44="","",X44)</f>
      </c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7">
        <f>IF(AT44="","",AT44)</f>
      </c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9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6"/>
      <c r="BZ150" s="247"/>
      <c r="CA150" s="247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</row>
    <row r="151" spans="1:122" ht="19.5" customHeight="1" thickBot="1">
      <c r="A151" s="246"/>
      <c r="B151" s="247"/>
      <c r="C151" s="248"/>
      <c r="D151" s="36"/>
      <c r="E151" s="225" t="s">
        <v>30</v>
      </c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7"/>
      <c r="U151" s="224"/>
      <c r="V151" s="224"/>
      <c r="W151" s="224"/>
      <c r="X151" s="220">
        <f>IF(X45="","",X45)</f>
      </c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3"/>
      <c r="AR151" s="224"/>
      <c r="AS151" s="224"/>
      <c r="AT151" s="220">
        <f>IF(AT45="","",AT45)</f>
      </c>
      <c r="AU151" s="221"/>
      <c r="AV151" s="221"/>
      <c r="AW151" s="221"/>
      <c r="AX151" s="221"/>
      <c r="AY151" s="221"/>
      <c r="AZ151" s="221"/>
      <c r="BA151" s="221"/>
      <c r="BB151" s="221"/>
      <c r="BC151" s="221"/>
      <c r="BD151" s="221"/>
      <c r="BE151" s="221"/>
      <c r="BF151" s="221"/>
      <c r="BG151" s="221"/>
      <c r="BH151" s="221"/>
      <c r="BI151" s="221"/>
      <c r="BJ151" s="221"/>
      <c r="BK151" s="221"/>
      <c r="BL151" s="222"/>
      <c r="BM151" s="205"/>
      <c r="BN151" s="205"/>
      <c r="BO151" s="205"/>
      <c r="BP151" s="205"/>
      <c r="BQ151" s="205"/>
      <c r="BR151" s="205"/>
      <c r="BS151" s="205"/>
      <c r="BT151" s="205"/>
      <c r="BU151" s="205"/>
      <c r="BV151" s="205"/>
      <c r="BW151" s="205"/>
      <c r="BX151" s="205"/>
      <c r="BY151" s="206"/>
      <c r="BZ151" s="247"/>
      <c r="CA151" s="247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</row>
    <row r="152" spans="1:122" ht="19.5" customHeight="1">
      <c r="A152" s="246"/>
      <c r="B152" s="247"/>
      <c r="C152" s="248"/>
      <c r="D152" s="15"/>
      <c r="E152" s="201" t="s">
        <v>36</v>
      </c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2"/>
      <c r="U152" s="198">
        <f>IF(X46="","",X46)</f>
      </c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7">
        <f>IF(AT46="","",AT46)</f>
      </c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9"/>
      <c r="BM152" s="205"/>
      <c r="BN152" s="205"/>
      <c r="BO152" s="205"/>
      <c r="BP152" s="205"/>
      <c r="BQ152" s="205"/>
      <c r="BR152" s="205"/>
      <c r="BS152" s="205"/>
      <c r="BT152" s="205"/>
      <c r="BU152" s="205"/>
      <c r="BV152" s="205"/>
      <c r="BW152" s="205"/>
      <c r="BX152" s="205"/>
      <c r="BY152" s="206"/>
      <c r="BZ152" s="247"/>
      <c r="CA152" s="247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</row>
    <row r="153" spans="1:122" ht="19.5" customHeight="1" thickBot="1">
      <c r="A153" s="246"/>
      <c r="B153" s="247"/>
      <c r="C153" s="248"/>
      <c r="D153" s="36"/>
      <c r="E153" s="225" t="s">
        <v>30</v>
      </c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7"/>
      <c r="U153" s="224"/>
      <c r="V153" s="224"/>
      <c r="W153" s="224"/>
      <c r="X153" s="220">
        <f>IF(X47="","",X47)</f>
      </c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3"/>
      <c r="AR153" s="224"/>
      <c r="AS153" s="224"/>
      <c r="AT153" s="220">
        <f>IF(AT47="","",AT47)</f>
      </c>
      <c r="AU153" s="221"/>
      <c r="AV153" s="221"/>
      <c r="AW153" s="221"/>
      <c r="AX153" s="221"/>
      <c r="AY153" s="221"/>
      <c r="AZ153" s="221"/>
      <c r="BA153" s="221"/>
      <c r="BB153" s="221"/>
      <c r="BC153" s="221"/>
      <c r="BD153" s="221"/>
      <c r="BE153" s="221"/>
      <c r="BF153" s="221"/>
      <c r="BG153" s="221"/>
      <c r="BH153" s="221"/>
      <c r="BI153" s="221"/>
      <c r="BJ153" s="221"/>
      <c r="BK153" s="221"/>
      <c r="BL153" s="222"/>
      <c r="BM153" s="205"/>
      <c r="BN153" s="205"/>
      <c r="BO153" s="205"/>
      <c r="BP153" s="205"/>
      <c r="BQ153" s="205"/>
      <c r="BR153" s="205"/>
      <c r="BS153" s="205"/>
      <c r="BT153" s="205"/>
      <c r="BU153" s="205"/>
      <c r="BV153" s="205"/>
      <c r="BW153" s="205"/>
      <c r="BX153" s="205"/>
      <c r="BY153" s="206"/>
      <c r="BZ153" s="247"/>
      <c r="CA153" s="247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</row>
    <row r="154" spans="1:122" ht="19.5" customHeight="1">
      <c r="A154" s="246"/>
      <c r="B154" s="247"/>
      <c r="C154" s="248"/>
      <c r="D154" s="15"/>
      <c r="E154" s="201" t="s">
        <v>32</v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2"/>
      <c r="U154" s="198">
        <f>IF(X48="","",X48)</f>
      </c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7">
        <f>IF(AT48="","",AT48)</f>
      </c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9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6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</row>
    <row r="155" spans="1:122" ht="19.5" customHeight="1" thickBot="1">
      <c r="A155" s="246"/>
      <c r="B155" s="247"/>
      <c r="C155" s="248"/>
      <c r="D155" s="36"/>
      <c r="E155" s="225" t="s">
        <v>30</v>
      </c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7"/>
      <c r="U155" s="224"/>
      <c r="V155" s="224"/>
      <c r="W155" s="224"/>
      <c r="X155" s="220">
        <f>IF(X49="","",X49)</f>
      </c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3"/>
      <c r="AR155" s="224"/>
      <c r="AS155" s="224"/>
      <c r="AT155" s="220">
        <f>IF(AT49="","",AT49)</f>
      </c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  <c r="BE155" s="221"/>
      <c r="BF155" s="221"/>
      <c r="BG155" s="221"/>
      <c r="BH155" s="221"/>
      <c r="BI155" s="221"/>
      <c r="BJ155" s="221"/>
      <c r="BK155" s="221"/>
      <c r="BL155" s="222"/>
      <c r="BM155" s="205"/>
      <c r="BN155" s="205"/>
      <c r="BO155" s="205"/>
      <c r="BP155" s="205"/>
      <c r="BQ155" s="205"/>
      <c r="BR155" s="205"/>
      <c r="BS155" s="205"/>
      <c r="BT155" s="205"/>
      <c r="BU155" s="205"/>
      <c r="BV155" s="205"/>
      <c r="BW155" s="205"/>
      <c r="BX155" s="205"/>
      <c r="BY155" s="206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</row>
    <row r="156" spans="1:122" ht="19.5" customHeight="1">
      <c r="A156" s="246"/>
      <c r="B156" s="247"/>
      <c r="C156" s="248"/>
      <c r="D156" s="34"/>
      <c r="E156" s="235" t="s">
        <v>33</v>
      </c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6"/>
      <c r="U156" s="232">
        <f>IF(X50="","",X50)</f>
      </c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1">
        <f>IF(AT50="","",AT50)</f>
      </c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3"/>
      <c r="BM156" s="205"/>
      <c r="BN156" s="205"/>
      <c r="BO156" s="205"/>
      <c r="BP156" s="205"/>
      <c r="BQ156" s="205"/>
      <c r="BR156" s="205"/>
      <c r="BS156" s="205"/>
      <c r="BT156" s="205"/>
      <c r="BU156" s="205"/>
      <c r="BV156" s="205"/>
      <c r="BW156" s="205"/>
      <c r="BX156" s="205"/>
      <c r="BY156" s="206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</row>
    <row r="157" spans="1:122" ht="19.5" customHeight="1" thickBot="1">
      <c r="A157" s="249"/>
      <c r="B157" s="250"/>
      <c r="C157" s="251"/>
      <c r="D157" s="38"/>
      <c r="E157" s="271" t="s">
        <v>30</v>
      </c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3"/>
      <c r="U157" s="241"/>
      <c r="V157" s="241"/>
      <c r="W157" s="241"/>
      <c r="X157" s="237">
        <f>IF(X51="","",X51)</f>
      </c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40"/>
      <c r="AR157" s="241"/>
      <c r="AS157" s="241"/>
      <c r="AT157" s="237">
        <f>IF(AT51="","",AT51)</f>
      </c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9"/>
      <c r="BM157" s="205"/>
      <c r="BN157" s="205"/>
      <c r="BO157" s="205"/>
      <c r="BP157" s="205"/>
      <c r="BQ157" s="205"/>
      <c r="BR157" s="205"/>
      <c r="BS157" s="205"/>
      <c r="BT157" s="205"/>
      <c r="BU157" s="205"/>
      <c r="BV157" s="205"/>
      <c r="BW157" s="205"/>
      <c r="BX157" s="205"/>
      <c r="BY157" s="206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</row>
    <row r="158" spans="1:122" ht="19.5" customHeight="1" thickTop="1">
      <c r="A158" s="234" t="s">
        <v>37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6"/>
      <c r="U158" s="232">
        <f>IF(X52="","",X52)</f>
      </c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1">
        <f>IF(AT52="","",AT52)</f>
      </c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3"/>
      <c r="BM158" s="205"/>
      <c r="BN158" s="205"/>
      <c r="BO158" s="205"/>
      <c r="BP158" s="205"/>
      <c r="BQ158" s="205"/>
      <c r="BR158" s="205"/>
      <c r="BS158" s="205"/>
      <c r="BT158" s="205"/>
      <c r="BU158" s="205"/>
      <c r="BV158" s="205"/>
      <c r="BW158" s="205"/>
      <c r="BX158" s="205"/>
      <c r="BY158" s="206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</row>
    <row r="159" spans="1:122" ht="19.5" customHeight="1" thickBot="1">
      <c r="A159" s="228"/>
      <c r="B159" s="229"/>
      <c r="C159" s="229"/>
      <c r="D159" s="230"/>
      <c r="E159" s="225" t="s">
        <v>23</v>
      </c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7"/>
      <c r="U159" s="224"/>
      <c r="V159" s="224"/>
      <c r="W159" s="224"/>
      <c r="X159" s="220">
        <f>IF(X53="","",X53)</f>
      </c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3"/>
      <c r="AR159" s="224"/>
      <c r="AS159" s="224"/>
      <c r="AT159" s="220">
        <f>IF(AT53="","",AT53)</f>
      </c>
      <c r="AU159" s="221"/>
      <c r="AV159" s="221"/>
      <c r="AW159" s="221"/>
      <c r="AX159" s="221"/>
      <c r="AY159" s="221"/>
      <c r="AZ159" s="221"/>
      <c r="BA159" s="221"/>
      <c r="BB159" s="221"/>
      <c r="BC159" s="221"/>
      <c r="BD159" s="221"/>
      <c r="BE159" s="221"/>
      <c r="BF159" s="221"/>
      <c r="BG159" s="221"/>
      <c r="BH159" s="221"/>
      <c r="BI159" s="221"/>
      <c r="BJ159" s="221"/>
      <c r="BK159" s="221"/>
      <c r="BL159" s="222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8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</row>
  </sheetData>
  <sheetProtection/>
  <mergeCells count="511">
    <mergeCell ref="CL43:CY43"/>
    <mergeCell ref="CZ43:DM43"/>
    <mergeCell ref="CL40:CY40"/>
    <mergeCell ref="CZ40:DM40"/>
    <mergeCell ref="CL41:CY41"/>
    <mergeCell ref="CZ41:DM41"/>
    <mergeCell ref="CL42:CY42"/>
    <mergeCell ref="CZ42:DM42"/>
    <mergeCell ref="BC66:BE67"/>
    <mergeCell ref="BF66:BH67"/>
    <mergeCell ref="BI66:BY67"/>
    <mergeCell ref="M61:P62"/>
    <mergeCell ref="Q61:S62"/>
    <mergeCell ref="T61:U62"/>
    <mergeCell ref="AK66:AM67"/>
    <mergeCell ref="AN66:AP67"/>
    <mergeCell ref="AQ66:AS67"/>
    <mergeCell ref="AT66:AV67"/>
    <mergeCell ref="AW66:AY67"/>
    <mergeCell ref="AZ66:BB67"/>
    <mergeCell ref="B66:T67"/>
    <mergeCell ref="V66:X67"/>
    <mergeCell ref="Y66:AA67"/>
    <mergeCell ref="AB66:AD67"/>
    <mergeCell ref="AE66:AG67"/>
    <mergeCell ref="AH66:AJ67"/>
    <mergeCell ref="CL38:CY38"/>
    <mergeCell ref="CZ38:DM38"/>
    <mergeCell ref="CL39:CY39"/>
    <mergeCell ref="CZ39:DM39"/>
    <mergeCell ref="BS59:BY60"/>
    <mergeCell ref="N64:AE64"/>
    <mergeCell ref="CL44:CY44"/>
    <mergeCell ref="CZ44:DM44"/>
    <mergeCell ref="CL45:CY45"/>
    <mergeCell ref="CZ45:DM45"/>
    <mergeCell ref="CJ30:CY30"/>
    <mergeCell ref="CZ30:DB30"/>
    <mergeCell ref="DC30:DU30"/>
    <mergeCell ref="DV30:DX30"/>
    <mergeCell ref="DY30:EQ30"/>
    <mergeCell ref="U30:W30"/>
    <mergeCell ref="AQ30:AS30"/>
    <mergeCell ref="AT30:BL30"/>
    <mergeCell ref="V61:X62"/>
    <mergeCell ref="Y61:Z62"/>
    <mergeCell ref="AA61:AC62"/>
    <mergeCell ref="AD61:AE62"/>
    <mergeCell ref="DV28:EQ28"/>
    <mergeCell ref="CZ28:DU28"/>
    <mergeCell ref="CF29:CY29"/>
    <mergeCell ref="CZ29:DU29"/>
    <mergeCell ref="DV29:EQ29"/>
    <mergeCell ref="CF30:CI30"/>
    <mergeCell ref="BK4:BR5"/>
    <mergeCell ref="BS4:BY5"/>
    <mergeCell ref="BK6:BR7"/>
    <mergeCell ref="BS6:BY7"/>
    <mergeCell ref="BG4:BJ5"/>
    <mergeCell ref="AM9:AO10"/>
    <mergeCell ref="AP9:AR10"/>
    <mergeCell ref="AJ8:AR8"/>
    <mergeCell ref="E39:T39"/>
    <mergeCell ref="E40:T40"/>
    <mergeCell ref="B11:AF11"/>
    <mergeCell ref="AT13:AV14"/>
    <mergeCell ref="AW13:AY14"/>
    <mergeCell ref="AS8:BY10"/>
    <mergeCell ref="AQ11:BY12"/>
    <mergeCell ref="BC13:BE14"/>
    <mergeCell ref="BF13:BH14"/>
    <mergeCell ref="BI13:BY14"/>
    <mergeCell ref="AJ9:AL10"/>
    <mergeCell ref="AB13:AD14"/>
    <mergeCell ref="T2:BD3"/>
    <mergeCell ref="E36:T36"/>
    <mergeCell ref="E37:T37"/>
    <mergeCell ref="E38:T38"/>
    <mergeCell ref="AG4:AI10"/>
    <mergeCell ref="AG11:AP12"/>
    <mergeCell ref="X31:AP31"/>
    <mergeCell ref="U32:W32"/>
    <mergeCell ref="V8:X9"/>
    <mergeCell ref="Y8:Z9"/>
    <mergeCell ref="AA8:AC9"/>
    <mergeCell ref="AD8:AE9"/>
    <mergeCell ref="V13:X14"/>
    <mergeCell ref="Y13:AA14"/>
    <mergeCell ref="CJ16:CY16"/>
    <mergeCell ref="S23:W24"/>
    <mergeCell ref="X23:AB24"/>
    <mergeCell ref="AC23:AF24"/>
    <mergeCell ref="AG23:AK24"/>
    <mergeCell ref="AL23:BI24"/>
    <mergeCell ref="AJ4:AV5"/>
    <mergeCell ref="AW4:BF5"/>
    <mergeCell ref="BG6:BJ7"/>
    <mergeCell ref="AJ6:AV7"/>
    <mergeCell ref="AW6:BF7"/>
    <mergeCell ref="B13:T14"/>
    <mergeCell ref="AZ13:BB14"/>
    <mergeCell ref="Q8:S9"/>
    <mergeCell ref="M8:P9"/>
    <mergeCell ref="T8:U9"/>
    <mergeCell ref="V15:BY17"/>
    <mergeCell ref="A29:T29"/>
    <mergeCell ref="A30:D30"/>
    <mergeCell ref="A26:T28"/>
    <mergeCell ref="U26:AP28"/>
    <mergeCell ref="AQ26:BL28"/>
    <mergeCell ref="BM26:BY28"/>
    <mergeCell ref="X29:AP29"/>
    <mergeCell ref="X30:AP30"/>
    <mergeCell ref="AT29:BL29"/>
    <mergeCell ref="AO21:AV21"/>
    <mergeCell ref="AW21:BW21"/>
    <mergeCell ref="BX21:BY21"/>
    <mergeCell ref="E30:T30"/>
    <mergeCell ref="E31:T31"/>
    <mergeCell ref="E32:T32"/>
    <mergeCell ref="X32:AP32"/>
    <mergeCell ref="AT31:BL31"/>
    <mergeCell ref="E42:T42"/>
    <mergeCell ref="AE13:AG14"/>
    <mergeCell ref="AH13:AJ14"/>
    <mergeCell ref="AK13:AM14"/>
    <mergeCell ref="AN13:AP14"/>
    <mergeCell ref="AQ13:AS14"/>
    <mergeCell ref="B15:T17"/>
    <mergeCell ref="B18:T21"/>
    <mergeCell ref="V18:BY20"/>
    <mergeCell ref="E33:T33"/>
    <mergeCell ref="E41:T41"/>
    <mergeCell ref="U39:W39"/>
    <mergeCell ref="X39:AP39"/>
    <mergeCell ref="AQ39:AS39"/>
    <mergeCell ref="AT39:BL39"/>
    <mergeCell ref="X40:AP40"/>
    <mergeCell ref="AT40:BL40"/>
    <mergeCell ref="U41:W41"/>
    <mergeCell ref="X41:AP41"/>
    <mergeCell ref="AQ41:AS41"/>
    <mergeCell ref="AT44:BL44"/>
    <mergeCell ref="X36:AP36"/>
    <mergeCell ref="AT36:BL36"/>
    <mergeCell ref="U37:W37"/>
    <mergeCell ref="X37:AP37"/>
    <mergeCell ref="AQ37:AS37"/>
    <mergeCell ref="AT37:BL37"/>
    <mergeCell ref="X38:AP38"/>
    <mergeCell ref="AT38:BL38"/>
    <mergeCell ref="AT41:BL41"/>
    <mergeCell ref="E46:T46"/>
    <mergeCell ref="E47:T47"/>
    <mergeCell ref="E48:T48"/>
    <mergeCell ref="E49:T49"/>
    <mergeCell ref="AQ49:AS49"/>
    <mergeCell ref="AT49:BL49"/>
    <mergeCell ref="AQ32:AS32"/>
    <mergeCell ref="E50:T50"/>
    <mergeCell ref="E51:T51"/>
    <mergeCell ref="E53:T53"/>
    <mergeCell ref="X46:AP46"/>
    <mergeCell ref="AT46:BL46"/>
    <mergeCell ref="U47:W47"/>
    <mergeCell ref="E43:T43"/>
    <mergeCell ref="E44:T44"/>
    <mergeCell ref="E45:T45"/>
    <mergeCell ref="U35:W35"/>
    <mergeCell ref="X35:AP35"/>
    <mergeCell ref="E34:T34"/>
    <mergeCell ref="AQ35:AS35"/>
    <mergeCell ref="AT35:BL35"/>
    <mergeCell ref="E35:T35"/>
    <mergeCell ref="X44:AP44"/>
    <mergeCell ref="U45:W45"/>
    <mergeCell ref="X45:AP45"/>
    <mergeCell ref="AQ45:AS45"/>
    <mergeCell ref="AT45:BL45"/>
    <mergeCell ref="AT32:BL32"/>
    <mergeCell ref="X33:AP33"/>
    <mergeCell ref="AT33:BL33"/>
    <mergeCell ref="X34:AP34"/>
    <mergeCell ref="AT34:BL34"/>
    <mergeCell ref="X42:AP42"/>
    <mergeCell ref="AT42:BL42"/>
    <mergeCell ref="U43:W43"/>
    <mergeCell ref="X43:AP43"/>
    <mergeCell ref="AQ43:AS43"/>
    <mergeCell ref="AT43:BL43"/>
    <mergeCell ref="X47:AP47"/>
    <mergeCell ref="AQ47:AS47"/>
    <mergeCell ref="AT47:BL47"/>
    <mergeCell ref="X48:AP48"/>
    <mergeCell ref="AT48:BL48"/>
    <mergeCell ref="U49:W49"/>
    <mergeCell ref="X49:AP49"/>
    <mergeCell ref="AT51:BL51"/>
    <mergeCell ref="X52:AP52"/>
    <mergeCell ref="AT52:BL52"/>
    <mergeCell ref="U53:W53"/>
    <mergeCell ref="X53:AP53"/>
    <mergeCell ref="AQ53:AS53"/>
    <mergeCell ref="AT53:BL53"/>
    <mergeCell ref="A53:D53"/>
    <mergeCell ref="A52:T52"/>
    <mergeCell ref="BZ4:CA47"/>
    <mergeCell ref="A42:C51"/>
    <mergeCell ref="A31:C41"/>
    <mergeCell ref="X50:AP50"/>
    <mergeCell ref="AT50:BL50"/>
    <mergeCell ref="U51:W51"/>
    <mergeCell ref="X51:AP51"/>
    <mergeCell ref="AQ51:AS51"/>
    <mergeCell ref="AQ64:AU64"/>
    <mergeCell ref="AQ65:AU65"/>
    <mergeCell ref="AV64:AZ64"/>
    <mergeCell ref="BA64:BE64"/>
    <mergeCell ref="AV65:AZ65"/>
    <mergeCell ref="BA65:BE65"/>
    <mergeCell ref="BK81:BL81"/>
    <mergeCell ref="S76:W77"/>
    <mergeCell ref="Q81:R81"/>
    <mergeCell ref="U81:V81"/>
    <mergeCell ref="X75:Y75"/>
    <mergeCell ref="AJ61:AR61"/>
    <mergeCell ref="AJ62:AL63"/>
    <mergeCell ref="AM62:AO63"/>
    <mergeCell ref="AP62:AR63"/>
    <mergeCell ref="BF64:BG64"/>
    <mergeCell ref="X76:AB77"/>
    <mergeCell ref="AC76:AF77"/>
    <mergeCell ref="AG76:AK77"/>
    <mergeCell ref="AL76:BI77"/>
    <mergeCell ref="AO81:AP81"/>
    <mergeCell ref="AT81:AU81"/>
    <mergeCell ref="B68:T70"/>
    <mergeCell ref="V68:BY70"/>
    <mergeCell ref="CJ69:CY69"/>
    <mergeCell ref="B71:T74"/>
    <mergeCell ref="V71:BY73"/>
    <mergeCell ref="AO74:AV74"/>
    <mergeCell ref="AW74:BW74"/>
    <mergeCell ref="BX74:BY74"/>
    <mergeCell ref="BZ67:CA105"/>
    <mergeCell ref="U96:AP96"/>
    <mergeCell ref="U82:AP82"/>
    <mergeCell ref="AT83:BL83"/>
    <mergeCell ref="U84:AP84"/>
    <mergeCell ref="AT85:BL85"/>
    <mergeCell ref="U86:AP86"/>
    <mergeCell ref="U87:AP87"/>
    <mergeCell ref="U83:AP83"/>
    <mergeCell ref="U85:AP85"/>
    <mergeCell ref="E148:T148"/>
    <mergeCell ref="AT90:BL90"/>
    <mergeCell ref="U91:AP91"/>
    <mergeCell ref="AT92:BL92"/>
    <mergeCell ref="AT88:BL88"/>
    <mergeCell ref="U89:AP89"/>
    <mergeCell ref="U88:AP88"/>
    <mergeCell ref="U98:AP98"/>
    <mergeCell ref="U99:AP99"/>
    <mergeCell ref="U100:AP100"/>
    <mergeCell ref="AQ155:AS155"/>
    <mergeCell ref="X155:AP155"/>
    <mergeCell ref="U155:W155"/>
    <mergeCell ref="E155:T155"/>
    <mergeCell ref="AQ154:BL154"/>
    <mergeCell ref="U154:AP154"/>
    <mergeCell ref="E154:T154"/>
    <mergeCell ref="AQ148:BL148"/>
    <mergeCell ref="U148:AP148"/>
    <mergeCell ref="X157:AP157"/>
    <mergeCell ref="U157:W157"/>
    <mergeCell ref="E157:T157"/>
    <mergeCell ref="A148:C157"/>
    <mergeCell ref="AQ156:BL156"/>
    <mergeCell ref="U156:AP156"/>
    <mergeCell ref="E156:T156"/>
    <mergeCell ref="AT155:BL155"/>
    <mergeCell ref="AQ150:BL150"/>
    <mergeCell ref="U150:AP150"/>
    <mergeCell ref="E150:T150"/>
    <mergeCell ref="AT149:BL149"/>
    <mergeCell ref="AQ149:AS149"/>
    <mergeCell ref="X149:AP149"/>
    <mergeCell ref="U149:W149"/>
    <mergeCell ref="E149:T149"/>
    <mergeCell ref="U152:AP152"/>
    <mergeCell ref="E152:T152"/>
    <mergeCell ref="AT151:BL151"/>
    <mergeCell ref="AQ151:AS151"/>
    <mergeCell ref="X151:AP151"/>
    <mergeCell ref="U151:W151"/>
    <mergeCell ref="E151:T151"/>
    <mergeCell ref="AQ142:BL142"/>
    <mergeCell ref="U142:AP142"/>
    <mergeCell ref="E142:T142"/>
    <mergeCell ref="BZ110:CA153"/>
    <mergeCell ref="AT153:BL153"/>
    <mergeCell ref="AQ153:AS153"/>
    <mergeCell ref="X153:AP153"/>
    <mergeCell ref="U153:W153"/>
    <mergeCell ref="E153:T153"/>
    <mergeCell ref="AQ152:BL152"/>
    <mergeCell ref="AT147:BL147"/>
    <mergeCell ref="AQ147:AS147"/>
    <mergeCell ref="X147:AP147"/>
    <mergeCell ref="U147:W147"/>
    <mergeCell ref="E147:T147"/>
    <mergeCell ref="U143:W143"/>
    <mergeCell ref="E143:T143"/>
    <mergeCell ref="E141:T141"/>
    <mergeCell ref="AQ140:BL140"/>
    <mergeCell ref="U140:AP140"/>
    <mergeCell ref="E140:T140"/>
    <mergeCell ref="AQ139:BL139"/>
    <mergeCell ref="U139:AP139"/>
    <mergeCell ref="E139:T139"/>
    <mergeCell ref="E138:T138"/>
    <mergeCell ref="AQ137:BL137"/>
    <mergeCell ref="U137:AP137"/>
    <mergeCell ref="E137:T137"/>
    <mergeCell ref="AT136:BL136"/>
    <mergeCell ref="AQ136:AS136"/>
    <mergeCell ref="X136:AP136"/>
    <mergeCell ref="U136:W136"/>
    <mergeCell ref="E136:T136"/>
    <mergeCell ref="AQ143:AS143"/>
    <mergeCell ref="X143:AP143"/>
    <mergeCell ref="AT138:BL138"/>
    <mergeCell ref="AQ138:AS138"/>
    <mergeCell ref="X138:AP138"/>
    <mergeCell ref="U138:W138"/>
    <mergeCell ref="AT141:BL141"/>
    <mergeCell ref="AQ141:AS141"/>
    <mergeCell ref="X141:AP141"/>
    <mergeCell ref="U141:W141"/>
    <mergeCell ref="A136:D136"/>
    <mergeCell ref="A137:C147"/>
    <mergeCell ref="AQ146:BL146"/>
    <mergeCell ref="U146:AP146"/>
    <mergeCell ref="E146:T146"/>
    <mergeCell ref="AT145:BL145"/>
    <mergeCell ref="AQ145:AS145"/>
    <mergeCell ref="X145:AP145"/>
    <mergeCell ref="U145:W145"/>
    <mergeCell ref="E145:T145"/>
    <mergeCell ref="A159:D159"/>
    <mergeCell ref="AQ158:BL158"/>
    <mergeCell ref="U158:AP158"/>
    <mergeCell ref="A158:T158"/>
    <mergeCell ref="AT157:BL157"/>
    <mergeCell ref="AQ157:AS157"/>
    <mergeCell ref="BM135:BY159"/>
    <mergeCell ref="AT159:BL159"/>
    <mergeCell ref="AQ159:AS159"/>
    <mergeCell ref="X159:AP159"/>
    <mergeCell ref="U159:W159"/>
    <mergeCell ref="E159:T159"/>
    <mergeCell ref="AQ144:BL144"/>
    <mergeCell ref="U144:AP144"/>
    <mergeCell ref="E144:T144"/>
    <mergeCell ref="AT143:BL143"/>
    <mergeCell ref="BM132:BY134"/>
    <mergeCell ref="AQ132:BL134"/>
    <mergeCell ref="U132:AP134"/>
    <mergeCell ref="A132:T134"/>
    <mergeCell ref="AL129:BI130"/>
    <mergeCell ref="AG129:AK130"/>
    <mergeCell ref="AC129:AF130"/>
    <mergeCell ref="X129:AB130"/>
    <mergeCell ref="S129:W130"/>
    <mergeCell ref="AB119:AD120"/>
    <mergeCell ref="Y119:AA120"/>
    <mergeCell ref="V119:X120"/>
    <mergeCell ref="B119:T120"/>
    <mergeCell ref="AZ119:BB120"/>
    <mergeCell ref="AQ135:BL135"/>
    <mergeCell ref="U135:AP135"/>
    <mergeCell ref="A135:T135"/>
    <mergeCell ref="AT119:AV120"/>
    <mergeCell ref="AQ119:AS120"/>
    <mergeCell ref="AN119:AP120"/>
    <mergeCell ref="AK119:AM120"/>
    <mergeCell ref="AH119:AJ120"/>
    <mergeCell ref="AE119:AG120"/>
    <mergeCell ref="CJ122:CY122"/>
    <mergeCell ref="CJ119:DZ121"/>
    <mergeCell ref="BI119:BY120"/>
    <mergeCell ref="BF119:BH120"/>
    <mergeCell ref="BC119:BE120"/>
    <mergeCell ref="AW119:AY120"/>
    <mergeCell ref="BX127:BY127"/>
    <mergeCell ref="AW127:BW127"/>
    <mergeCell ref="AO127:AV127"/>
    <mergeCell ref="B124:T127"/>
    <mergeCell ref="V124:BY126"/>
    <mergeCell ref="V121:BY123"/>
    <mergeCell ref="B121:T123"/>
    <mergeCell ref="BS110:BY111"/>
    <mergeCell ref="BK110:BR111"/>
    <mergeCell ref="BG110:BJ111"/>
    <mergeCell ref="AW110:BF111"/>
    <mergeCell ref="AJ110:AV111"/>
    <mergeCell ref="B117:AF117"/>
    <mergeCell ref="Y114:Z115"/>
    <mergeCell ref="T108:BD109"/>
    <mergeCell ref="U105:AP105"/>
    <mergeCell ref="AT106:BL106"/>
    <mergeCell ref="AQ117:BY118"/>
    <mergeCell ref="AG117:AP118"/>
    <mergeCell ref="AS114:BY116"/>
    <mergeCell ref="AP115:AR116"/>
    <mergeCell ref="AM115:AO116"/>
    <mergeCell ref="AJ115:AL116"/>
    <mergeCell ref="AG110:AI116"/>
    <mergeCell ref="M114:P115"/>
    <mergeCell ref="AJ114:AR114"/>
    <mergeCell ref="BS112:BY113"/>
    <mergeCell ref="BK112:BR113"/>
    <mergeCell ref="BG112:BJ113"/>
    <mergeCell ref="AW112:BF113"/>
    <mergeCell ref="AJ112:AV113"/>
    <mergeCell ref="AD114:AE115"/>
    <mergeCell ref="AA114:AC115"/>
    <mergeCell ref="Q88:T88"/>
    <mergeCell ref="Q89:T89"/>
    <mergeCell ref="Q90:T90"/>
    <mergeCell ref="V114:X115"/>
    <mergeCell ref="T114:U115"/>
    <mergeCell ref="Q114:S115"/>
    <mergeCell ref="U106:AP106"/>
    <mergeCell ref="U101:AP101"/>
    <mergeCell ref="U103:AP103"/>
    <mergeCell ref="U102:AP102"/>
    <mergeCell ref="Q82:T82"/>
    <mergeCell ref="Q83:T83"/>
    <mergeCell ref="Q84:T84"/>
    <mergeCell ref="Q85:T85"/>
    <mergeCell ref="Q86:T86"/>
    <mergeCell ref="Q87:T87"/>
    <mergeCell ref="Q97:T97"/>
    <mergeCell ref="Q98:T98"/>
    <mergeCell ref="AT104:BL104"/>
    <mergeCell ref="U104:AP104"/>
    <mergeCell ref="Q99:T99"/>
    <mergeCell ref="Q100:T100"/>
    <mergeCell ref="AT98:BL98"/>
    <mergeCell ref="AT100:BL100"/>
    <mergeCell ref="U97:AP97"/>
    <mergeCell ref="AT102:BL102"/>
    <mergeCell ref="Q91:T91"/>
    <mergeCell ref="Q92:T92"/>
    <mergeCell ref="Q93:T93"/>
    <mergeCell ref="Q94:T94"/>
    <mergeCell ref="Q95:T95"/>
    <mergeCell ref="Q96:T96"/>
    <mergeCell ref="AT101:BL101"/>
    <mergeCell ref="AT103:BL103"/>
    <mergeCell ref="AT105:BL105"/>
    <mergeCell ref="U90:AP90"/>
    <mergeCell ref="U92:AP92"/>
    <mergeCell ref="U94:AP94"/>
    <mergeCell ref="U93:AP93"/>
    <mergeCell ref="AT94:BL94"/>
    <mergeCell ref="U95:AP95"/>
    <mergeCell ref="AT96:BL96"/>
    <mergeCell ref="Q103:T103"/>
    <mergeCell ref="Q104:T104"/>
    <mergeCell ref="Q105:T105"/>
    <mergeCell ref="Q106:T106"/>
    <mergeCell ref="AT82:BL82"/>
    <mergeCell ref="AT84:BL84"/>
    <mergeCell ref="AT86:BL86"/>
    <mergeCell ref="AT87:BL87"/>
    <mergeCell ref="AT89:BL89"/>
    <mergeCell ref="AT91:BL91"/>
    <mergeCell ref="BS57:BY58"/>
    <mergeCell ref="AJ59:AV60"/>
    <mergeCell ref="AW59:BF60"/>
    <mergeCell ref="BG59:BJ60"/>
    <mergeCell ref="Q101:T101"/>
    <mergeCell ref="Q102:T102"/>
    <mergeCell ref="AT93:BL93"/>
    <mergeCell ref="AT95:BL95"/>
    <mergeCell ref="AT97:BL97"/>
    <mergeCell ref="AT99:BL99"/>
    <mergeCell ref="BK56:BL56"/>
    <mergeCell ref="BK57:BN58"/>
    <mergeCell ref="BK59:BN60"/>
    <mergeCell ref="AJ57:AV58"/>
    <mergeCell ref="AW57:BF58"/>
    <mergeCell ref="BG57:BJ58"/>
    <mergeCell ref="AW56:AX56"/>
    <mergeCell ref="BG56:BH56"/>
    <mergeCell ref="Z57:AI58"/>
    <mergeCell ref="Z59:AI60"/>
    <mergeCell ref="Z56:AA56"/>
    <mergeCell ref="BI56:BJ56"/>
    <mergeCell ref="AG75:AH75"/>
    <mergeCell ref="CI7:EK10"/>
    <mergeCell ref="BO57:BR58"/>
    <mergeCell ref="BO59:BR60"/>
    <mergeCell ref="BO56:BP56"/>
    <mergeCell ref="BX56:BY56"/>
    <mergeCell ref="AH62:AI62"/>
    <mergeCell ref="AS62:AT62"/>
    <mergeCell ref="AO64:AP64"/>
    <mergeCell ref="AJ56:AK56"/>
  </mergeCells>
  <dataValidations count="5">
    <dataValidation allowBlank="1" showInputMessage="1" showErrorMessage="1" sqref="BG6:BJ7 V66:BH67 X76:AB77 AG76:AK77 AJ112:BJ113 V119:BH120 X129:AB130 AG129:AK130 U135:BL159 Z59:BN60 AR82:AT106 CZ29:EQ30 AQ51:AS51 U82:AP106 AQ53:AS53 AQ30:AS30 U30:W30 AQ32:AS32 U32:W32 AQ35:AS35 AQ37:AS37 AQ39:AS39 AQ41:AS41 AQ43:AS43 AQ45:AS45 AQ47:AS47 AQ49:AS49 U53:W53 U51:W51 U49:W49 U47:W47 U45:W45 U43:W43 U41:W41 U39:W39 U37:W37 U35:W35"/>
    <dataValidation allowBlank="1" showInputMessage="1" showErrorMessage="1" sqref="V121 V124 V68 V71"/>
    <dataValidation allowBlank="1" showInputMessage="1" showErrorMessage="1" sqref="AT53:BL53 AT51:BL51 AT50:BL50 AT52:BL52 X50:AP53"/>
    <dataValidation allowBlank="1" showInputMessage="1" showErrorMessage="1" sqref="X29:AP49 AT29:BL49 X23:AB24 AG23:AK24 AW21:BW21 V13:BH14 AJ9:AR10 AJ6:AV7 AW6:BF7 Q8:S9 V8:X9 AA8:AC9"/>
    <dataValidation allowBlank="1" showInputMessage="1" showErrorMessage="1" sqref="V15:BY17 V18:BY20"/>
  </dataValidations>
  <printOptions horizontalCentered="1" verticalCentered="1"/>
  <pageMargins left="0.7086614173228347" right="0.3937007874015748" top="0.5905511811023623" bottom="0.984251968503937" header="0" footer="1.2598425196850394"/>
  <pageSetup blackAndWhite="1" horizontalDpi="600" verticalDpi="600" orientation="portrait" paperSize="9" scale="95" r:id="rId2"/>
  <headerFooter>
    <oddFooter xml:space="preserve">&amp;R.     </oddFooter>
  </headerFooter>
  <rowBreaks count="2" manualBreakCount="2">
    <brk id="53" max="78" man="1"/>
    <brk id="106" max="7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46"/>
  <sheetViews>
    <sheetView view="pageBreakPreview" zoomScaleSheetLayoutView="100" zoomScalePageLayoutView="0" workbookViewId="0" topLeftCell="A1">
      <selection activeCell="C3" sqref="C3"/>
    </sheetView>
  </sheetViews>
  <sheetFormatPr defaultColWidth="3.59765625" defaultRowHeight="15.75" customHeight="1"/>
  <cols>
    <col min="1" max="10" width="3.59765625" style="0" customWidth="1"/>
    <col min="11" max="11" width="4.59765625" style="0" bestFit="1" customWidth="1"/>
    <col min="12" max="12" width="4.19921875" style="0" bestFit="1" customWidth="1"/>
    <col min="13" max="16" width="3.59765625" style="0" customWidth="1"/>
    <col min="17" max="17" width="4.5" style="0" bestFit="1" customWidth="1"/>
  </cols>
  <sheetData>
    <row r="1" spans="1:21" ht="15.75" customHeight="1">
      <c r="A1" s="475" t="s">
        <v>52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</row>
    <row r="2" spans="1:21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0:21" ht="15.75" customHeight="1">
      <c r="J3" s="476" t="s">
        <v>0</v>
      </c>
      <c r="K3" s="476"/>
      <c r="L3" s="476"/>
      <c r="M3" s="476"/>
      <c r="N3" s="476" t="s">
        <v>53</v>
      </c>
      <c r="O3" s="476"/>
      <c r="P3" s="476"/>
      <c r="Q3" s="477" t="s">
        <v>54</v>
      </c>
      <c r="R3" s="478"/>
      <c r="S3" s="49"/>
      <c r="T3" s="479"/>
      <c r="U3" s="479"/>
    </row>
    <row r="4" spans="1:21" ht="15.75" customHeight="1">
      <c r="A4" s="50"/>
      <c r="B4" s="450" t="s">
        <v>4</v>
      </c>
      <c r="C4" s="450"/>
      <c r="D4" s="480" t="s">
        <v>81</v>
      </c>
      <c r="E4" s="480"/>
      <c r="F4" s="480"/>
      <c r="G4" s="480"/>
      <c r="H4" s="481"/>
      <c r="I4" s="482" t="s">
        <v>55</v>
      </c>
      <c r="J4" s="483">
        <v>4712340001</v>
      </c>
      <c r="K4" s="483"/>
      <c r="L4" s="483"/>
      <c r="M4" s="483"/>
      <c r="N4" s="484">
        <v>47002</v>
      </c>
      <c r="O4" s="484"/>
      <c r="P4" s="484"/>
      <c r="Q4" s="485" t="s">
        <v>9</v>
      </c>
      <c r="R4" s="486"/>
      <c r="S4" s="479"/>
      <c r="T4" s="443"/>
      <c r="U4" s="443"/>
    </row>
    <row r="5" spans="1:22" ht="15.75" customHeight="1">
      <c r="A5" s="51"/>
      <c r="H5" s="52"/>
      <c r="I5" s="482"/>
      <c r="J5" s="483"/>
      <c r="K5" s="483"/>
      <c r="L5" s="483"/>
      <c r="M5" s="483"/>
      <c r="N5" s="484"/>
      <c r="O5" s="484"/>
      <c r="P5" s="484"/>
      <c r="Q5" s="487"/>
      <c r="R5" s="488"/>
      <c r="S5" s="489"/>
      <c r="T5" s="443"/>
      <c r="U5" s="443"/>
      <c r="V5" s="459" t="s">
        <v>56</v>
      </c>
    </row>
    <row r="6" spans="1:22" ht="9" customHeight="1">
      <c r="A6" s="51"/>
      <c r="H6" s="52"/>
      <c r="I6" s="482"/>
      <c r="J6" s="472" t="s">
        <v>105</v>
      </c>
      <c r="K6" s="473"/>
      <c r="L6" s="474"/>
      <c r="M6" s="443"/>
      <c r="N6" s="443"/>
      <c r="O6" s="443"/>
      <c r="P6" s="443"/>
      <c r="Q6" s="443"/>
      <c r="R6" s="443"/>
      <c r="S6" s="443"/>
      <c r="T6" s="443"/>
      <c r="U6" s="443"/>
      <c r="V6" s="459"/>
    </row>
    <row r="7" spans="1:22" ht="25.5" customHeight="1">
      <c r="A7" s="51"/>
      <c r="B7" s="53"/>
      <c r="H7" s="52"/>
      <c r="I7" s="482"/>
      <c r="J7" s="129" t="s">
        <v>106</v>
      </c>
      <c r="K7" s="129">
        <v>10</v>
      </c>
      <c r="L7" s="129">
        <v>31</v>
      </c>
      <c r="M7" s="443"/>
      <c r="N7" s="443"/>
      <c r="O7" s="443"/>
      <c r="P7" s="443"/>
      <c r="Q7" s="443"/>
      <c r="R7" s="443"/>
      <c r="S7" s="443"/>
      <c r="T7" s="443"/>
      <c r="U7" s="443"/>
      <c r="V7" s="459"/>
    </row>
    <row r="8" spans="1:22" ht="15.75" customHeight="1">
      <c r="A8" s="51"/>
      <c r="B8" s="460" t="s">
        <v>80</v>
      </c>
      <c r="C8" s="460"/>
      <c r="D8" s="460"/>
      <c r="E8" s="460"/>
      <c r="F8" s="460"/>
      <c r="G8" s="460"/>
      <c r="H8" s="461"/>
      <c r="I8" s="449" t="s">
        <v>16</v>
      </c>
      <c r="J8" s="450"/>
      <c r="K8" s="451"/>
      <c r="L8" s="465" t="s">
        <v>17</v>
      </c>
      <c r="M8" s="466"/>
      <c r="N8" s="466"/>
      <c r="O8" s="466"/>
      <c r="P8" s="466"/>
      <c r="Q8" s="466"/>
      <c r="R8" s="466"/>
      <c r="S8" s="466"/>
      <c r="T8" s="466"/>
      <c r="U8" s="467"/>
      <c r="V8" s="459"/>
    </row>
    <row r="9" spans="1:22" ht="15.75" customHeight="1">
      <c r="A9" s="54"/>
      <c r="B9" s="55"/>
      <c r="C9" s="55"/>
      <c r="D9" s="55"/>
      <c r="E9" s="55"/>
      <c r="F9" s="55"/>
      <c r="G9" s="55"/>
      <c r="H9" s="56"/>
      <c r="I9" s="462"/>
      <c r="J9" s="463"/>
      <c r="K9" s="464"/>
      <c r="L9" s="468"/>
      <c r="M9" s="469"/>
      <c r="N9" s="469"/>
      <c r="O9" s="469"/>
      <c r="P9" s="469"/>
      <c r="Q9" s="469"/>
      <c r="R9" s="469"/>
      <c r="S9" s="469"/>
      <c r="T9" s="469"/>
      <c r="U9" s="470"/>
      <c r="V9" s="459"/>
    </row>
    <row r="10" spans="1:22" ht="15.75" customHeight="1">
      <c r="A10" s="471" t="s">
        <v>57</v>
      </c>
      <c r="B10" s="471"/>
      <c r="C10" s="471"/>
      <c r="D10" s="471"/>
      <c r="E10" s="471"/>
      <c r="F10" s="57">
        <v>1</v>
      </c>
      <c r="G10" s="57">
        <v>2</v>
      </c>
      <c r="H10" s="57">
        <v>3</v>
      </c>
      <c r="I10" s="57">
        <v>4</v>
      </c>
      <c r="J10" s="57">
        <v>5</v>
      </c>
      <c r="K10" s="57">
        <v>6</v>
      </c>
      <c r="L10" s="57">
        <v>7</v>
      </c>
      <c r="M10" s="57">
        <v>8</v>
      </c>
      <c r="N10" s="57">
        <v>9</v>
      </c>
      <c r="O10" s="57">
        <v>0</v>
      </c>
      <c r="P10" s="57">
        <v>1</v>
      </c>
      <c r="Q10" s="57">
        <v>2</v>
      </c>
      <c r="R10" s="57">
        <v>3</v>
      </c>
      <c r="S10" s="58" t="s">
        <v>58</v>
      </c>
      <c r="T10" s="59"/>
      <c r="U10" s="59"/>
      <c r="V10" s="459"/>
    </row>
    <row r="11" spans="1:22" ht="15.75" customHeight="1">
      <c r="A11" s="443" t="s">
        <v>19</v>
      </c>
      <c r="B11" s="443"/>
      <c r="C11" s="443"/>
      <c r="D11" s="443"/>
      <c r="E11" s="443"/>
      <c r="F11" s="444" t="s">
        <v>82</v>
      </c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59"/>
    </row>
    <row r="12" spans="1:22" ht="15.75" customHeight="1">
      <c r="A12" s="443"/>
      <c r="B12" s="443"/>
      <c r="C12" s="443"/>
      <c r="D12" s="443"/>
      <c r="E12" s="443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59"/>
    </row>
    <row r="13" spans="1:22" ht="15.75" customHeight="1">
      <c r="A13" s="443"/>
      <c r="B13" s="443"/>
      <c r="C13" s="443"/>
      <c r="D13" s="443"/>
      <c r="E13" s="443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59"/>
    </row>
    <row r="14" spans="1:22" ht="15.75" customHeight="1">
      <c r="A14" s="443" t="s">
        <v>59</v>
      </c>
      <c r="B14" s="443"/>
      <c r="C14" s="443"/>
      <c r="D14" s="443"/>
      <c r="E14" s="443"/>
      <c r="F14" s="444" t="s">
        <v>83</v>
      </c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59"/>
    </row>
    <row r="15" spans="1:22" ht="15.75" customHeight="1">
      <c r="A15" s="443"/>
      <c r="B15" s="443"/>
      <c r="C15" s="443"/>
      <c r="D15" s="443"/>
      <c r="E15" s="443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59"/>
    </row>
    <row r="16" spans="1:22" ht="15.75" customHeight="1">
      <c r="A16" s="443"/>
      <c r="B16" s="443"/>
      <c r="C16" s="443"/>
      <c r="D16" s="443"/>
      <c r="E16" s="443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59"/>
    </row>
    <row r="17" spans="1:22" ht="15.75" customHeight="1">
      <c r="A17" s="445" t="s">
        <v>84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59"/>
    </row>
    <row r="18" spans="1:22" ht="15.75" customHeight="1">
      <c r="A18" s="443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59"/>
    </row>
    <row r="19" spans="1:22" ht="15.75" customHeight="1">
      <c r="A19" s="443"/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59"/>
    </row>
    <row r="20" spans="1:22" ht="18" customHeight="1">
      <c r="A20" s="446" t="s">
        <v>60</v>
      </c>
      <c r="B20" s="447"/>
      <c r="C20" s="447"/>
      <c r="D20" s="447"/>
      <c r="E20" s="447"/>
      <c r="F20" s="447"/>
      <c r="G20" s="448"/>
      <c r="H20" s="446" t="s">
        <v>61</v>
      </c>
      <c r="I20" s="447"/>
      <c r="J20" s="447"/>
      <c r="K20" s="447"/>
      <c r="L20" s="447"/>
      <c r="M20" s="448"/>
      <c r="N20" s="446" t="s">
        <v>62</v>
      </c>
      <c r="O20" s="447"/>
      <c r="P20" s="447"/>
      <c r="Q20" s="447"/>
      <c r="R20" s="447"/>
      <c r="S20" s="448"/>
      <c r="T20" s="446" t="s">
        <v>63</v>
      </c>
      <c r="U20" s="448"/>
      <c r="V20" s="459"/>
    </row>
    <row r="21" spans="1:22" ht="18" customHeight="1">
      <c r="A21" s="449" t="s">
        <v>64</v>
      </c>
      <c r="B21" s="450"/>
      <c r="C21" s="450"/>
      <c r="D21" s="450"/>
      <c r="E21" s="450"/>
      <c r="F21" s="450"/>
      <c r="G21" s="451"/>
      <c r="H21" s="60"/>
      <c r="I21" s="61"/>
      <c r="J21" s="61"/>
      <c r="K21" s="61"/>
      <c r="L21" s="455" t="s">
        <v>12</v>
      </c>
      <c r="M21" s="456"/>
      <c r="N21" s="51"/>
      <c r="O21" s="61"/>
      <c r="P21" s="61"/>
      <c r="Q21" s="61"/>
      <c r="R21" s="457" t="s">
        <v>12</v>
      </c>
      <c r="S21" s="458"/>
      <c r="T21" s="51"/>
      <c r="U21" s="52"/>
      <c r="V21" s="459"/>
    </row>
    <row r="22" spans="1:21" ht="18" customHeight="1">
      <c r="A22" s="452"/>
      <c r="B22" s="453"/>
      <c r="C22" s="453"/>
      <c r="D22" s="453"/>
      <c r="E22" s="453"/>
      <c r="F22" s="453"/>
      <c r="G22" s="454"/>
      <c r="I22" s="62"/>
      <c r="J22" s="62"/>
      <c r="K22" s="63">
        <v>210</v>
      </c>
      <c r="L22" s="425" t="s">
        <v>85</v>
      </c>
      <c r="M22" s="426"/>
      <c r="N22" s="51"/>
      <c r="O22" s="62"/>
      <c r="P22" s="62"/>
      <c r="Q22" s="63">
        <v>210</v>
      </c>
      <c r="R22" s="425" t="s">
        <v>100</v>
      </c>
      <c r="S22" s="426"/>
      <c r="T22" s="51"/>
      <c r="U22" s="52"/>
    </row>
    <row r="23" spans="1:21" ht="18" customHeight="1">
      <c r="A23" s="54"/>
      <c r="B23" s="55"/>
      <c r="C23" s="77" t="s">
        <v>66</v>
      </c>
      <c r="D23" s="78"/>
      <c r="E23" s="78"/>
      <c r="F23" s="78"/>
      <c r="G23" s="79"/>
      <c r="H23" s="55"/>
      <c r="I23" s="91"/>
      <c r="J23" s="91"/>
      <c r="K23" s="90"/>
      <c r="L23" s="408"/>
      <c r="M23" s="409"/>
      <c r="N23" s="54"/>
      <c r="O23" s="91"/>
      <c r="P23" s="91"/>
      <c r="Q23" s="90"/>
      <c r="R23" s="408"/>
      <c r="S23" s="409"/>
      <c r="T23" s="51"/>
      <c r="U23" s="52"/>
    </row>
    <row r="24" spans="1:21" ht="18" customHeight="1">
      <c r="A24" s="429" t="s">
        <v>67</v>
      </c>
      <c r="B24" s="51"/>
      <c r="C24" s="433" t="s">
        <v>68</v>
      </c>
      <c r="D24" s="433"/>
      <c r="E24" s="433"/>
      <c r="F24" s="433"/>
      <c r="G24" s="434"/>
      <c r="H24" s="50"/>
      <c r="I24" s="61"/>
      <c r="J24" s="61"/>
      <c r="K24" s="64"/>
      <c r="L24" s="435"/>
      <c r="M24" s="436"/>
      <c r="N24" s="50"/>
      <c r="O24" s="61"/>
      <c r="P24" s="61"/>
      <c r="Q24" s="64"/>
      <c r="R24" s="435"/>
      <c r="S24" s="436"/>
      <c r="T24" s="51"/>
      <c r="U24" s="52"/>
    </row>
    <row r="25" spans="1:21" ht="18" customHeight="1">
      <c r="A25" s="430"/>
      <c r="B25" s="51"/>
      <c r="C25" s="80" t="s">
        <v>66</v>
      </c>
      <c r="D25" s="81"/>
      <c r="E25" s="81"/>
      <c r="F25" s="81"/>
      <c r="G25" s="82"/>
      <c r="H25" s="51"/>
      <c r="I25" s="93"/>
      <c r="J25" s="93"/>
      <c r="K25" s="94"/>
      <c r="L25" s="437"/>
      <c r="M25" s="438"/>
      <c r="N25" s="51"/>
      <c r="O25" s="93"/>
      <c r="P25" s="65"/>
      <c r="Q25" s="66"/>
      <c r="R25" s="439"/>
      <c r="S25" s="440"/>
      <c r="T25" s="51"/>
      <c r="U25" s="52"/>
    </row>
    <row r="26" spans="1:21" ht="18" customHeight="1">
      <c r="A26" s="430"/>
      <c r="B26" s="50"/>
      <c r="C26" s="412" t="s">
        <v>69</v>
      </c>
      <c r="D26" s="412"/>
      <c r="E26" s="412"/>
      <c r="F26" s="412"/>
      <c r="G26" s="413"/>
      <c r="H26" s="50"/>
      <c r="I26" s="61"/>
      <c r="J26" s="61"/>
      <c r="K26" s="64"/>
      <c r="L26" s="423"/>
      <c r="M26" s="424"/>
      <c r="N26" s="50"/>
      <c r="O26" s="61"/>
      <c r="P26" s="61"/>
      <c r="Q26" s="64"/>
      <c r="R26" s="423"/>
      <c r="S26" s="424"/>
      <c r="T26" s="51"/>
      <c r="U26" s="52"/>
    </row>
    <row r="27" spans="1:21" ht="18" customHeight="1">
      <c r="A27" s="431"/>
      <c r="B27" s="50"/>
      <c r="C27" s="412" t="s">
        <v>70</v>
      </c>
      <c r="D27" s="412"/>
      <c r="E27" s="412"/>
      <c r="F27" s="412"/>
      <c r="G27" s="413"/>
      <c r="H27" s="50"/>
      <c r="I27" s="67"/>
      <c r="J27" s="69">
        <v>1</v>
      </c>
      <c r="K27" s="68">
        <v>213</v>
      </c>
      <c r="L27" s="441" t="s">
        <v>86</v>
      </c>
      <c r="M27" s="442"/>
      <c r="N27" s="50"/>
      <c r="O27" s="67"/>
      <c r="P27" s="69">
        <v>1</v>
      </c>
      <c r="Q27" s="127" t="s">
        <v>97</v>
      </c>
      <c r="R27" s="425" t="s">
        <v>65</v>
      </c>
      <c r="S27" s="426"/>
      <c r="T27" s="51"/>
      <c r="U27" s="52"/>
    </row>
    <row r="28" spans="1:21" ht="18" customHeight="1">
      <c r="A28" s="431"/>
      <c r="B28" s="54"/>
      <c r="C28" s="77" t="s">
        <v>66</v>
      </c>
      <c r="D28" s="78"/>
      <c r="E28" s="78"/>
      <c r="F28" s="78"/>
      <c r="G28" s="79"/>
      <c r="H28" s="54"/>
      <c r="I28" s="70"/>
      <c r="J28" s="88"/>
      <c r="K28" s="89">
        <v>13</v>
      </c>
      <c r="L28" s="410" t="s">
        <v>87</v>
      </c>
      <c r="M28" s="411"/>
      <c r="N28" s="54"/>
      <c r="O28" s="88"/>
      <c r="P28" s="95"/>
      <c r="Q28" s="89"/>
      <c r="R28" s="410"/>
      <c r="S28" s="411"/>
      <c r="T28" s="51"/>
      <c r="U28" s="52"/>
    </row>
    <row r="29" spans="1:21" ht="18" customHeight="1">
      <c r="A29" s="430"/>
      <c r="B29" s="50"/>
      <c r="C29" s="412" t="s">
        <v>71</v>
      </c>
      <c r="D29" s="412"/>
      <c r="E29" s="412"/>
      <c r="F29" s="412"/>
      <c r="G29" s="413"/>
      <c r="H29" s="50"/>
      <c r="I29" s="67"/>
      <c r="J29" s="67"/>
      <c r="K29" s="68"/>
      <c r="L29" s="406"/>
      <c r="M29" s="407"/>
      <c r="N29" s="50"/>
      <c r="O29" s="67"/>
      <c r="P29" s="67"/>
      <c r="Q29" s="68"/>
      <c r="R29" s="406"/>
      <c r="S29" s="407"/>
      <c r="T29" s="51"/>
      <c r="U29" s="52"/>
    </row>
    <row r="30" spans="1:21" ht="18" customHeight="1">
      <c r="A30" s="430"/>
      <c r="B30" s="54"/>
      <c r="C30" s="77" t="s">
        <v>66</v>
      </c>
      <c r="D30" s="78"/>
      <c r="E30" s="78"/>
      <c r="F30" s="78"/>
      <c r="G30" s="79"/>
      <c r="H30" s="54"/>
      <c r="I30" s="88"/>
      <c r="J30" s="88"/>
      <c r="K30" s="89"/>
      <c r="L30" s="410"/>
      <c r="M30" s="411"/>
      <c r="N30" s="54"/>
      <c r="O30" s="70"/>
      <c r="P30" s="70"/>
      <c r="Q30" s="71"/>
      <c r="R30" s="427"/>
      <c r="S30" s="428"/>
      <c r="T30" s="51"/>
      <c r="U30" s="52"/>
    </row>
    <row r="31" spans="1:21" ht="18" customHeight="1">
      <c r="A31" s="430"/>
      <c r="B31" s="50"/>
      <c r="C31" s="412" t="s">
        <v>72</v>
      </c>
      <c r="D31" s="412"/>
      <c r="E31" s="412"/>
      <c r="F31" s="412"/>
      <c r="G31" s="413"/>
      <c r="H31" s="50"/>
      <c r="I31" s="67"/>
      <c r="J31" s="67"/>
      <c r="K31" s="68"/>
      <c r="L31" s="418" t="s">
        <v>88</v>
      </c>
      <c r="M31" s="419"/>
      <c r="N31" s="50"/>
      <c r="O31" s="67"/>
      <c r="P31" s="67"/>
      <c r="Q31" s="68"/>
      <c r="R31" s="406"/>
      <c r="S31" s="407"/>
      <c r="T31" s="51"/>
      <c r="U31" s="52"/>
    </row>
    <row r="32" spans="1:21" ht="18" customHeight="1">
      <c r="A32" s="430"/>
      <c r="B32" s="54"/>
      <c r="C32" s="77" t="s">
        <v>66</v>
      </c>
      <c r="D32" s="78"/>
      <c r="E32" s="78"/>
      <c r="F32" s="78"/>
      <c r="G32" s="79"/>
      <c r="H32" s="54"/>
      <c r="I32" s="88"/>
      <c r="J32" s="88"/>
      <c r="K32" s="89"/>
      <c r="L32" s="410"/>
      <c r="M32" s="411"/>
      <c r="N32" s="54"/>
      <c r="O32" s="88"/>
      <c r="P32" s="88"/>
      <c r="Q32" s="89"/>
      <c r="R32" s="410"/>
      <c r="S32" s="411"/>
      <c r="T32" s="51"/>
      <c r="U32" s="52"/>
    </row>
    <row r="33" spans="1:21" ht="18" customHeight="1">
      <c r="A33" s="430"/>
      <c r="B33" s="50"/>
      <c r="C33" s="412" t="s">
        <v>73</v>
      </c>
      <c r="D33" s="412"/>
      <c r="E33" s="412"/>
      <c r="F33" s="412"/>
      <c r="G33" s="413"/>
      <c r="H33" s="50"/>
      <c r="I33" s="67"/>
      <c r="J33" s="69">
        <v>1</v>
      </c>
      <c r="K33" s="68">
        <v>213</v>
      </c>
      <c r="L33" s="406" t="s">
        <v>89</v>
      </c>
      <c r="M33" s="407"/>
      <c r="N33" s="50"/>
      <c r="O33" s="67"/>
      <c r="P33" s="69">
        <v>1</v>
      </c>
      <c r="Q33" s="127" t="s">
        <v>98</v>
      </c>
      <c r="R33" s="406" t="s">
        <v>99</v>
      </c>
      <c r="S33" s="407"/>
      <c r="T33" s="51"/>
      <c r="U33" s="52"/>
    </row>
    <row r="34" spans="1:21" ht="18" customHeight="1" thickBot="1">
      <c r="A34" s="432"/>
      <c r="B34" s="72"/>
      <c r="C34" s="83" t="s">
        <v>66</v>
      </c>
      <c r="D34" s="84"/>
      <c r="E34" s="84"/>
      <c r="F34" s="84"/>
      <c r="G34" s="85"/>
      <c r="H34" s="72"/>
      <c r="I34" s="92"/>
      <c r="J34" s="92"/>
      <c r="K34" s="87">
        <v>13</v>
      </c>
      <c r="L34" s="416" t="s">
        <v>90</v>
      </c>
      <c r="M34" s="417"/>
      <c r="N34" s="72"/>
      <c r="O34" s="92"/>
      <c r="P34" s="92"/>
      <c r="Q34" s="87"/>
      <c r="R34" s="416"/>
      <c r="S34" s="417"/>
      <c r="T34" s="51"/>
      <c r="U34" s="52"/>
    </row>
    <row r="35" spans="1:21" ht="18" customHeight="1" thickTop="1">
      <c r="A35" s="420" t="s">
        <v>74</v>
      </c>
      <c r="B35" s="51"/>
      <c r="C35" s="412" t="s">
        <v>75</v>
      </c>
      <c r="D35" s="412"/>
      <c r="E35" s="412"/>
      <c r="F35" s="412"/>
      <c r="G35" s="413"/>
      <c r="H35" s="51"/>
      <c r="I35" s="73"/>
      <c r="J35" s="125">
        <v>1</v>
      </c>
      <c r="K35" s="74">
        <v>237</v>
      </c>
      <c r="L35" s="414" t="s">
        <v>91</v>
      </c>
      <c r="M35" s="415"/>
      <c r="N35" s="51"/>
      <c r="O35" s="73"/>
      <c r="P35" s="125">
        <v>1</v>
      </c>
      <c r="Q35" s="128" t="s">
        <v>101</v>
      </c>
      <c r="R35" s="414" t="s">
        <v>102</v>
      </c>
      <c r="S35" s="415"/>
      <c r="T35" s="51"/>
      <c r="U35" s="52"/>
    </row>
    <row r="36" spans="1:21" ht="18" customHeight="1">
      <c r="A36" s="421"/>
      <c r="B36" s="54"/>
      <c r="C36" s="77" t="s">
        <v>66</v>
      </c>
      <c r="D36" s="78"/>
      <c r="E36" s="78"/>
      <c r="F36" s="78"/>
      <c r="G36" s="79"/>
      <c r="H36" s="54"/>
      <c r="I36" s="70"/>
      <c r="J36" s="88"/>
      <c r="K36" s="89">
        <v>13</v>
      </c>
      <c r="L36" s="410" t="s">
        <v>87</v>
      </c>
      <c r="M36" s="411"/>
      <c r="N36" s="54"/>
      <c r="O36" s="88"/>
      <c r="P36" s="88"/>
      <c r="Q36" s="89">
        <v>5</v>
      </c>
      <c r="R36" s="410" t="s">
        <v>65</v>
      </c>
      <c r="S36" s="411"/>
      <c r="T36" s="51"/>
      <c r="U36" s="52"/>
    </row>
    <row r="37" spans="1:21" ht="18" customHeight="1">
      <c r="A37" s="421"/>
      <c r="B37" s="50"/>
      <c r="C37" s="412" t="s">
        <v>76</v>
      </c>
      <c r="D37" s="412"/>
      <c r="E37" s="412"/>
      <c r="F37" s="412"/>
      <c r="G37" s="413"/>
      <c r="H37" s="50"/>
      <c r="I37" s="67"/>
      <c r="J37" s="67"/>
      <c r="K37" s="68">
        <v>16</v>
      </c>
      <c r="L37" s="406" t="s">
        <v>92</v>
      </c>
      <c r="M37" s="407"/>
      <c r="N37" s="50"/>
      <c r="O37" s="67"/>
      <c r="P37" s="67"/>
      <c r="Q37" s="68">
        <v>16</v>
      </c>
      <c r="R37" s="406" t="s">
        <v>92</v>
      </c>
      <c r="S37" s="407"/>
      <c r="T37" s="51"/>
      <c r="U37" s="52"/>
    </row>
    <row r="38" spans="1:21" ht="18" customHeight="1">
      <c r="A38" s="421"/>
      <c r="B38" s="54"/>
      <c r="C38" s="77" t="s">
        <v>66</v>
      </c>
      <c r="D38" s="78"/>
      <c r="E38" s="78"/>
      <c r="F38" s="78"/>
      <c r="G38" s="79"/>
      <c r="H38" s="54"/>
      <c r="I38" s="88"/>
      <c r="J38" s="88"/>
      <c r="K38" s="89"/>
      <c r="L38" s="410"/>
      <c r="M38" s="411"/>
      <c r="N38" s="54"/>
      <c r="O38" s="88"/>
      <c r="P38" s="88"/>
      <c r="Q38" s="89"/>
      <c r="R38" s="410"/>
      <c r="S38" s="411"/>
      <c r="T38" s="51"/>
      <c r="U38" s="52"/>
    </row>
    <row r="39" spans="1:21" ht="18" customHeight="1">
      <c r="A39" s="421"/>
      <c r="B39" s="50"/>
      <c r="C39" s="412" t="s">
        <v>77</v>
      </c>
      <c r="D39" s="412"/>
      <c r="E39" s="412"/>
      <c r="F39" s="412"/>
      <c r="G39" s="413"/>
      <c r="H39" s="50"/>
      <c r="I39" s="67"/>
      <c r="J39" s="67"/>
      <c r="K39" s="68"/>
      <c r="L39" s="406"/>
      <c r="M39" s="407"/>
      <c r="N39" s="50"/>
      <c r="O39" s="67"/>
      <c r="P39" s="67"/>
      <c r="Q39" s="68"/>
      <c r="R39" s="406"/>
      <c r="S39" s="407"/>
      <c r="T39" s="51"/>
      <c r="U39" s="52"/>
    </row>
    <row r="40" spans="1:21" ht="18" customHeight="1">
      <c r="A40" s="421"/>
      <c r="B40" s="54"/>
      <c r="C40" s="77" t="s">
        <v>66</v>
      </c>
      <c r="D40" s="78"/>
      <c r="E40" s="78"/>
      <c r="F40" s="78"/>
      <c r="G40" s="79"/>
      <c r="H40" s="54"/>
      <c r="I40" s="88"/>
      <c r="J40" s="88"/>
      <c r="K40" s="89"/>
      <c r="L40" s="410"/>
      <c r="M40" s="411"/>
      <c r="N40" s="54"/>
      <c r="O40" s="88"/>
      <c r="P40" s="88"/>
      <c r="Q40" s="89"/>
      <c r="R40" s="410"/>
      <c r="S40" s="411"/>
      <c r="T40" s="51"/>
      <c r="U40" s="52"/>
    </row>
    <row r="41" spans="1:21" ht="18" customHeight="1">
      <c r="A41" s="421"/>
      <c r="B41" s="50"/>
      <c r="C41" s="412" t="s">
        <v>72</v>
      </c>
      <c r="D41" s="412"/>
      <c r="E41" s="412"/>
      <c r="F41" s="412"/>
      <c r="G41" s="413"/>
      <c r="H41" s="50"/>
      <c r="I41" s="67"/>
      <c r="J41" s="67"/>
      <c r="K41" s="68"/>
      <c r="L41" s="423" t="s">
        <v>93</v>
      </c>
      <c r="M41" s="424"/>
      <c r="N41" s="50"/>
      <c r="O41" s="67"/>
      <c r="P41" s="67"/>
      <c r="Q41" s="68"/>
      <c r="R41" s="423" t="s">
        <v>93</v>
      </c>
      <c r="S41" s="424"/>
      <c r="T41" s="51"/>
      <c r="U41" s="52"/>
    </row>
    <row r="42" spans="1:21" ht="18" customHeight="1">
      <c r="A42" s="421"/>
      <c r="B42" s="54"/>
      <c r="C42" s="77" t="s">
        <v>66</v>
      </c>
      <c r="D42" s="78"/>
      <c r="E42" s="78"/>
      <c r="F42" s="78"/>
      <c r="G42" s="79"/>
      <c r="H42" s="54"/>
      <c r="I42" s="88"/>
      <c r="J42" s="88"/>
      <c r="K42" s="89"/>
      <c r="L42" s="410"/>
      <c r="M42" s="411"/>
      <c r="N42" s="54"/>
      <c r="O42" s="88"/>
      <c r="P42" s="88"/>
      <c r="Q42" s="89"/>
      <c r="R42" s="410"/>
      <c r="S42" s="411"/>
      <c r="T42" s="51"/>
      <c r="U42" s="52"/>
    </row>
    <row r="43" spans="1:21" ht="18" customHeight="1">
      <c r="A43" s="421"/>
      <c r="B43" s="50"/>
      <c r="C43" s="412" t="s">
        <v>73</v>
      </c>
      <c r="D43" s="412"/>
      <c r="E43" s="412"/>
      <c r="F43" s="412"/>
      <c r="G43" s="413"/>
      <c r="H43" s="51"/>
      <c r="I43" s="62"/>
      <c r="J43" s="126">
        <v>1</v>
      </c>
      <c r="K43" s="68">
        <v>254</v>
      </c>
      <c r="L43" s="406" t="s">
        <v>94</v>
      </c>
      <c r="M43" s="407"/>
      <c r="N43" s="51"/>
      <c r="O43" s="67"/>
      <c r="P43" s="126">
        <v>1</v>
      </c>
      <c r="Q43" s="128" t="s">
        <v>103</v>
      </c>
      <c r="R43" s="414" t="s">
        <v>104</v>
      </c>
      <c r="S43" s="415"/>
      <c r="T43" s="51"/>
      <c r="U43" s="52"/>
    </row>
    <row r="44" spans="1:21" ht="18" customHeight="1" thickBot="1">
      <c r="A44" s="422"/>
      <c r="B44" s="72"/>
      <c r="C44" s="83" t="s">
        <v>66</v>
      </c>
      <c r="D44" s="84"/>
      <c r="E44" s="84"/>
      <c r="F44" s="84"/>
      <c r="G44" s="85"/>
      <c r="H44" s="72"/>
      <c r="I44" s="86"/>
      <c r="J44" s="86"/>
      <c r="K44" s="87">
        <v>13</v>
      </c>
      <c r="L44" s="416" t="s">
        <v>95</v>
      </c>
      <c r="M44" s="417"/>
      <c r="N44" s="72"/>
      <c r="O44" s="86"/>
      <c r="P44" s="86"/>
      <c r="Q44" s="87"/>
      <c r="R44" s="416"/>
      <c r="S44" s="417"/>
      <c r="T44" s="51"/>
      <c r="U44" s="52"/>
    </row>
    <row r="45" spans="1:21" ht="18" customHeight="1" thickTop="1">
      <c r="A45" s="51"/>
      <c r="B45" t="s">
        <v>78</v>
      </c>
      <c r="H45" s="51"/>
      <c r="I45" s="75"/>
      <c r="J45" s="75"/>
      <c r="K45" s="76">
        <v>170</v>
      </c>
      <c r="L45" s="406" t="s">
        <v>96</v>
      </c>
      <c r="M45" s="407"/>
      <c r="N45" s="51"/>
      <c r="O45" s="75"/>
      <c r="P45" s="75"/>
      <c r="Q45" s="76">
        <v>170</v>
      </c>
      <c r="R45" s="406" t="s">
        <v>96</v>
      </c>
      <c r="S45" s="407"/>
      <c r="T45" s="51"/>
      <c r="U45" s="52"/>
    </row>
    <row r="46" spans="1:21" ht="18" customHeight="1">
      <c r="A46" s="54"/>
      <c r="B46" s="55"/>
      <c r="C46" s="77" t="s">
        <v>66</v>
      </c>
      <c r="D46" s="78"/>
      <c r="E46" s="78"/>
      <c r="F46" s="78"/>
      <c r="G46" s="79"/>
      <c r="H46" s="54"/>
      <c r="I46" s="91"/>
      <c r="J46" s="91"/>
      <c r="K46" s="90"/>
      <c r="L46" s="408"/>
      <c r="M46" s="409"/>
      <c r="N46" s="54"/>
      <c r="O46" s="91"/>
      <c r="P46" s="91"/>
      <c r="Q46" s="90"/>
      <c r="R46" s="408"/>
      <c r="S46" s="409"/>
      <c r="T46" s="54"/>
      <c r="U46" s="56"/>
    </row>
  </sheetData>
  <sheetProtection/>
  <mergeCells count="95">
    <mergeCell ref="S4:S5"/>
    <mergeCell ref="T4:U5"/>
    <mergeCell ref="A1:U1"/>
    <mergeCell ref="J3:M3"/>
    <mergeCell ref="N3:P3"/>
    <mergeCell ref="Q3:R3"/>
    <mergeCell ref="T3:U3"/>
    <mergeCell ref="B4:C4"/>
    <mergeCell ref="D4:H4"/>
    <mergeCell ref="I4:I7"/>
    <mergeCell ref="J4:M5"/>
    <mergeCell ref="N4:P5"/>
    <mergeCell ref="V5:V21"/>
    <mergeCell ref="M6:U7"/>
    <mergeCell ref="B8:H8"/>
    <mergeCell ref="I8:K9"/>
    <mergeCell ref="L8:U9"/>
    <mergeCell ref="A10:E10"/>
    <mergeCell ref="A11:E13"/>
    <mergeCell ref="F11:U13"/>
    <mergeCell ref="J6:L6"/>
    <mergeCell ref="Q4:R5"/>
    <mergeCell ref="N20:S20"/>
    <mergeCell ref="T20:U20"/>
    <mergeCell ref="A21:G22"/>
    <mergeCell ref="L21:M21"/>
    <mergeCell ref="R21:S21"/>
    <mergeCell ref="L22:M22"/>
    <mergeCell ref="R22:S22"/>
    <mergeCell ref="L32:M32"/>
    <mergeCell ref="R32:S32"/>
    <mergeCell ref="L27:M27"/>
    <mergeCell ref="L23:M23"/>
    <mergeCell ref="R23:S23"/>
    <mergeCell ref="A14:E16"/>
    <mergeCell ref="F14:U16"/>
    <mergeCell ref="A17:U19"/>
    <mergeCell ref="A20:G20"/>
    <mergeCell ref="H20:M20"/>
    <mergeCell ref="A24:A34"/>
    <mergeCell ref="C24:G24"/>
    <mergeCell ref="L24:M24"/>
    <mergeCell ref="R24:S24"/>
    <mergeCell ref="L25:M25"/>
    <mergeCell ref="R25:S25"/>
    <mergeCell ref="C26:G26"/>
    <mergeCell ref="L26:M26"/>
    <mergeCell ref="R26:S26"/>
    <mergeCell ref="C27:G27"/>
    <mergeCell ref="R27:S27"/>
    <mergeCell ref="L28:M28"/>
    <mergeCell ref="R28:S28"/>
    <mergeCell ref="L30:M30"/>
    <mergeCell ref="R30:S30"/>
    <mergeCell ref="C29:G29"/>
    <mergeCell ref="L29:M29"/>
    <mergeCell ref="R29:S29"/>
    <mergeCell ref="R33:S33"/>
    <mergeCell ref="L34:M34"/>
    <mergeCell ref="R34:S34"/>
    <mergeCell ref="C41:G41"/>
    <mergeCell ref="L41:M41"/>
    <mergeCell ref="R41:S41"/>
    <mergeCell ref="C31:G31"/>
    <mergeCell ref="L31:M31"/>
    <mergeCell ref="R31:S31"/>
    <mergeCell ref="A35:A44"/>
    <mergeCell ref="C35:G35"/>
    <mergeCell ref="L35:M35"/>
    <mergeCell ref="R35:S35"/>
    <mergeCell ref="L36:M36"/>
    <mergeCell ref="C33:G33"/>
    <mergeCell ref="L33:M33"/>
    <mergeCell ref="R36:S36"/>
    <mergeCell ref="C37:G37"/>
    <mergeCell ref="L37:M37"/>
    <mergeCell ref="R37:S37"/>
    <mergeCell ref="L38:M38"/>
    <mergeCell ref="R38:S38"/>
    <mergeCell ref="C43:G43"/>
    <mergeCell ref="L43:M43"/>
    <mergeCell ref="R43:S43"/>
    <mergeCell ref="L44:M44"/>
    <mergeCell ref="R44:S44"/>
    <mergeCell ref="C39:G39"/>
    <mergeCell ref="L39:M39"/>
    <mergeCell ref="R39:S39"/>
    <mergeCell ref="L40:M40"/>
    <mergeCell ref="R40:S40"/>
    <mergeCell ref="L45:M45"/>
    <mergeCell ref="R45:S45"/>
    <mergeCell ref="L46:M46"/>
    <mergeCell ref="R46:S46"/>
    <mergeCell ref="L42:M42"/>
    <mergeCell ref="R42:S42"/>
  </mergeCells>
  <printOptions horizontalCentered="1" verticalCentered="1"/>
  <pageMargins left="0.5118110236220472" right="0.5118110236220472" top="0.2755905511811024" bottom="0.2362204724409449" header="0.1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2021-06-14T01:56:57Z</dcterms:modified>
  <cp:category/>
  <cp:version/>
  <cp:contentType/>
  <cp:contentStatus/>
</cp:coreProperties>
</file>