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6750" tabRatio="632" activeTab="0"/>
  </bookViews>
  <sheets>
    <sheet name="-　４　-" sheetId="1" r:id="rId1"/>
    <sheet name="Sheet1" sheetId="2" r:id="rId2"/>
    <sheet name="Sheet2" sheetId="3" r:id="rId3"/>
  </sheets>
  <definedNames>
    <definedName name="_xlnm.Print_Area" localSheetId="0">'-　４　-'!$A$1:$J$34</definedName>
  </definedNames>
  <calcPr fullCalcOnLoad="1"/>
</workbook>
</file>

<file path=xl/sharedStrings.xml><?xml version="1.0" encoding="utf-8"?>
<sst xmlns="http://schemas.openxmlformats.org/spreadsheetml/2006/main" count="31" uniqueCount="27">
  <si>
    <t>八重山</t>
  </si>
  <si>
    <t>人口密度</t>
  </si>
  <si>
    <t>増減数</t>
  </si>
  <si>
    <t>結　　果　　の　　概　　要</t>
  </si>
  <si>
    <t>県　計</t>
  </si>
  <si>
    <t>北　部</t>
  </si>
  <si>
    <t>中　部</t>
  </si>
  <si>
    <t>南　部</t>
  </si>
  <si>
    <t>宮　古</t>
  </si>
  <si>
    <t>那　覇</t>
  </si>
  <si>
    <t>面　積</t>
  </si>
  <si>
    <t>(人）</t>
  </si>
  <si>
    <t>（人/k㎡）</t>
  </si>
  <si>
    <t>１   県総人口</t>
  </si>
  <si>
    <t>　 ２）　伊平屋村及び伊是名村については、地区(域)別では北部地区、市部・郡部別では島尻郡に入る。</t>
  </si>
  <si>
    <r>
      <t>区  分　　</t>
    </r>
    <r>
      <rPr>
        <sz val="11"/>
        <rFont val="ＭＳ Ｐ明朝"/>
        <family val="1"/>
      </rPr>
      <t>（地域別）</t>
    </r>
  </si>
  <si>
    <t>全人口
に占める
割　合</t>
  </si>
  <si>
    <t>全面積
に占める
割　合</t>
  </si>
  <si>
    <t>人  口
増減率</t>
  </si>
  <si>
    <t>（％）</t>
  </si>
  <si>
    <t>（K㎡）</t>
  </si>
  <si>
    <t>　 ３）　割合の数値は四捨五入してあるため、県計と内訳の合計が一致しない場合がある。</t>
  </si>
  <si>
    <t>平成27年
国勢調査
人口</t>
  </si>
  <si>
    <t>表１  令和２年10月1日現在の地域別人口、面積、人口密度及び対平成27年国勢調査比較</t>
  </si>
  <si>
    <t>注1）　面積は、沖縄県企画部市町村課の「沖縄県市町村概要（令和２年３月版）」による。</t>
  </si>
  <si>
    <t>令和２年 　 10月 １日     現  　在</t>
  </si>
  <si>
    <t xml:space="preserve">　平成27年の国勢調査から ５年が経過した令和２年10月1日現在の推計人口は、1,458,840人 （男 717,760人、女 741,080人）で、平成27年国勢調査人口 1,433,566人（男 704,619人､女 728,947人） より 25,274人(男 13,141人、女 12,133人)増加し、増減率は1.76％となっている。 
　令和２年10月1日現在の推計人口を地域別にみると、北部地区は128,882人（総人口に占める比率 8.8％、以下同じ）、中部地区 633,438人（43.4％）、南部地区 272,309人（18.7％）、宮古地区 53,510人(3.7％)、 八重山地区 54,167人（3.7％）、那覇 316,534人（21.7％）となっている。
　これを平成27年国勢調査人口と比較してみると、中部地区 2.13％、南部地区 5.07％、宮古地区 2.16％、八重山地区 1.43と増加を示し、北部地区 0.03％、那覇は 0.91％の減少となっている。                    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</si>
</sst>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#,##0.0;[Red]\-#,##0.0"/>
    <numFmt numFmtId="180" formatCode="0.00_ "/>
    <numFmt numFmtId="181" formatCode="#,##0;&quot;△ &quot;#,##0"/>
    <numFmt numFmtId="182" formatCode="m&quot;月&quot;d&quot;日&quot;;@"/>
    <numFmt numFmtId="183" formatCode="#,##0;&quot;△&quot;#,##0"/>
    <numFmt numFmtId="184" formatCode="#,##0.0;&quot;△&quot;#,##0.0"/>
    <numFmt numFmtId="185" formatCode="#,##0_);[Red]\(#,##0\)"/>
    <numFmt numFmtId="186" formatCode="#,##0;[Red]#,##0"/>
    <numFmt numFmtId="187" formatCode="#,##0_ ;[Red]\-#,##0\ "/>
    <numFmt numFmtId="188" formatCode="0.00_);[Red]\(0.00\)"/>
    <numFmt numFmtId="189" formatCode="#,##0_ "/>
    <numFmt numFmtId="190" formatCode="\(#,##0\)"/>
    <numFmt numFmtId="191" formatCode="#,##0.0_ "/>
    <numFmt numFmtId="192" formatCode="#,##0&quot;部&quot;"/>
    <numFmt numFmtId="193" formatCode="#,##0&quot;枚&quot;"/>
    <numFmt numFmtId="194" formatCode="\(#,##0&quot;枚&quot;\)"/>
    <numFmt numFmtId="195" formatCode="#,##0.00_);[Red]\(#,##0.00\)"/>
    <numFmt numFmtId="196" formatCode="#,##0.00;&quot;△ &quot;#,##0.00"/>
    <numFmt numFmtId="197" formatCode="###,###,###,##0;&quot;-&quot;##,###,###,##0"/>
    <numFmt numFmtId="198" formatCode="0.00000_ "/>
    <numFmt numFmtId="199" formatCode="0.000000000_ "/>
    <numFmt numFmtId="200" formatCode="0.0_);[Red]\(0.0\)"/>
    <numFmt numFmtId="201" formatCode="\(#,##0&quot;〆&quot;\)"/>
    <numFmt numFmtId="202" formatCode="0.00;&quot;△ &quot;0.00"/>
    <numFmt numFmtId="203" formatCode="#,##0.00;&quot;△&quot;#,##0.00"/>
    <numFmt numFmtId="204" formatCode="\(#,##0&quot;発行&quot;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00;&quot;△ &quot;#,##0.000"/>
    <numFmt numFmtId="210" formatCode="0.0%"/>
    <numFmt numFmtId="211" formatCode="0_);[Red]\(0\)"/>
    <numFmt numFmtId="212" formatCode="0.000;&quot;△ &quot;0.000"/>
    <numFmt numFmtId="213" formatCode="0.000%"/>
    <numFmt numFmtId="214" formatCode="0.0000%"/>
    <numFmt numFmtId="215" formatCode="#,##0.000;[Red]\-#,##0.000"/>
    <numFmt numFmtId="216" formatCode="#,##0.00_ "/>
    <numFmt numFmtId="217" formatCode="#,##0.000_ "/>
    <numFmt numFmtId="218" formatCode="#,##0.0000_ "/>
    <numFmt numFmtId="219" formatCode="#,##0.00000_ "/>
    <numFmt numFmtId="220" formatCode="#,##0.000;&quot;△&quot;#,##0.000"/>
    <numFmt numFmtId="221" formatCode="#,##0.0000;&quot;△&quot;#,##0.0000"/>
    <numFmt numFmtId="222" formatCode="#,##0.00000;&quot;△&quot;#,##0.00000"/>
    <numFmt numFmtId="223" formatCode="#,##0.0;&quot;△ &quot;#,##0.0"/>
    <numFmt numFmtId="224" formatCode="0.0000000"/>
    <numFmt numFmtId="225" formatCode="0.000000"/>
    <numFmt numFmtId="226" formatCode="0.00000"/>
    <numFmt numFmtId="227" formatCode="0.0000"/>
    <numFmt numFmtId="228" formatCode="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Ｐ明朝"/>
      <family val="1"/>
    </font>
    <font>
      <sz val="14"/>
      <name val="Terminal"/>
      <family val="0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 quotePrefix="1">
      <alignment horizontal="centerContinuous"/>
    </xf>
    <xf numFmtId="0" fontId="3" fillId="0" borderId="10" xfId="0" applyFont="1" applyBorder="1" applyAlignment="1">
      <alignment horizontal="center"/>
    </xf>
    <xf numFmtId="38" fontId="3" fillId="0" borderId="11" xfId="49" applyFont="1" applyBorder="1" applyAlignment="1">
      <alignment/>
    </xf>
    <xf numFmtId="17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38" fontId="3" fillId="0" borderId="15" xfId="49" applyFont="1" applyBorder="1" applyAlignment="1">
      <alignment/>
    </xf>
    <xf numFmtId="181" fontId="3" fillId="0" borderId="15" xfId="49" applyNumberFormat="1" applyFont="1" applyBorder="1" applyAlignment="1">
      <alignment/>
    </xf>
    <xf numFmtId="190" fontId="6" fillId="0" borderId="15" xfId="0" applyNumberFormat="1" applyFont="1" applyBorder="1" applyAlignment="1">
      <alignment horizontal="center" vertical="center" wrapText="1"/>
    </xf>
    <xf numFmtId="190" fontId="6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200" fontId="3" fillId="0" borderId="15" xfId="0" applyNumberFormat="1" applyFont="1" applyBorder="1" applyAlignment="1">
      <alignment/>
    </xf>
    <xf numFmtId="190" fontId="6" fillId="0" borderId="12" xfId="0" applyNumberFormat="1" applyFont="1" applyBorder="1" applyAlignment="1">
      <alignment horizontal="center" vertical="center" wrapText="1"/>
    </xf>
    <xf numFmtId="195" fontId="3" fillId="0" borderId="15" xfId="0" applyNumberFormat="1" applyFont="1" applyBorder="1" applyAlignment="1">
      <alignment/>
    </xf>
    <xf numFmtId="187" fontId="3" fillId="0" borderId="16" xfId="49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190" fontId="6" fillId="0" borderId="18" xfId="0" applyNumberFormat="1" applyFont="1" applyBorder="1" applyAlignment="1">
      <alignment horizontal="center" vertical="center" wrapText="1"/>
    </xf>
    <xf numFmtId="187" fontId="3" fillId="0" borderId="18" xfId="49" applyNumberFormat="1" applyFont="1" applyBorder="1" applyAlignment="1">
      <alignment horizontal="right"/>
    </xf>
    <xf numFmtId="38" fontId="3" fillId="0" borderId="19" xfId="49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200" fontId="4" fillId="0" borderId="21" xfId="0" applyNumberFormat="1" applyFont="1" applyBorder="1" applyAlignment="1">
      <alignment/>
    </xf>
    <xf numFmtId="195" fontId="4" fillId="0" borderId="15" xfId="0" applyNumberFormat="1" applyFont="1" applyBorder="1" applyAlignment="1">
      <alignment/>
    </xf>
    <xf numFmtId="179" fontId="4" fillId="0" borderId="15" xfId="49" applyNumberFormat="1" applyFont="1" applyBorder="1" applyAlignment="1">
      <alignment horizontal="right"/>
    </xf>
    <xf numFmtId="38" fontId="4" fillId="0" borderId="21" xfId="49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 horizontal="centerContinuous"/>
    </xf>
    <xf numFmtId="180" fontId="3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38" fontId="3" fillId="0" borderId="12" xfId="49" applyFont="1" applyBorder="1" applyAlignment="1">
      <alignment/>
    </xf>
    <xf numFmtId="190" fontId="6" fillId="0" borderId="22" xfId="0" applyNumberFormat="1" applyFont="1" applyBorder="1" applyAlignment="1">
      <alignment horizontal="center" vertical="center" wrapText="1"/>
    </xf>
    <xf numFmtId="38" fontId="4" fillId="0" borderId="23" xfId="49" applyFont="1" applyBorder="1" applyAlignment="1">
      <alignment/>
    </xf>
    <xf numFmtId="38" fontId="4" fillId="0" borderId="24" xfId="49" applyFont="1" applyBorder="1" applyAlignment="1">
      <alignment/>
    </xf>
    <xf numFmtId="188" fontId="4" fillId="0" borderId="25" xfId="0" applyNumberFormat="1" applyFont="1" applyBorder="1" applyAlignment="1">
      <alignment/>
    </xf>
    <xf numFmtId="188" fontId="3" fillId="0" borderId="25" xfId="0" applyNumberFormat="1" applyFont="1" applyBorder="1" applyAlignment="1">
      <alignment/>
    </xf>
    <xf numFmtId="202" fontId="3" fillId="0" borderId="25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left" vertical="justify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N50"/>
  <sheetViews>
    <sheetView tabSelected="1" view="pageBreakPreview" zoomScaleSheetLayoutView="100" workbookViewId="0" topLeftCell="A3">
      <selection activeCell="A3" sqref="A1:A16384"/>
    </sheetView>
  </sheetViews>
  <sheetFormatPr defaultColWidth="9.00390625" defaultRowHeight="13.5"/>
  <cols>
    <col min="1" max="1" width="6.25390625" style="1" customWidth="1"/>
    <col min="2" max="2" width="9.00390625" style="1" customWidth="1"/>
    <col min="3" max="3" width="11.125" style="1" customWidth="1"/>
    <col min="4" max="4" width="9.625" style="1" customWidth="1"/>
    <col min="5" max="5" width="10.00390625" style="1" customWidth="1"/>
    <col min="6" max="6" width="9.625" style="1" customWidth="1"/>
    <col min="7" max="7" width="9.75390625" style="1" customWidth="1"/>
    <col min="8" max="8" width="12.00390625" style="1" bestFit="1" customWidth="1"/>
    <col min="9" max="9" width="9.875" style="1" customWidth="1"/>
    <col min="10" max="10" width="10.25390625" style="1" customWidth="1"/>
    <col min="11" max="11" width="4.25390625" style="1" customWidth="1"/>
    <col min="12" max="16384" width="9.00390625" style="1" customWidth="1"/>
  </cols>
  <sheetData>
    <row r="1" spans="1:11" ht="30.75" customHeight="1">
      <c r="A1" s="54" t="s">
        <v>3</v>
      </c>
      <c r="B1" s="54"/>
      <c r="C1" s="54"/>
      <c r="D1" s="54"/>
      <c r="E1" s="54"/>
      <c r="F1" s="54"/>
      <c r="G1" s="54"/>
      <c r="H1" s="54"/>
      <c r="I1" s="54"/>
      <c r="J1" s="54"/>
      <c r="K1" s="40"/>
    </row>
    <row r="2" spans="2:4" ht="24.75" customHeight="1">
      <c r="B2" s="6" t="s">
        <v>13</v>
      </c>
      <c r="D2" s="7"/>
    </row>
    <row r="3" ht="17.25" customHeight="1"/>
    <row r="4" spans="2:10" ht="21.75" customHeight="1">
      <c r="B4" s="71" t="s">
        <v>26</v>
      </c>
      <c r="C4" s="71"/>
      <c r="D4" s="71"/>
      <c r="E4" s="71"/>
      <c r="F4" s="71"/>
      <c r="G4" s="71"/>
      <c r="H4" s="71"/>
      <c r="I4" s="71"/>
      <c r="J4" s="71"/>
    </row>
    <row r="5" spans="2:10" ht="21.75" customHeight="1">
      <c r="B5" s="71"/>
      <c r="C5" s="71"/>
      <c r="D5" s="71"/>
      <c r="E5" s="71"/>
      <c r="F5" s="71"/>
      <c r="G5" s="71"/>
      <c r="H5" s="71"/>
      <c r="I5" s="71"/>
      <c r="J5" s="71"/>
    </row>
    <row r="6" spans="2:10" ht="21.75" customHeight="1">
      <c r="B6" s="71"/>
      <c r="C6" s="71"/>
      <c r="D6" s="71"/>
      <c r="E6" s="71"/>
      <c r="F6" s="71"/>
      <c r="G6" s="71"/>
      <c r="H6" s="71"/>
      <c r="I6" s="71"/>
      <c r="J6" s="71"/>
    </row>
    <row r="7" spans="2:10" ht="21.75" customHeight="1">
      <c r="B7" s="71"/>
      <c r="C7" s="71"/>
      <c r="D7" s="71"/>
      <c r="E7" s="71"/>
      <c r="F7" s="71"/>
      <c r="G7" s="71"/>
      <c r="H7" s="71"/>
      <c r="I7" s="71"/>
      <c r="J7" s="71"/>
    </row>
    <row r="8" spans="2:10" ht="21.75" customHeight="1">
      <c r="B8" s="71"/>
      <c r="C8" s="71"/>
      <c r="D8" s="71"/>
      <c r="E8" s="71"/>
      <c r="F8" s="71"/>
      <c r="G8" s="71"/>
      <c r="H8" s="71"/>
      <c r="I8" s="71"/>
      <c r="J8" s="71"/>
    </row>
    <row r="9" spans="2:10" ht="21.75" customHeight="1">
      <c r="B9" s="71"/>
      <c r="C9" s="71"/>
      <c r="D9" s="71"/>
      <c r="E9" s="71"/>
      <c r="F9" s="71"/>
      <c r="G9" s="71"/>
      <c r="H9" s="71"/>
      <c r="I9" s="71"/>
      <c r="J9" s="71"/>
    </row>
    <row r="10" spans="2:11" ht="21.75" customHeight="1">
      <c r="B10" s="71"/>
      <c r="C10" s="71"/>
      <c r="D10" s="71"/>
      <c r="E10" s="71"/>
      <c r="F10" s="71"/>
      <c r="G10" s="71"/>
      <c r="H10" s="71"/>
      <c r="I10" s="71"/>
      <c r="J10" s="71"/>
      <c r="K10" s="23"/>
    </row>
    <row r="11" spans="2:11" ht="21.75" customHeight="1">
      <c r="B11" s="41"/>
      <c r="C11" s="41"/>
      <c r="D11" s="41"/>
      <c r="E11" s="41"/>
      <c r="F11" s="41"/>
      <c r="G11" s="41"/>
      <c r="H11" s="41"/>
      <c r="I11" s="41"/>
      <c r="J11" s="41"/>
      <c r="K11" s="38"/>
    </row>
    <row r="12" spans="2:8" ht="21.75" customHeight="1">
      <c r="B12" s="38"/>
      <c r="D12" s="38"/>
      <c r="E12" s="39"/>
      <c r="F12" s="38"/>
      <c r="H12" s="38"/>
    </row>
    <row r="13" ht="12.75" customHeight="1"/>
    <row r="14" spans="2:3" ht="17.25" customHeight="1">
      <c r="B14" s="6" t="s">
        <v>23</v>
      </c>
      <c r="C14" s="6"/>
    </row>
    <row r="15" ht="17.25" customHeight="1"/>
    <row r="16" spans="2:10" ht="33" customHeight="1">
      <c r="B16" s="63" t="s">
        <v>15</v>
      </c>
      <c r="C16" s="65" t="s">
        <v>25</v>
      </c>
      <c r="D16" s="67" t="s">
        <v>16</v>
      </c>
      <c r="E16" s="57" t="s">
        <v>10</v>
      </c>
      <c r="F16" s="57" t="s">
        <v>17</v>
      </c>
      <c r="G16" s="59" t="s">
        <v>1</v>
      </c>
      <c r="H16" s="61" t="s">
        <v>22</v>
      </c>
      <c r="I16" s="57" t="s">
        <v>2</v>
      </c>
      <c r="J16" s="55" t="s">
        <v>18</v>
      </c>
    </row>
    <row r="17" spans="2:10" ht="33" customHeight="1">
      <c r="B17" s="64"/>
      <c r="C17" s="66"/>
      <c r="D17" s="68"/>
      <c r="E17" s="58"/>
      <c r="F17" s="58"/>
      <c r="G17" s="60"/>
      <c r="H17" s="62"/>
      <c r="I17" s="58"/>
      <c r="J17" s="56"/>
    </row>
    <row r="18" spans="2:10" ht="29.25" customHeight="1">
      <c r="B18" s="17"/>
      <c r="C18" s="20" t="s">
        <v>11</v>
      </c>
      <c r="D18" s="20" t="s">
        <v>19</v>
      </c>
      <c r="E18" s="25" t="s">
        <v>20</v>
      </c>
      <c r="F18" s="25" t="s">
        <v>19</v>
      </c>
      <c r="G18" s="48" t="s">
        <v>12</v>
      </c>
      <c r="H18" s="29" t="s">
        <v>11</v>
      </c>
      <c r="I18" s="20" t="s">
        <v>11</v>
      </c>
      <c r="J18" s="21" t="s">
        <v>19</v>
      </c>
    </row>
    <row r="19" spans="2:10" ht="36.75" customHeight="1">
      <c r="B19" s="33" t="s">
        <v>4</v>
      </c>
      <c r="C19" s="37">
        <f>SUM(C20:C25)</f>
        <v>1458840</v>
      </c>
      <c r="D19" s="34">
        <v>100</v>
      </c>
      <c r="E19" s="35">
        <v>2280.84</v>
      </c>
      <c r="F19" s="36">
        <v>99.99210924314491</v>
      </c>
      <c r="G19" s="49">
        <f aca="true" t="shared" si="0" ref="G19:G25">ROUND((C19/E19),0)</f>
        <v>640</v>
      </c>
      <c r="H19" s="50">
        <f>SUM(H20:H25)</f>
        <v>1433566</v>
      </c>
      <c r="I19" s="37">
        <f>SUM(I20:I25)</f>
        <v>25274</v>
      </c>
      <c r="J19" s="51">
        <f aca="true" t="shared" si="1" ref="J19:J25">ROUND((I19/H19)*100,3)</f>
        <v>1.763</v>
      </c>
    </row>
    <row r="20" spans="2:10" ht="36.75" customHeight="1">
      <c r="B20" s="16" t="s">
        <v>5</v>
      </c>
      <c r="C20" s="27">
        <v>128882</v>
      </c>
      <c r="D20" s="24">
        <f aca="true" t="shared" si="2" ref="D20:D25">ROUND((C20/$C$19)*100,1)</f>
        <v>8.8</v>
      </c>
      <c r="E20" s="26">
        <v>825.4200000000001</v>
      </c>
      <c r="F20" s="24">
        <f aca="true" t="shared" si="3" ref="F20:F25">ROUND((E20/$E$19)*100,1)</f>
        <v>36.2</v>
      </c>
      <c r="G20" s="18">
        <f t="shared" si="0"/>
        <v>156</v>
      </c>
      <c r="H20" s="30">
        <v>128925</v>
      </c>
      <c r="I20" s="19">
        <f aca="true" t="shared" si="4" ref="I20:I25">C20-H20</f>
        <v>-43</v>
      </c>
      <c r="J20" s="53">
        <f t="shared" si="1"/>
        <v>-0.033</v>
      </c>
    </row>
    <row r="21" spans="2:10" ht="36.75" customHeight="1">
      <c r="B21" s="16" t="s">
        <v>6</v>
      </c>
      <c r="C21" s="27">
        <f>633437+1</f>
        <v>633438</v>
      </c>
      <c r="D21" s="24">
        <f t="shared" si="2"/>
        <v>43.4</v>
      </c>
      <c r="E21" s="26">
        <v>283.31999999999994</v>
      </c>
      <c r="F21" s="24">
        <f t="shared" si="3"/>
        <v>12.4</v>
      </c>
      <c r="G21" s="18">
        <f t="shared" si="0"/>
        <v>2236</v>
      </c>
      <c r="H21" s="30">
        <v>620259</v>
      </c>
      <c r="I21" s="18">
        <f t="shared" si="4"/>
        <v>13179</v>
      </c>
      <c r="J21" s="52">
        <f t="shared" si="1"/>
        <v>2.125</v>
      </c>
    </row>
    <row r="22" spans="2:10" ht="36.75" customHeight="1">
      <c r="B22" s="16" t="s">
        <v>7</v>
      </c>
      <c r="C22" s="27">
        <v>272309</v>
      </c>
      <c r="D22" s="24">
        <f t="shared" si="2"/>
        <v>18.7</v>
      </c>
      <c r="E22" s="26">
        <v>313.39</v>
      </c>
      <c r="F22" s="24">
        <f t="shared" si="3"/>
        <v>13.7</v>
      </c>
      <c r="G22" s="18">
        <f t="shared" si="0"/>
        <v>869</v>
      </c>
      <c r="H22" s="30">
        <v>259162</v>
      </c>
      <c r="I22" s="18">
        <f t="shared" si="4"/>
        <v>13147</v>
      </c>
      <c r="J22" s="52">
        <f t="shared" si="1"/>
        <v>5.073</v>
      </c>
    </row>
    <row r="23" spans="2:10" ht="36.75" customHeight="1">
      <c r="B23" s="16" t="s">
        <v>8</v>
      </c>
      <c r="C23" s="27">
        <v>53510</v>
      </c>
      <c r="D23" s="24">
        <f t="shared" si="2"/>
        <v>3.7</v>
      </c>
      <c r="E23" s="26">
        <v>226.27</v>
      </c>
      <c r="F23" s="24">
        <f t="shared" si="3"/>
        <v>9.9</v>
      </c>
      <c r="G23" s="18">
        <f t="shared" si="0"/>
        <v>236</v>
      </c>
      <c r="H23" s="30">
        <v>52380</v>
      </c>
      <c r="I23" s="18">
        <f t="shared" si="4"/>
        <v>1130</v>
      </c>
      <c r="J23" s="52">
        <f t="shared" si="1"/>
        <v>2.157</v>
      </c>
    </row>
    <row r="24" spans="2:10" ht="36.75" customHeight="1">
      <c r="B24" s="16" t="s">
        <v>0</v>
      </c>
      <c r="C24" s="27">
        <v>54167</v>
      </c>
      <c r="D24" s="24">
        <f t="shared" si="2"/>
        <v>3.7</v>
      </c>
      <c r="E24" s="26">
        <v>592.4499999999999</v>
      </c>
      <c r="F24" s="24">
        <f t="shared" si="3"/>
        <v>26</v>
      </c>
      <c r="G24" s="18">
        <f t="shared" si="0"/>
        <v>91</v>
      </c>
      <c r="H24" s="30">
        <v>53405</v>
      </c>
      <c r="I24" s="18">
        <f t="shared" si="4"/>
        <v>762</v>
      </c>
      <c r="J24" s="52">
        <f t="shared" si="1"/>
        <v>1.427</v>
      </c>
    </row>
    <row r="25" spans="2:10" ht="36.75" customHeight="1">
      <c r="B25" s="16" t="s">
        <v>9</v>
      </c>
      <c r="C25" s="27">
        <v>316534</v>
      </c>
      <c r="D25" s="24">
        <f t="shared" si="2"/>
        <v>21.7</v>
      </c>
      <c r="E25" s="26">
        <v>39.99</v>
      </c>
      <c r="F25" s="24">
        <f t="shared" si="3"/>
        <v>1.8</v>
      </c>
      <c r="G25" s="18">
        <f t="shared" si="0"/>
        <v>7915</v>
      </c>
      <c r="H25" s="30">
        <v>319435</v>
      </c>
      <c r="I25" s="19">
        <f t="shared" si="4"/>
        <v>-2901</v>
      </c>
      <c r="J25" s="53">
        <f t="shared" si="1"/>
        <v>-0.908</v>
      </c>
    </row>
    <row r="26" spans="2:10" ht="12" customHeight="1">
      <c r="B26" s="11"/>
      <c r="C26" s="12"/>
      <c r="D26" s="13"/>
      <c r="E26" s="14"/>
      <c r="F26" s="32"/>
      <c r="G26" s="28"/>
      <c r="H26" s="31"/>
      <c r="I26" s="47"/>
      <c r="J26" s="15"/>
    </row>
    <row r="28" spans="2:10" ht="16.5" customHeight="1">
      <c r="B28" s="69" t="s">
        <v>24</v>
      </c>
      <c r="C28" s="70"/>
      <c r="D28" s="70"/>
      <c r="E28" s="70"/>
      <c r="F28" s="70"/>
      <c r="G28" s="70"/>
      <c r="H28" s="70"/>
      <c r="I28" s="70"/>
      <c r="J28" s="70"/>
    </row>
    <row r="29" spans="2:13" ht="16.5" customHeight="1">
      <c r="B29" s="8" t="s">
        <v>14</v>
      </c>
      <c r="D29" s="2"/>
      <c r="E29" s="3"/>
      <c r="F29" s="2"/>
      <c r="G29" s="3"/>
      <c r="H29" s="2"/>
      <c r="I29" s="3"/>
      <c r="J29" s="2"/>
      <c r="K29" s="3"/>
      <c r="L29" s="2"/>
      <c r="M29" s="2"/>
    </row>
    <row r="30" spans="2:11" ht="16.5" customHeight="1">
      <c r="B30" s="69" t="s">
        <v>21</v>
      </c>
      <c r="C30" s="70"/>
      <c r="D30" s="70"/>
      <c r="E30" s="70"/>
      <c r="F30" s="70"/>
      <c r="G30" s="70"/>
      <c r="H30" s="70"/>
      <c r="I30" s="70"/>
      <c r="J30" s="70"/>
      <c r="K30" s="4"/>
    </row>
    <row r="31" spans="2:14" ht="16.5" customHeight="1">
      <c r="B31" s="46"/>
      <c r="D31" s="2"/>
      <c r="E31" s="3"/>
      <c r="F31" s="2"/>
      <c r="G31" s="3"/>
      <c r="H31" s="44"/>
      <c r="I31" s="45"/>
      <c r="J31" s="44"/>
      <c r="K31" s="2"/>
      <c r="L31" s="2"/>
      <c r="M31" s="2"/>
      <c r="N31" s="2"/>
    </row>
    <row r="32" spans="2:13" ht="16.5" customHeight="1">
      <c r="B32" s="8"/>
      <c r="D32" s="2"/>
      <c r="E32" s="3"/>
      <c r="F32" s="2"/>
      <c r="G32" s="3"/>
      <c r="H32" s="2"/>
      <c r="I32" s="3"/>
      <c r="J32" s="2"/>
      <c r="K32" s="3"/>
      <c r="L32" s="2"/>
      <c r="M32" s="2"/>
    </row>
    <row r="33" spans="2:13" ht="16.5" customHeight="1">
      <c r="B33" s="69"/>
      <c r="C33" s="70"/>
      <c r="D33" s="70"/>
      <c r="E33" s="70"/>
      <c r="F33" s="70"/>
      <c r="G33" s="70"/>
      <c r="H33" s="70"/>
      <c r="I33" s="70"/>
      <c r="J33" s="70"/>
      <c r="K33" s="3"/>
      <c r="L33" s="2"/>
      <c r="M33" s="2"/>
    </row>
    <row r="34" spans="4:13" ht="16.5" customHeight="1">
      <c r="D34" s="2"/>
      <c r="E34" s="3"/>
      <c r="F34" s="2"/>
      <c r="G34" s="3"/>
      <c r="H34" s="2"/>
      <c r="I34" s="3"/>
      <c r="J34" s="2"/>
      <c r="K34" s="3"/>
      <c r="L34" s="2"/>
      <c r="M34" s="2"/>
    </row>
    <row r="35" spans="4:13" ht="16.5" customHeight="1">
      <c r="D35" s="2"/>
      <c r="E35" s="3"/>
      <c r="F35" s="2"/>
      <c r="G35" s="3"/>
      <c r="H35" s="2"/>
      <c r="I35" s="3"/>
      <c r="J35" s="2"/>
      <c r="K35" s="3"/>
      <c r="L35" s="2"/>
      <c r="M35" s="2"/>
    </row>
    <row r="36" spans="2:11" ht="9" customHeight="1">
      <c r="B36" s="10"/>
      <c r="C36" s="9"/>
      <c r="D36" s="9"/>
      <c r="E36" s="42"/>
      <c r="F36" s="9"/>
      <c r="G36" s="43"/>
      <c r="H36" s="9"/>
      <c r="I36" s="42"/>
      <c r="J36" s="9"/>
      <c r="K36" s="3"/>
    </row>
    <row r="37" spans="4:11" ht="14.25">
      <c r="D37" s="2"/>
      <c r="F37" s="22"/>
      <c r="G37" s="3"/>
      <c r="H37" s="2"/>
      <c r="I37" s="3"/>
      <c r="J37" s="2"/>
      <c r="K37" s="3"/>
    </row>
    <row r="38" spans="4:11" ht="14.25">
      <c r="D38" s="2"/>
      <c r="E38" s="3"/>
      <c r="F38" s="2"/>
      <c r="G38" s="3"/>
      <c r="H38" s="2"/>
      <c r="I38" s="3"/>
      <c r="J38" s="2"/>
      <c r="K38" s="3"/>
    </row>
    <row r="39" spans="4:9" ht="14.25">
      <c r="D39" s="2"/>
      <c r="E39" s="3"/>
      <c r="F39" s="2"/>
      <c r="G39" s="3"/>
      <c r="H39" s="2"/>
      <c r="I39" s="3"/>
    </row>
    <row r="40" spans="4:9" ht="14.25">
      <c r="D40" s="2"/>
      <c r="E40" s="3"/>
      <c r="F40" s="2"/>
      <c r="G40" s="3"/>
      <c r="H40" s="2"/>
      <c r="I40" s="3"/>
    </row>
    <row r="41" spans="4:10" ht="14.25">
      <c r="D41" s="2"/>
      <c r="E41" s="3"/>
      <c r="F41" s="2"/>
      <c r="G41" s="3"/>
      <c r="H41" s="2"/>
      <c r="I41" s="3"/>
      <c r="J41" s="2"/>
    </row>
    <row r="42" spans="4:9" ht="14.25">
      <c r="D42" s="2"/>
      <c r="E42" s="3"/>
      <c r="F42" s="2"/>
      <c r="G42" s="3"/>
      <c r="H42" s="2"/>
      <c r="I42" s="3"/>
    </row>
    <row r="43" spans="4:9" ht="14.25">
      <c r="D43" s="2"/>
      <c r="E43" s="3"/>
      <c r="F43" s="2"/>
      <c r="G43" s="3"/>
      <c r="H43" s="2"/>
      <c r="I43" s="3"/>
    </row>
    <row r="44" spans="4:9" ht="14.25">
      <c r="D44" s="2"/>
      <c r="E44" s="3"/>
      <c r="F44" s="2"/>
      <c r="G44" s="3"/>
      <c r="H44" s="2"/>
      <c r="I44" s="3"/>
    </row>
    <row r="45" spans="6:9" ht="14.25">
      <c r="F45" s="2"/>
      <c r="G45" s="3"/>
      <c r="H45" s="2"/>
      <c r="I45" s="3"/>
    </row>
    <row r="46" spans="8:9" ht="14.25">
      <c r="H46" s="2"/>
      <c r="I46" s="3"/>
    </row>
    <row r="47" spans="6:9" ht="14.25">
      <c r="F47" s="2"/>
      <c r="G47" s="5"/>
      <c r="H47" s="2"/>
      <c r="I47" s="3"/>
    </row>
    <row r="48" spans="8:9" ht="14.25">
      <c r="H48" s="2"/>
      <c r="I48" s="3"/>
    </row>
    <row r="49" spans="8:9" ht="14.25">
      <c r="H49" s="2"/>
      <c r="I49" s="3"/>
    </row>
    <row r="50" spans="8:9" ht="14.25">
      <c r="H50" s="2"/>
      <c r="I50" s="3"/>
    </row>
  </sheetData>
  <sheetProtection/>
  <mergeCells count="14">
    <mergeCell ref="B28:J28"/>
    <mergeCell ref="B33:J33"/>
    <mergeCell ref="B4:J10"/>
    <mergeCell ref="B30:J30"/>
    <mergeCell ref="A1:J1"/>
    <mergeCell ref="J16:J17"/>
    <mergeCell ref="F16:F17"/>
    <mergeCell ref="G16:G17"/>
    <mergeCell ref="H16:H17"/>
    <mergeCell ref="I16:I17"/>
    <mergeCell ref="B16:B17"/>
    <mergeCell ref="C16:C17"/>
    <mergeCell ref="D16:D17"/>
    <mergeCell ref="E16:E17"/>
  </mergeCells>
  <printOptions horizontalCentered="1"/>
  <pageMargins left="0.3937007874015748" right="0.3937007874015748" top="0.984251968503937" bottom="0.5905511811023623" header="0.5118110236220472" footer="0.3937007874015748"/>
  <pageSetup horizontalDpi="600" verticalDpi="600" orientation="portrait" paperSize="9" scale="9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-</cp:lastModifiedBy>
  <cp:lastPrinted>2021-02-26T05:34:10Z</cp:lastPrinted>
  <dcterms:created xsi:type="dcterms:W3CDTF">1999-10-28T08:05:20Z</dcterms:created>
  <dcterms:modified xsi:type="dcterms:W3CDTF">2021-02-26T05:34:15Z</dcterms:modified>
  <cp:category/>
  <cp:version/>
  <cp:contentType/>
  <cp:contentStatus/>
</cp:coreProperties>
</file>