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45" windowHeight="8055" activeTab="0"/>
  </bookViews>
  <sheets>
    <sheet name="-　２　-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'-　２　-'!$A$1:$I$69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<sst xmlns="http://schemas.openxmlformats.org/spreadsheetml/2006/main" count="62" uniqueCount="58">
  <si>
    <t>男 女 計</t>
  </si>
  <si>
    <t>那 覇 市</t>
  </si>
  <si>
    <t>宜野湾市</t>
  </si>
  <si>
    <t>石 垣 市</t>
  </si>
  <si>
    <t>浦 添 市</t>
  </si>
  <si>
    <t>名 護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</si>
  <si>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</si>
  <si>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</si>
  <si>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</si>
  <si>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</si>
  <si>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</si>
  <si>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</si>
  <si>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</si>
  <si>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</si>
  <si>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</si>
  <si>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</si>
  <si>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</si>
  <si>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</si>
  <si>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</si>
  <si>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</si>
  <si>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</si>
  <si>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</si>
  <si>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</si>
  <si>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</si>
  <si>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</si>
  <si>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</si>
  <si>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</si>
  <si>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</si>
  <si>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</si>
  <si>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</si>
  <si>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</si>
  <si>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</si>
  <si>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</si>
  <si>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</si>
  <si>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</si>
  <si>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糸 満 市</t>
  </si>
  <si>
    <t>豊見城市</t>
  </si>
  <si>
    <t>うるま市</t>
  </si>
  <si>
    <t>宮古島市</t>
  </si>
  <si>
    <t>久米島町</t>
  </si>
  <si>
    <t>（単位：人、％）</t>
  </si>
  <si>
    <t>総　　　　　人　　　　　口</t>
  </si>
  <si>
    <t>日　　本　　人　　人　　口</t>
  </si>
  <si>
    <t>男</t>
  </si>
  <si>
    <t>女</t>
  </si>
  <si>
    <t>性比 (%)</t>
  </si>
  <si>
    <t>県  計</t>
  </si>
  <si>
    <t>市部計</t>
  </si>
  <si>
    <t>郡部計</t>
  </si>
  <si>
    <t>国頭郡</t>
  </si>
  <si>
    <t>中頭郡</t>
  </si>
  <si>
    <t>島尻郡</t>
  </si>
  <si>
    <t>宮古郡</t>
  </si>
  <si>
    <t>八重山郡</t>
  </si>
  <si>
    <t>南 城 市</t>
  </si>
  <si>
    <t>八重瀬町</t>
  </si>
  <si>
    <t>注）性比とは女100人に対する男の数である。</t>
  </si>
  <si>
    <t>令和元年10月１日現在市町村別推計人口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</si>
</sst>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11"/>
      <name val="ＭＳ 明朝"/>
      <family val="1"/>
    </font>
    <font>
      <sz val="20"/>
      <name val="ＤＨＰ平成明朝体W7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11" xfId="61" applyFont="1" applyBorder="1">
      <alignment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right"/>
      <protection/>
    </xf>
    <xf numFmtId="38" fontId="8" fillId="0" borderId="17" xfId="48" applyFont="1" applyBorder="1" applyAlignment="1">
      <alignment/>
    </xf>
    <xf numFmtId="38" fontId="8" fillId="0" borderId="18" xfId="48" applyFont="1" applyBorder="1" applyAlignment="1">
      <alignment/>
    </xf>
    <xf numFmtId="176" fontId="8" fillId="0" borderId="19" xfId="61" applyNumberFormat="1" applyFont="1" applyBorder="1">
      <alignment/>
      <protection/>
    </xf>
    <xf numFmtId="176" fontId="8" fillId="0" borderId="20" xfId="61" applyNumberFormat="1" applyFont="1" applyBorder="1">
      <alignment/>
      <protection/>
    </xf>
    <xf numFmtId="0" fontId="1" fillId="0" borderId="21" xfId="61" applyFont="1" applyBorder="1" applyAlignment="1">
      <alignment horizontal="right"/>
      <protection/>
    </xf>
    <xf numFmtId="38" fontId="8" fillId="0" borderId="22" xfId="48" applyFont="1" applyBorder="1" applyAlignment="1">
      <alignment/>
    </xf>
    <xf numFmtId="38" fontId="8" fillId="0" borderId="23" xfId="48" applyFont="1" applyBorder="1" applyAlignment="1">
      <alignment/>
    </xf>
    <xf numFmtId="176" fontId="8" fillId="0" borderId="24" xfId="61" applyNumberFormat="1" applyFont="1" applyBorder="1">
      <alignment/>
      <protection/>
    </xf>
    <xf numFmtId="176" fontId="8" fillId="0" borderId="25" xfId="61" applyNumberFormat="1" applyFont="1" applyBorder="1">
      <alignment/>
      <protection/>
    </xf>
    <xf numFmtId="0" fontId="6" fillId="0" borderId="21" xfId="61" applyFont="1" applyBorder="1" applyAlignment="1">
      <alignment horizontal="center"/>
      <protection/>
    </xf>
    <xf numFmtId="38" fontId="6" fillId="0" borderId="22" xfId="48" applyFont="1" applyBorder="1" applyAlignment="1">
      <alignment/>
    </xf>
    <xf numFmtId="38" fontId="6" fillId="0" borderId="23" xfId="48" applyFont="1" applyBorder="1" applyAlignment="1">
      <alignment/>
    </xf>
    <xf numFmtId="176" fontId="6" fillId="0" borderId="24" xfId="61" applyNumberFormat="1" applyFont="1" applyBorder="1">
      <alignment/>
      <protection/>
    </xf>
    <xf numFmtId="176" fontId="6" fillId="0" borderId="25" xfId="61" applyNumberFormat="1" applyFont="1" applyBorder="1">
      <alignment/>
      <protection/>
    </xf>
    <xf numFmtId="38" fontId="6" fillId="0" borderId="26" xfId="48" applyFont="1" applyBorder="1" applyAlignment="1">
      <alignment/>
    </xf>
    <xf numFmtId="38" fontId="6" fillId="0" borderId="27" xfId="48" applyFont="1" applyBorder="1" applyAlignment="1">
      <alignment/>
    </xf>
    <xf numFmtId="38" fontId="8" fillId="0" borderId="27" xfId="48" applyFont="1" applyBorder="1" applyAlignment="1">
      <alignment/>
    </xf>
    <xf numFmtId="0" fontId="6" fillId="0" borderId="28" xfId="61" applyFont="1" applyBorder="1" applyAlignment="1">
      <alignment horizontal="center"/>
      <protection/>
    </xf>
    <xf numFmtId="38" fontId="6" fillId="0" borderId="29" xfId="48" applyFont="1" applyBorder="1" applyAlignment="1">
      <alignment/>
    </xf>
    <xf numFmtId="176" fontId="6" fillId="0" borderId="30" xfId="61" applyNumberFormat="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8" fontId="6" fillId="0" borderId="0" xfId="48" applyFont="1" applyBorder="1" applyAlignment="1">
      <alignment/>
    </xf>
    <xf numFmtId="176" fontId="6" fillId="0" borderId="0" xfId="61" applyNumberFormat="1" applyFont="1" applyBorder="1">
      <alignment/>
      <protection/>
    </xf>
    <xf numFmtId="0" fontId="9" fillId="0" borderId="0" xfId="61" applyFont="1">
      <alignment/>
      <protection/>
    </xf>
    <xf numFmtId="38" fontId="6" fillId="0" borderId="31" xfId="48" applyFont="1" applyBorder="1" applyAlignment="1">
      <alignment/>
    </xf>
    <xf numFmtId="176" fontId="6" fillId="0" borderId="32" xfId="61" applyNumberFormat="1" applyFont="1" applyBorder="1">
      <alignment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4" fillId="0" borderId="34" xfId="60" applyBorder="1" applyAlignment="1">
      <alignment horizontal="center" vertical="center"/>
      <protection/>
    </xf>
    <xf numFmtId="0" fontId="4" fillId="0" borderId="36" xfId="60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49" fontId="10" fillId="0" borderId="0" xfId="61" applyNumberFormat="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9710～199809" xfId="60"/>
    <cellStyle name="標準_年報作業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2:I72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9" sqref="A59"/>
    </sheetView>
  </sheetViews>
  <sheetFormatPr defaultColWidth="9.00390625" defaultRowHeight="13.5"/>
  <cols>
    <col min="1" max="1" width="12.625" style="1" customWidth="1"/>
    <col min="2" max="2" width="12.125" style="1" customWidth="1"/>
    <col min="3" max="4" width="10.625" style="1" customWidth="1"/>
    <col min="5" max="5" width="9.00390625" style="1" customWidth="1"/>
    <col min="6" max="6" width="12.125" style="1" customWidth="1"/>
    <col min="7" max="8" width="10.625" style="1" customWidth="1"/>
    <col min="9" max="16384" width="9.00390625" style="1" customWidth="1"/>
  </cols>
  <sheetData>
    <row r="1" ht="15" customHeight="1"/>
    <row r="2" spans="1:9" ht="26.25" customHeight="1">
      <c r="A2" s="42" t="s">
        <v>57</v>
      </c>
      <c r="B2" s="42"/>
      <c r="C2" s="42"/>
      <c r="D2" s="42"/>
      <c r="E2" s="42"/>
      <c r="F2" s="42"/>
      <c r="G2" s="42"/>
      <c r="H2" s="42"/>
      <c r="I2" s="42"/>
    </row>
    <row r="3" ht="18.75" customHeight="1" thickBot="1">
      <c r="I3" s="2" t="s">
        <v>40</v>
      </c>
    </row>
    <row r="4" spans="1:9" ht="15" customHeight="1">
      <c r="A4" s="3"/>
      <c r="B4" s="37" t="s">
        <v>41</v>
      </c>
      <c r="C4" s="38"/>
      <c r="D4" s="38"/>
      <c r="E4" s="39"/>
      <c r="F4" s="38" t="s">
        <v>42</v>
      </c>
      <c r="G4" s="40"/>
      <c r="H4" s="40"/>
      <c r="I4" s="41"/>
    </row>
    <row r="5" spans="1:9" s="4" customFormat="1" ht="19.5" customHeight="1">
      <c r="A5" s="5"/>
      <c r="B5" s="6" t="s">
        <v>0</v>
      </c>
      <c r="C5" s="7" t="s">
        <v>43</v>
      </c>
      <c r="D5" s="7" t="s">
        <v>44</v>
      </c>
      <c r="E5" s="8" t="s">
        <v>45</v>
      </c>
      <c r="F5" s="6" t="s">
        <v>0</v>
      </c>
      <c r="G5" s="7" t="s">
        <v>43</v>
      </c>
      <c r="H5" s="7" t="s">
        <v>44</v>
      </c>
      <c r="I5" s="9" t="s">
        <v>45</v>
      </c>
    </row>
    <row r="6" spans="1:9" s="4" customFormat="1" ht="19.5" customHeight="1">
      <c r="A6" s="10" t="s">
        <v>46</v>
      </c>
      <c r="B6" s="11">
        <f>B8+B22</f>
        <v>1454184</v>
      </c>
      <c r="C6" s="12">
        <f>C8+C22</f>
        <v>715205</v>
      </c>
      <c r="D6" s="12">
        <f>D8+D22</f>
        <v>738979</v>
      </c>
      <c r="E6" s="13">
        <f>ROUND(C6*100/D6,1)</f>
        <v>96.8</v>
      </c>
      <c r="F6" s="11">
        <f>F8+F22</f>
        <v>1435341</v>
      </c>
      <c r="G6" s="12">
        <f>G8+G22</f>
        <v>704584</v>
      </c>
      <c r="H6" s="12">
        <f>H8+H22</f>
        <v>730757</v>
      </c>
      <c r="I6" s="14">
        <f>ROUND(G6*100/H6,1)</f>
        <v>96.4</v>
      </c>
    </row>
    <row r="7" spans="1:9" s="4" customFormat="1" ht="19.5" customHeight="1">
      <c r="A7" s="10"/>
      <c r="B7" s="11"/>
      <c r="C7" s="12"/>
      <c r="D7" s="12"/>
      <c r="E7" s="13"/>
      <c r="F7" s="11"/>
      <c r="G7" s="12"/>
      <c r="H7" s="12"/>
      <c r="I7" s="14"/>
    </row>
    <row r="8" spans="1:9" ht="13.5">
      <c r="A8" s="15" t="s">
        <v>47</v>
      </c>
      <c r="B8" s="16">
        <f>SUM(B10:B20)</f>
        <v>1124431</v>
      </c>
      <c r="C8" s="17">
        <f>SUM(C10:C20)</f>
        <v>551338</v>
      </c>
      <c r="D8" s="17">
        <f>SUM(D10:D20)</f>
        <v>573093</v>
      </c>
      <c r="E8" s="18">
        <f>ROUND(C8*100/D8,1)</f>
        <v>96.2</v>
      </c>
      <c r="F8" s="16">
        <f>SUM(F10:F20)</f>
        <v>1110443</v>
      </c>
      <c r="G8" s="17">
        <f>SUM(G10:G20)</f>
        <v>543533</v>
      </c>
      <c r="H8" s="17">
        <f>SUM(H10:H20)</f>
        <v>566910</v>
      </c>
      <c r="I8" s="19">
        <f>ROUND(G8*100/H8,1)</f>
        <v>95.9</v>
      </c>
    </row>
    <row r="9" spans="1:9" ht="13.5">
      <c r="A9" s="15"/>
      <c r="B9" s="16"/>
      <c r="C9" s="17"/>
      <c r="D9" s="17"/>
      <c r="E9" s="18"/>
      <c r="F9" s="16"/>
      <c r="G9" s="17"/>
      <c r="H9" s="17"/>
      <c r="I9" s="19"/>
    </row>
    <row r="10" spans="1:9" ht="13.5">
      <c r="A10" s="20" t="s">
        <v>1</v>
      </c>
      <c r="B10" s="21">
        <f>C10+D10</f>
        <v>317606</v>
      </c>
      <c r="C10" s="22">
        <v>153715</v>
      </c>
      <c r="D10" s="22">
        <v>163891</v>
      </c>
      <c r="E10" s="23">
        <f aca="true" t="shared" si="0" ref="E10:E20">ROUND(C10*100/D10,1)</f>
        <v>93.8</v>
      </c>
      <c r="F10" s="21">
        <f>G10+H10</f>
        <v>312439</v>
      </c>
      <c r="G10" s="22">
        <v>151041</v>
      </c>
      <c r="H10" s="22">
        <v>161398</v>
      </c>
      <c r="I10" s="24">
        <f aca="true" t="shared" si="1" ref="I10:I20">ROUND(G10*100/H10,1)</f>
        <v>93.6</v>
      </c>
    </row>
    <row r="11" spans="1:9" ht="13.5">
      <c r="A11" s="20" t="s">
        <v>2</v>
      </c>
      <c r="B11" s="21">
        <f aca="true" t="shared" si="2" ref="B11:B20">C11+D11</f>
        <v>98093</v>
      </c>
      <c r="C11" s="22">
        <v>47680</v>
      </c>
      <c r="D11" s="22">
        <v>50413</v>
      </c>
      <c r="E11" s="23">
        <f t="shared" si="0"/>
        <v>94.6</v>
      </c>
      <c r="F11" s="21">
        <f aca="true" t="shared" si="3" ref="F11:F20">G11+H11</f>
        <v>96516</v>
      </c>
      <c r="G11" s="22">
        <v>46791</v>
      </c>
      <c r="H11" s="22">
        <v>49725</v>
      </c>
      <c r="I11" s="24">
        <f t="shared" si="1"/>
        <v>94.1</v>
      </c>
    </row>
    <row r="12" spans="1:9" ht="13.5">
      <c r="A12" s="20" t="s">
        <v>3</v>
      </c>
      <c r="B12" s="21">
        <f t="shared" si="2"/>
        <v>48132</v>
      </c>
      <c r="C12" s="22">
        <v>24123</v>
      </c>
      <c r="D12" s="22">
        <v>24009</v>
      </c>
      <c r="E12" s="23">
        <f t="shared" si="0"/>
        <v>100.5</v>
      </c>
      <c r="F12" s="21">
        <f t="shared" si="3"/>
        <v>47558</v>
      </c>
      <c r="G12" s="22">
        <v>23799</v>
      </c>
      <c r="H12" s="22">
        <v>23759</v>
      </c>
      <c r="I12" s="24">
        <f t="shared" si="1"/>
        <v>100.2</v>
      </c>
    </row>
    <row r="13" spans="1:9" ht="13.5">
      <c r="A13" s="20" t="s">
        <v>4</v>
      </c>
      <c r="B13" s="21">
        <f t="shared" si="2"/>
        <v>115158</v>
      </c>
      <c r="C13" s="22">
        <v>55836</v>
      </c>
      <c r="D13" s="22">
        <v>59322</v>
      </c>
      <c r="E13" s="23">
        <f t="shared" si="0"/>
        <v>94.1</v>
      </c>
      <c r="F13" s="21">
        <f t="shared" si="3"/>
        <v>114067</v>
      </c>
      <c r="G13" s="22">
        <v>55249</v>
      </c>
      <c r="H13" s="22">
        <v>58818</v>
      </c>
      <c r="I13" s="24">
        <f t="shared" si="1"/>
        <v>93.9</v>
      </c>
    </row>
    <row r="14" spans="1:9" ht="13.5">
      <c r="A14" s="20" t="s">
        <v>5</v>
      </c>
      <c r="B14" s="21">
        <f t="shared" si="2"/>
        <v>62725</v>
      </c>
      <c r="C14" s="22">
        <v>31172</v>
      </c>
      <c r="D14" s="22">
        <v>31553</v>
      </c>
      <c r="E14" s="23">
        <f t="shared" si="0"/>
        <v>98.8</v>
      </c>
      <c r="F14" s="21">
        <f t="shared" si="3"/>
        <v>62144</v>
      </c>
      <c r="G14" s="22">
        <v>30879</v>
      </c>
      <c r="H14" s="22">
        <v>31265</v>
      </c>
      <c r="I14" s="24">
        <f t="shared" si="1"/>
        <v>98.8</v>
      </c>
    </row>
    <row r="15" spans="1:9" ht="13.5">
      <c r="A15" s="20" t="s">
        <v>35</v>
      </c>
      <c r="B15" s="21">
        <f t="shared" si="2"/>
        <v>60546</v>
      </c>
      <c r="C15" s="22">
        <v>30506</v>
      </c>
      <c r="D15" s="22">
        <v>30040</v>
      </c>
      <c r="E15" s="23">
        <f t="shared" si="0"/>
        <v>101.6</v>
      </c>
      <c r="F15" s="21">
        <f t="shared" si="3"/>
        <v>59710</v>
      </c>
      <c r="G15" s="22">
        <v>29938</v>
      </c>
      <c r="H15" s="22">
        <v>29772</v>
      </c>
      <c r="I15" s="24">
        <f t="shared" si="1"/>
        <v>100.6</v>
      </c>
    </row>
    <row r="16" spans="1:9" ht="13.5">
      <c r="A16" s="20" t="s">
        <v>6</v>
      </c>
      <c r="B16" s="21">
        <f t="shared" si="2"/>
        <v>141462</v>
      </c>
      <c r="C16" s="22">
        <v>68676</v>
      </c>
      <c r="D16" s="22">
        <v>72786</v>
      </c>
      <c r="E16" s="23">
        <f t="shared" si="0"/>
        <v>94.4</v>
      </c>
      <c r="F16" s="21">
        <f t="shared" si="3"/>
        <v>139626</v>
      </c>
      <c r="G16" s="22">
        <v>67524</v>
      </c>
      <c r="H16" s="22">
        <v>72102</v>
      </c>
      <c r="I16" s="24">
        <f t="shared" si="1"/>
        <v>93.7</v>
      </c>
    </row>
    <row r="17" spans="1:9" ht="13.5">
      <c r="A17" s="20" t="s">
        <v>36</v>
      </c>
      <c r="B17" s="21">
        <f t="shared" si="2"/>
        <v>63700</v>
      </c>
      <c r="C17" s="22">
        <v>30983</v>
      </c>
      <c r="D17" s="22">
        <v>32717</v>
      </c>
      <c r="E17" s="23">
        <f t="shared" si="0"/>
        <v>94.7</v>
      </c>
      <c r="F17" s="21">
        <f t="shared" si="3"/>
        <v>63378</v>
      </c>
      <c r="G17" s="22">
        <v>30812</v>
      </c>
      <c r="H17" s="22">
        <v>32566</v>
      </c>
      <c r="I17" s="24">
        <f t="shared" si="1"/>
        <v>94.6</v>
      </c>
    </row>
    <row r="18" spans="1:9" ht="13.5">
      <c r="A18" s="20" t="s">
        <v>37</v>
      </c>
      <c r="B18" s="21">
        <f t="shared" si="2"/>
        <v>121294</v>
      </c>
      <c r="C18" s="22">
        <v>60799</v>
      </c>
      <c r="D18" s="22">
        <v>60495</v>
      </c>
      <c r="E18" s="23">
        <f t="shared" si="0"/>
        <v>100.5</v>
      </c>
      <c r="F18" s="21">
        <f t="shared" si="3"/>
        <v>120057</v>
      </c>
      <c r="G18" s="22">
        <v>59985</v>
      </c>
      <c r="H18" s="22">
        <v>60072</v>
      </c>
      <c r="I18" s="24">
        <f t="shared" si="1"/>
        <v>99.9</v>
      </c>
    </row>
    <row r="19" spans="1:9" ht="13.5">
      <c r="A19" s="20" t="s">
        <v>38</v>
      </c>
      <c r="B19" s="21">
        <f t="shared" si="2"/>
        <v>52176</v>
      </c>
      <c r="C19" s="22">
        <v>25912</v>
      </c>
      <c r="D19" s="22">
        <v>26264</v>
      </c>
      <c r="E19" s="23">
        <f t="shared" si="0"/>
        <v>98.7</v>
      </c>
      <c r="F19" s="21">
        <f t="shared" si="3"/>
        <v>51637</v>
      </c>
      <c r="G19" s="22">
        <v>25704</v>
      </c>
      <c r="H19" s="22">
        <v>25933</v>
      </c>
      <c r="I19" s="24">
        <f t="shared" si="1"/>
        <v>99.1</v>
      </c>
    </row>
    <row r="20" spans="1:9" ht="13.5">
      <c r="A20" s="20" t="s">
        <v>54</v>
      </c>
      <c r="B20" s="21">
        <f t="shared" si="2"/>
        <v>43539</v>
      </c>
      <c r="C20" s="22">
        <v>21936</v>
      </c>
      <c r="D20" s="25">
        <v>21603</v>
      </c>
      <c r="E20" s="23">
        <f t="shared" si="0"/>
        <v>101.5</v>
      </c>
      <c r="F20" s="21">
        <f t="shared" si="3"/>
        <v>43311</v>
      </c>
      <c r="G20" s="22">
        <v>21811</v>
      </c>
      <c r="H20" s="22">
        <v>21500</v>
      </c>
      <c r="I20" s="24">
        <f t="shared" si="1"/>
        <v>101.4</v>
      </c>
    </row>
    <row r="21" spans="1:9" ht="13.5">
      <c r="A21" s="20"/>
      <c r="B21" s="26"/>
      <c r="C21" s="22"/>
      <c r="D21" s="25"/>
      <c r="E21" s="23"/>
      <c r="F21" s="26"/>
      <c r="G21" s="22"/>
      <c r="H21" s="22"/>
      <c r="I21" s="24"/>
    </row>
    <row r="22" spans="1:9" s="4" customFormat="1" ht="19.5" customHeight="1">
      <c r="A22" s="15" t="s">
        <v>48</v>
      </c>
      <c r="B22" s="27">
        <f>B23+B35+B44+B59+B63</f>
        <v>329753</v>
      </c>
      <c r="C22" s="17">
        <f>C23+C35+C44+C59+C63</f>
        <v>163867</v>
      </c>
      <c r="D22" s="17">
        <f>D23+D35+D44+D59+D63</f>
        <v>165886</v>
      </c>
      <c r="E22" s="18">
        <f>ROUND(C22*100/D22,1)</f>
        <v>98.8</v>
      </c>
      <c r="F22" s="27">
        <f>F23+F35+F44+F59+F63</f>
        <v>324898</v>
      </c>
      <c r="G22" s="17">
        <f>G23+G35+G44+G59+G63</f>
        <v>161051</v>
      </c>
      <c r="H22" s="17">
        <f>H23+H35+H44+H59+H63</f>
        <v>163847</v>
      </c>
      <c r="I22" s="19">
        <f>ROUND(G22*100/H22,1)</f>
        <v>98.3</v>
      </c>
    </row>
    <row r="23" spans="1:9" ht="13.5">
      <c r="A23" s="15" t="s">
        <v>49</v>
      </c>
      <c r="B23" s="16">
        <f>SUM(B25:B33)</f>
        <v>63651</v>
      </c>
      <c r="C23" s="17">
        <f>SUM(C25:C33)</f>
        <v>32302</v>
      </c>
      <c r="D23" s="17">
        <f>SUM(D25:D33)</f>
        <v>31349</v>
      </c>
      <c r="E23" s="18">
        <f>ROUND(C23*100/D23,1)</f>
        <v>103</v>
      </c>
      <c r="F23" s="16">
        <f>SUM(F25:F33)</f>
        <v>62296</v>
      </c>
      <c r="G23" s="17">
        <f>SUM(G25:G33)</f>
        <v>31545</v>
      </c>
      <c r="H23" s="17">
        <f>SUM(H25:H33)</f>
        <v>30751</v>
      </c>
      <c r="I23" s="19">
        <f>ROUND(G23*100/H23,1)</f>
        <v>102.6</v>
      </c>
    </row>
    <row r="24" spans="1:9" ht="13.5">
      <c r="A24" s="15"/>
      <c r="B24" s="16"/>
      <c r="C24" s="17"/>
      <c r="D24" s="17"/>
      <c r="E24" s="18"/>
      <c r="F24" s="16"/>
      <c r="G24" s="17"/>
      <c r="H24" s="17"/>
      <c r="I24" s="19"/>
    </row>
    <row r="25" spans="1:9" ht="13.5">
      <c r="A25" s="20" t="s">
        <v>7</v>
      </c>
      <c r="B25" s="21">
        <f aca="true" t="shared" si="4" ref="B25:B33">C25+D25</f>
        <v>4617</v>
      </c>
      <c r="C25" s="22">
        <v>2352</v>
      </c>
      <c r="D25" s="22">
        <v>2265</v>
      </c>
      <c r="E25" s="23">
        <f aca="true" t="shared" si="5" ref="E25:E33">ROUND(C25*100/D25,1)</f>
        <v>103.8</v>
      </c>
      <c r="F25" s="21">
        <f aca="true" t="shared" si="6" ref="F25:F33">G25+H25</f>
        <v>4581</v>
      </c>
      <c r="G25" s="22">
        <v>2336</v>
      </c>
      <c r="H25" s="22">
        <v>2245</v>
      </c>
      <c r="I25" s="24">
        <f aca="true" t="shared" si="7" ref="I25:I33">ROUND(G25*100/H25,1)</f>
        <v>104.1</v>
      </c>
    </row>
    <row r="26" spans="1:9" ht="13.5">
      <c r="A26" s="20" t="s">
        <v>8</v>
      </c>
      <c r="B26" s="21">
        <f t="shared" si="4"/>
        <v>2915</v>
      </c>
      <c r="C26" s="22">
        <v>1521</v>
      </c>
      <c r="D26" s="22">
        <v>1394</v>
      </c>
      <c r="E26" s="23">
        <f t="shared" si="5"/>
        <v>109.1</v>
      </c>
      <c r="F26" s="21">
        <f t="shared" si="6"/>
        <v>2896</v>
      </c>
      <c r="G26" s="22">
        <v>1512</v>
      </c>
      <c r="H26" s="22">
        <v>1384</v>
      </c>
      <c r="I26" s="24">
        <f t="shared" si="7"/>
        <v>109.2</v>
      </c>
    </row>
    <row r="27" spans="1:9" ht="13.5">
      <c r="A27" s="20" t="s">
        <v>9</v>
      </c>
      <c r="B27" s="21">
        <f t="shared" si="4"/>
        <v>1613</v>
      </c>
      <c r="C27" s="22">
        <v>878</v>
      </c>
      <c r="D27" s="22">
        <v>735</v>
      </c>
      <c r="E27" s="23">
        <f t="shared" si="5"/>
        <v>119.5</v>
      </c>
      <c r="F27" s="21">
        <f t="shared" si="6"/>
        <v>1608</v>
      </c>
      <c r="G27" s="22">
        <v>874</v>
      </c>
      <c r="H27" s="22">
        <v>734</v>
      </c>
      <c r="I27" s="24">
        <f t="shared" si="7"/>
        <v>119.1</v>
      </c>
    </row>
    <row r="28" spans="1:9" ht="13.5">
      <c r="A28" s="20" t="s">
        <v>10</v>
      </c>
      <c r="B28" s="21">
        <f t="shared" si="4"/>
        <v>9262</v>
      </c>
      <c r="C28" s="22">
        <v>4707</v>
      </c>
      <c r="D28" s="22">
        <v>4555</v>
      </c>
      <c r="E28" s="23">
        <f t="shared" si="5"/>
        <v>103.3</v>
      </c>
      <c r="F28" s="21">
        <f t="shared" si="6"/>
        <v>9201</v>
      </c>
      <c r="G28" s="22">
        <v>4669</v>
      </c>
      <c r="H28" s="22">
        <v>4532</v>
      </c>
      <c r="I28" s="24">
        <f t="shared" si="7"/>
        <v>103</v>
      </c>
    </row>
    <row r="29" spans="1:9" ht="13.5">
      <c r="A29" s="20" t="s">
        <v>11</v>
      </c>
      <c r="B29" s="21">
        <f t="shared" si="4"/>
        <v>13140</v>
      </c>
      <c r="C29" s="22">
        <v>6684</v>
      </c>
      <c r="D29" s="22">
        <v>6456</v>
      </c>
      <c r="E29" s="23">
        <f t="shared" si="5"/>
        <v>103.5</v>
      </c>
      <c r="F29" s="21">
        <f t="shared" si="6"/>
        <v>12981</v>
      </c>
      <c r="G29" s="22">
        <v>6615</v>
      </c>
      <c r="H29" s="22">
        <v>6366</v>
      </c>
      <c r="I29" s="24">
        <f t="shared" si="7"/>
        <v>103.9</v>
      </c>
    </row>
    <row r="30" spans="1:9" ht="13.5">
      <c r="A30" s="20" t="s">
        <v>12</v>
      </c>
      <c r="B30" s="21">
        <f t="shared" si="4"/>
        <v>10940</v>
      </c>
      <c r="C30" s="22">
        <v>5561</v>
      </c>
      <c r="D30" s="22">
        <v>5379</v>
      </c>
      <c r="E30" s="23">
        <f t="shared" si="5"/>
        <v>103.4</v>
      </c>
      <c r="F30" s="21">
        <f t="shared" si="6"/>
        <v>10032</v>
      </c>
      <c r="G30" s="22">
        <v>5048</v>
      </c>
      <c r="H30" s="22">
        <v>4984</v>
      </c>
      <c r="I30" s="24">
        <f t="shared" si="7"/>
        <v>101.3</v>
      </c>
    </row>
    <row r="31" spans="1:9" ht="13.5">
      <c r="A31" s="20" t="s">
        <v>13</v>
      </c>
      <c r="B31" s="21">
        <f t="shared" si="4"/>
        <v>5785</v>
      </c>
      <c r="C31" s="22">
        <v>2877</v>
      </c>
      <c r="D31" s="22">
        <v>2908</v>
      </c>
      <c r="E31" s="23">
        <f t="shared" si="5"/>
        <v>98.9</v>
      </c>
      <c r="F31" s="21">
        <f t="shared" si="6"/>
        <v>5740</v>
      </c>
      <c r="G31" s="22">
        <v>2845</v>
      </c>
      <c r="H31" s="22">
        <v>2895</v>
      </c>
      <c r="I31" s="24">
        <f t="shared" si="7"/>
        <v>98.3</v>
      </c>
    </row>
    <row r="32" spans="1:9" ht="13.5">
      <c r="A32" s="20" t="s">
        <v>14</v>
      </c>
      <c r="B32" s="21">
        <f t="shared" si="4"/>
        <v>11270</v>
      </c>
      <c r="C32" s="22">
        <v>5636</v>
      </c>
      <c r="D32" s="22">
        <v>5634</v>
      </c>
      <c r="E32" s="23">
        <f t="shared" si="5"/>
        <v>100</v>
      </c>
      <c r="F32" s="21">
        <f t="shared" si="6"/>
        <v>11176</v>
      </c>
      <c r="G32" s="22">
        <v>5573</v>
      </c>
      <c r="H32" s="22">
        <v>5603</v>
      </c>
      <c r="I32" s="24">
        <f t="shared" si="7"/>
        <v>99.5</v>
      </c>
    </row>
    <row r="33" spans="1:9" s="4" customFormat="1" ht="15" customHeight="1">
      <c r="A33" s="20" t="s">
        <v>15</v>
      </c>
      <c r="B33" s="21">
        <f t="shared" si="4"/>
        <v>4109</v>
      </c>
      <c r="C33" s="22">
        <v>2086</v>
      </c>
      <c r="D33" s="22">
        <v>2023</v>
      </c>
      <c r="E33" s="23">
        <f t="shared" si="5"/>
        <v>103.1</v>
      </c>
      <c r="F33" s="21">
        <f t="shared" si="6"/>
        <v>4081</v>
      </c>
      <c r="G33" s="22">
        <v>2073</v>
      </c>
      <c r="H33" s="22">
        <v>2008</v>
      </c>
      <c r="I33" s="24">
        <f t="shared" si="7"/>
        <v>103.2</v>
      </c>
    </row>
    <row r="34" spans="1:9" s="4" customFormat="1" ht="15" customHeight="1">
      <c r="A34" s="20"/>
      <c r="B34" s="21"/>
      <c r="C34" s="22"/>
      <c r="D34" s="22"/>
      <c r="E34" s="23"/>
      <c r="F34" s="21"/>
      <c r="G34" s="22"/>
      <c r="H34" s="22"/>
      <c r="I34" s="24"/>
    </row>
    <row r="35" spans="1:9" ht="13.5">
      <c r="A35" s="15" t="s">
        <v>50</v>
      </c>
      <c r="B35" s="16">
        <f>SUM(B37:B42)</f>
        <v>154326</v>
      </c>
      <c r="C35" s="17">
        <f>SUM(C37:C42)</f>
        <v>75633</v>
      </c>
      <c r="D35" s="17">
        <f>SUM(D37:D42)</f>
        <v>78693</v>
      </c>
      <c r="E35" s="18">
        <f>ROUND(C35*100/D35,1)</f>
        <v>96.1</v>
      </c>
      <c r="F35" s="16">
        <f>SUM(F37:F42)</f>
        <v>151497</v>
      </c>
      <c r="G35" s="17">
        <f>SUM(G37:G42)</f>
        <v>73968</v>
      </c>
      <c r="H35" s="17">
        <f>SUM(H37:H42)</f>
        <v>77529</v>
      </c>
      <c r="I35" s="19">
        <f>ROUND(G35*100/H35,1)</f>
        <v>95.4</v>
      </c>
    </row>
    <row r="36" spans="1:9" ht="13.5">
      <c r="A36" s="15"/>
      <c r="B36" s="16"/>
      <c r="C36" s="17"/>
      <c r="D36" s="17"/>
      <c r="E36" s="18"/>
      <c r="F36" s="16"/>
      <c r="G36" s="17"/>
      <c r="H36" s="17"/>
      <c r="I36" s="19"/>
    </row>
    <row r="37" spans="1:9" ht="13.5">
      <c r="A37" s="20" t="s">
        <v>16</v>
      </c>
      <c r="B37" s="21">
        <f aca="true" t="shared" si="8" ref="B37:B42">C37+D37</f>
        <v>39628</v>
      </c>
      <c r="C37" s="22">
        <v>19460</v>
      </c>
      <c r="D37" s="22">
        <v>20168</v>
      </c>
      <c r="E37" s="23">
        <f aca="true" t="shared" si="9" ref="E37:E42">ROUND(C37*100/D37,1)</f>
        <v>96.5</v>
      </c>
      <c r="F37" s="21">
        <f aca="true" t="shared" si="10" ref="F37:F42">G37+H37</f>
        <v>38913</v>
      </c>
      <c r="G37" s="22">
        <v>19032</v>
      </c>
      <c r="H37" s="22">
        <v>19881</v>
      </c>
      <c r="I37" s="24">
        <f aca="true" t="shared" si="11" ref="I37:I42">ROUND(G37*100/H37,1)</f>
        <v>95.7</v>
      </c>
    </row>
    <row r="38" spans="1:9" ht="13.5">
      <c r="A38" s="20" t="s">
        <v>17</v>
      </c>
      <c r="B38" s="21">
        <f t="shared" si="8"/>
        <v>13471</v>
      </c>
      <c r="C38" s="22">
        <v>6492</v>
      </c>
      <c r="D38" s="22">
        <v>6979</v>
      </c>
      <c r="E38" s="23">
        <f t="shared" si="9"/>
        <v>93</v>
      </c>
      <c r="F38" s="21">
        <f t="shared" si="10"/>
        <v>13364</v>
      </c>
      <c r="G38" s="22">
        <v>6428</v>
      </c>
      <c r="H38" s="22">
        <v>6936</v>
      </c>
      <c r="I38" s="24">
        <f t="shared" si="11"/>
        <v>92.7</v>
      </c>
    </row>
    <row r="39" spans="1:9" ht="13.5">
      <c r="A39" s="20" t="s">
        <v>18</v>
      </c>
      <c r="B39" s="21">
        <f t="shared" si="8"/>
        <v>28270</v>
      </c>
      <c r="C39" s="22">
        <v>13517</v>
      </c>
      <c r="D39" s="22">
        <v>14753</v>
      </c>
      <c r="E39" s="23">
        <f t="shared" si="9"/>
        <v>91.6</v>
      </c>
      <c r="F39" s="21">
        <f t="shared" si="10"/>
        <v>27513</v>
      </c>
      <c r="G39" s="22">
        <v>13140</v>
      </c>
      <c r="H39" s="22">
        <v>14373</v>
      </c>
      <c r="I39" s="24">
        <f t="shared" si="11"/>
        <v>91.4</v>
      </c>
    </row>
    <row r="40" spans="1:9" ht="13.5">
      <c r="A40" s="20" t="s">
        <v>19</v>
      </c>
      <c r="B40" s="21">
        <f t="shared" si="8"/>
        <v>16674</v>
      </c>
      <c r="C40" s="22">
        <v>8030</v>
      </c>
      <c r="D40" s="22">
        <v>8644</v>
      </c>
      <c r="E40" s="23">
        <f t="shared" si="9"/>
        <v>92.9</v>
      </c>
      <c r="F40" s="21">
        <f t="shared" si="10"/>
        <v>16383</v>
      </c>
      <c r="G40" s="22">
        <v>7842</v>
      </c>
      <c r="H40" s="22">
        <v>8541</v>
      </c>
      <c r="I40" s="24">
        <f t="shared" si="11"/>
        <v>91.8</v>
      </c>
    </row>
    <row r="41" spans="1:9" ht="13.5">
      <c r="A41" s="20" t="s">
        <v>20</v>
      </c>
      <c r="B41" s="21">
        <f t="shared" si="8"/>
        <v>21542</v>
      </c>
      <c r="C41" s="22">
        <v>10660</v>
      </c>
      <c r="D41" s="22">
        <v>10882</v>
      </c>
      <c r="E41" s="23">
        <f t="shared" si="9"/>
        <v>98</v>
      </c>
      <c r="F41" s="21">
        <f t="shared" si="10"/>
        <v>21210</v>
      </c>
      <c r="G41" s="22">
        <v>10450</v>
      </c>
      <c r="H41" s="22">
        <v>10760</v>
      </c>
      <c r="I41" s="24">
        <f t="shared" si="11"/>
        <v>97.1</v>
      </c>
    </row>
    <row r="42" spans="1:9" s="4" customFormat="1" ht="16.5" customHeight="1">
      <c r="A42" s="20" t="s">
        <v>21</v>
      </c>
      <c r="B42" s="21">
        <f t="shared" si="8"/>
        <v>34741</v>
      </c>
      <c r="C42" s="22">
        <v>17474</v>
      </c>
      <c r="D42" s="22">
        <v>17267</v>
      </c>
      <c r="E42" s="23">
        <f t="shared" si="9"/>
        <v>101.2</v>
      </c>
      <c r="F42" s="21">
        <f t="shared" si="10"/>
        <v>34114</v>
      </c>
      <c r="G42" s="22">
        <v>17076</v>
      </c>
      <c r="H42" s="22">
        <v>17038</v>
      </c>
      <c r="I42" s="24">
        <f t="shared" si="11"/>
        <v>100.2</v>
      </c>
    </row>
    <row r="43" spans="1:9" s="4" customFormat="1" ht="16.5" customHeight="1">
      <c r="A43" s="20"/>
      <c r="B43" s="21"/>
      <c r="C43" s="22"/>
      <c r="D43" s="22"/>
      <c r="E43" s="23"/>
      <c r="F43" s="21"/>
      <c r="G43" s="22"/>
      <c r="H43" s="22"/>
      <c r="I43" s="24"/>
    </row>
    <row r="44" spans="1:9" ht="13.5">
      <c r="A44" s="15" t="s">
        <v>51</v>
      </c>
      <c r="B44" s="16">
        <f>SUM(B46:B57)</f>
        <v>104474</v>
      </c>
      <c r="C44" s="17">
        <f>SUM(C46:C57)</f>
        <v>51871</v>
      </c>
      <c r="D44" s="17">
        <f>SUM(D46:D57)</f>
        <v>52603</v>
      </c>
      <c r="E44" s="18">
        <f>ROUND(C44*100/D44,1)</f>
        <v>98.6</v>
      </c>
      <c r="F44" s="16">
        <f>SUM(F46:F57)</f>
        <v>103877</v>
      </c>
      <c r="G44" s="17">
        <f>SUM(G46:G57)</f>
        <v>51509</v>
      </c>
      <c r="H44" s="17">
        <f>SUM(H46:H57)</f>
        <v>52368</v>
      </c>
      <c r="I44" s="19">
        <f>ROUND(G44*100/H44,1)</f>
        <v>98.4</v>
      </c>
    </row>
    <row r="45" spans="1:9" ht="13.5">
      <c r="A45" s="15"/>
      <c r="B45" s="16"/>
      <c r="C45" s="17"/>
      <c r="D45" s="17"/>
      <c r="E45" s="18"/>
      <c r="F45" s="16"/>
      <c r="G45" s="17"/>
      <c r="H45" s="17"/>
      <c r="I45" s="19"/>
    </row>
    <row r="46" spans="1:9" ht="13.5">
      <c r="A46" s="20" t="s">
        <v>22</v>
      </c>
      <c r="B46" s="21">
        <f aca="true" t="shared" si="12" ref="B46:B57">C46+D46</f>
        <v>19494</v>
      </c>
      <c r="C46" s="22">
        <v>9388</v>
      </c>
      <c r="D46" s="22">
        <v>10106</v>
      </c>
      <c r="E46" s="23">
        <f aca="true" t="shared" si="13" ref="E46:E57">ROUND(C46*100/D46,1)</f>
        <v>92.9</v>
      </c>
      <c r="F46" s="21">
        <f aca="true" t="shared" si="14" ref="F46:F57">G46+H46</f>
        <v>19382</v>
      </c>
      <c r="G46" s="22">
        <v>9341</v>
      </c>
      <c r="H46" s="22">
        <v>10041</v>
      </c>
      <c r="I46" s="24">
        <f aca="true" t="shared" si="15" ref="I46:I57">ROUND(G46*100/H46,1)</f>
        <v>93</v>
      </c>
    </row>
    <row r="47" spans="1:9" ht="13.5">
      <c r="A47" s="20" t="s">
        <v>23</v>
      </c>
      <c r="B47" s="21">
        <f t="shared" si="12"/>
        <v>39835</v>
      </c>
      <c r="C47" s="22">
        <v>19478</v>
      </c>
      <c r="D47" s="22">
        <v>20357</v>
      </c>
      <c r="E47" s="23">
        <f t="shared" si="13"/>
        <v>95.7</v>
      </c>
      <c r="F47" s="21">
        <f t="shared" si="14"/>
        <v>39653</v>
      </c>
      <c r="G47" s="22">
        <v>19348</v>
      </c>
      <c r="H47" s="22">
        <v>20305</v>
      </c>
      <c r="I47" s="24">
        <f t="shared" si="15"/>
        <v>95.3</v>
      </c>
    </row>
    <row r="48" spans="1:9" ht="13.5">
      <c r="A48" s="20" t="s">
        <v>24</v>
      </c>
      <c r="B48" s="21">
        <f t="shared" si="12"/>
        <v>754</v>
      </c>
      <c r="C48" s="22">
        <v>403</v>
      </c>
      <c r="D48" s="22">
        <v>351</v>
      </c>
      <c r="E48" s="23">
        <f t="shared" si="13"/>
        <v>114.8</v>
      </c>
      <c r="F48" s="21">
        <f t="shared" si="14"/>
        <v>735</v>
      </c>
      <c r="G48" s="22">
        <v>395</v>
      </c>
      <c r="H48" s="22">
        <v>340</v>
      </c>
      <c r="I48" s="24">
        <f t="shared" si="15"/>
        <v>116.2</v>
      </c>
    </row>
    <row r="49" spans="1:9" ht="13.5">
      <c r="A49" s="20" t="s">
        <v>25</v>
      </c>
      <c r="B49" s="21">
        <f t="shared" si="12"/>
        <v>889</v>
      </c>
      <c r="C49" s="22">
        <v>479</v>
      </c>
      <c r="D49" s="22">
        <v>410</v>
      </c>
      <c r="E49" s="23">
        <f t="shared" si="13"/>
        <v>116.8</v>
      </c>
      <c r="F49" s="21">
        <f t="shared" si="14"/>
        <v>875</v>
      </c>
      <c r="G49" s="22">
        <v>470</v>
      </c>
      <c r="H49" s="22">
        <v>405</v>
      </c>
      <c r="I49" s="24">
        <f t="shared" si="15"/>
        <v>116</v>
      </c>
    </row>
    <row r="50" spans="1:9" ht="13.5">
      <c r="A50" s="20" t="s">
        <v>26</v>
      </c>
      <c r="B50" s="21">
        <f t="shared" si="12"/>
        <v>709</v>
      </c>
      <c r="C50" s="22">
        <v>412</v>
      </c>
      <c r="D50" s="22">
        <v>297</v>
      </c>
      <c r="E50" s="23">
        <f t="shared" si="13"/>
        <v>138.7</v>
      </c>
      <c r="F50" s="21">
        <f t="shared" si="14"/>
        <v>707</v>
      </c>
      <c r="G50" s="22">
        <v>411</v>
      </c>
      <c r="H50" s="22">
        <v>296</v>
      </c>
      <c r="I50" s="24">
        <f t="shared" si="15"/>
        <v>138.9</v>
      </c>
    </row>
    <row r="51" spans="1:9" ht="13.5">
      <c r="A51" s="20" t="s">
        <v>27</v>
      </c>
      <c r="B51" s="21">
        <f t="shared" si="12"/>
        <v>401</v>
      </c>
      <c r="C51" s="22">
        <v>266</v>
      </c>
      <c r="D51" s="22">
        <v>135</v>
      </c>
      <c r="E51" s="23">
        <f t="shared" si="13"/>
        <v>197</v>
      </c>
      <c r="F51" s="21">
        <f t="shared" si="14"/>
        <v>399</v>
      </c>
      <c r="G51" s="22">
        <v>264</v>
      </c>
      <c r="H51" s="22">
        <v>135</v>
      </c>
      <c r="I51" s="24">
        <f t="shared" si="15"/>
        <v>195.6</v>
      </c>
    </row>
    <row r="52" spans="1:9" ht="13.5">
      <c r="A52" s="20" t="s">
        <v>28</v>
      </c>
      <c r="B52" s="21">
        <f t="shared" si="12"/>
        <v>1305</v>
      </c>
      <c r="C52" s="22">
        <v>755</v>
      </c>
      <c r="D52" s="22">
        <v>550</v>
      </c>
      <c r="E52" s="23">
        <f t="shared" si="13"/>
        <v>137.3</v>
      </c>
      <c r="F52" s="21">
        <f t="shared" si="14"/>
        <v>1268</v>
      </c>
      <c r="G52" s="22">
        <v>738</v>
      </c>
      <c r="H52" s="22">
        <v>530</v>
      </c>
      <c r="I52" s="24">
        <f t="shared" si="15"/>
        <v>139.2</v>
      </c>
    </row>
    <row r="53" spans="1:9" ht="13.5">
      <c r="A53" s="20" t="s">
        <v>29</v>
      </c>
      <c r="B53" s="21">
        <f t="shared" si="12"/>
        <v>621</v>
      </c>
      <c r="C53" s="22">
        <v>387</v>
      </c>
      <c r="D53" s="22">
        <v>234</v>
      </c>
      <c r="E53" s="23">
        <f t="shared" si="13"/>
        <v>165.4</v>
      </c>
      <c r="F53" s="21">
        <f t="shared" si="14"/>
        <v>619</v>
      </c>
      <c r="G53" s="22">
        <v>386</v>
      </c>
      <c r="H53" s="22">
        <v>233</v>
      </c>
      <c r="I53" s="24">
        <f t="shared" si="15"/>
        <v>165.7</v>
      </c>
    </row>
    <row r="54" spans="1:9" ht="13.5">
      <c r="A54" s="20" t="s">
        <v>30</v>
      </c>
      <c r="B54" s="21">
        <f t="shared" si="12"/>
        <v>1187</v>
      </c>
      <c r="C54" s="22">
        <v>652</v>
      </c>
      <c r="D54" s="22">
        <v>535</v>
      </c>
      <c r="E54" s="23">
        <f t="shared" si="13"/>
        <v>121.9</v>
      </c>
      <c r="F54" s="21">
        <f t="shared" si="14"/>
        <v>1175</v>
      </c>
      <c r="G54" s="22">
        <v>647</v>
      </c>
      <c r="H54" s="22">
        <v>528</v>
      </c>
      <c r="I54" s="24">
        <f t="shared" si="15"/>
        <v>122.5</v>
      </c>
    </row>
    <row r="55" spans="1:9" ht="13.5">
      <c r="A55" s="20" t="s">
        <v>31</v>
      </c>
      <c r="B55" s="21">
        <f t="shared" si="12"/>
        <v>1391</v>
      </c>
      <c r="C55" s="22">
        <v>757</v>
      </c>
      <c r="D55" s="22">
        <v>634</v>
      </c>
      <c r="E55" s="23">
        <f t="shared" si="13"/>
        <v>119.4</v>
      </c>
      <c r="F55" s="21">
        <f t="shared" si="14"/>
        <v>1361</v>
      </c>
      <c r="G55" s="22">
        <v>738</v>
      </c>
      <c r="H55" s="22">
        <v>623</v>
      </c>
      <c r="I55" s="24">
        <f t="shared" si="15"/>
        <v>118.5</v>
      </c>
    </row>
    <row r="56" spans="1:9" s="4" customFormat="1" ht="15" customHeight="1">
      <c r="A56" s="20" t="s">
        <v>39</v>
      </c>
      <c r="B56" s="21">
        <f t="shared" si="12"/>
        <v>7317</v>
      </c>
      <c r="C56" s="22">
        <v>3889</v>
      </c>
      <c r="D56" s="22">
        <v>3428</v>
      </c>
      <c r="E56" s="23">
        <f t="shared" si="13"/>
        <v>113.4</v>
      </c>
      <c r="F56" s="21">
        <f t="shared" si="14"/>
        <v>7283</v>
      </c>
      <c r="G56" s="22">
        <v>3872</v>
      </c>
      <c r="H56" s="22">
        <v>3411</v>
      </c>
      <c r="I56" s="24">
        <f t="shared" si="15"/>
        <v>113.5</v>
      </c>
    </row>
    <row r="57" spans="1:9" s="4" customFormat="1" ht="15" customHeight="1">
      <c r="A57" s="20" t="s">
        <v>55</v>
      </c>
      <c r="B57" s="21">
        <f t="shared" si="12"/>
        <v>30571</v>
      </c>
      <c r="C57" s="22">
        <v>15005</v>
      </c>
      <c r="D57" s="22">
        <v>15566</v>
      </c>
      <c r="E57" s="23">
        <f t="shared" si="13"/>
        <v>96.4</v>
      </c>
      <c r="F57" s="21">
        <f t="shared" si="14"/>
        <v>30420</v>
      </c>
      <c r="G57" s="22">
        <v>14899</v>
      </c>
      <c r="H57" s="22">
        <v>15521</v>
      </c>
      <c r="I57" s="24">
        <f t="shared" si="15"/>
        <v>96</v>
      </c>
    </row>
    <row r="58" spans="1:9" s="4" customFormat="1" ht="15" customHeight="1">
      <c r="A58" s="20"/>
      <c r="B58" s="21"/>
      <c r="C58" s="22"/>
      <c r="D58" s="22"/>
      <c r="E58" s="23"/>
      <c r="F58" s="21"/>
      <c r="G58" s="22"/>
      <c r="H58" s="22"/>
      <c r="I58" s="24"/>
    </row>
    <row r="59" spans="1:9" ht="13.5">
      <c r="A59" s="15" t="s">
        <v>52</v>
      </c>
      <c r="B59" s="16">
        <f>SUM(B61:B61)</f>
        <v>1113</v>
      </c>
      <c r="C59" s="17">
        <f>SUM(C61:C61)</f>
        <v>595</v>
      </c>
      <c r="D59" s="17">
        <f>SUM(D61:D61)</f>
        <v>518</v>
      </c>
      <c r="E59" s="18">
        <f>ROUND(C59*100/D59,1)</f>
        <v>114.9</v>
      </c>
      <c r="F59" s="16">
        <f>SUM(F61:F61)</f>
        <v>1104</v>
      </c>
      <c r="G59" s="17">
        <f>SUM(G61:G61)</f>
        <v>596</v>
      </c>
      <c r="H59" s="17">
        <f>SUM(H61:H61)</f>
        <v>508</v>
      </c>
      <c r="I59" s="19">
        <f>ROUND(G59*100/H59,1)</f>
        <v>117.3</v>
      </c>
    </row>
    <row r="60" spans="1:9" ht="13.5">
      <c r="A60" s="15"/>
      <c r="B60" s="16"/>
      <c r="C60" s="17"/>
      <c r="D60" s="17"/>
      <c r="E60" s="18"/>
      <c r="F60" s="16"/>
      <c r="G60" s="17"/>
      <c r="H60" s="17"/>
      <c r="I60" s="19"/>
    </row>
    <row r="61" spans="1:9" s="4" customFormat="1" ht="15" customHeight="1">
      <c r="A61" s="20" t="s">
        <v>32</v>
      </c>
      <c r="B61" s="21">
        <f>C61+D61</f>
        <v>1113</v>
      </c>
      <c r="C61" s="22">
        <v>595</v>
      </c>
      <c r="D61" s="22">
        <v>518</v>
      </c>
      <c r="E61" s="23">
        <f>ROUND(C61*100/D61,1)</f>
        <v>114.9</v>
      </c>
      <c r="F61" s="21">
        <f>G61+H61</f>
        <v>1104</v>
      </c>
      <c r="G61" s="22">
        <v>596</v>
      </c>
      <c r="H61" s="22">
        <v>508</v>
      </c>
      <c r="I61" s="24">
        <f>ROUND(G61*100/H61,1)</f>
        <v>117.3</v>
      </c>
    </row>
    <row r="62" spans="1:9" s="4" customFormat="1" ht="15" customHeight="1">
      <c r="A62" s="20"/>
      <c r="B62" s="21"/>
      <c r="C62" s="22"/>
      <c r="D62" s="22"/>
      <c r="E62" s="23"/>
      <c r="F62" s="21"/>
      <c r="G62" s="22"/>
      <c r="H62" s="22"/>
      <c r="I62" s="24"/>
    </row>
    <row r="63" spans="1:9" ht="13.5">
      <c r="A63" s="15" t="s">
        <v>53</v>
      </c>
      <c r="B63" s="16">
        <f>SUM(B65:B66)</f>
        <v>6189</v>
      </c>
      <c r="C63" s="17">
        <f>SUM(C65:C66)</f>
        <v>3466</v>
      </c>
      <c r="D63" s="17">
        <f>SUM(D65:D66)</f>
        <v>2723</v>
      </c>
      <c r="E63" s="18">
        <f>ROUND(C63*100/D63,1)</f>
        <v>127.3</v>
      </c>
      <c r="F63" s="16">
        <f>SUM(F65:F66)</f>
        <v>6124</v>
      </c>
      <c r="G63" s="17">
        <f>SUM(G65:G66)</f>
        <v>3433</v>
      </c>
      <c r="H63" s="17">
        <f>SUM(H65:H66)</f>
        <v>2691</v>
      </c>
      <c r="I63" s="19">
        <f>ROUND(G63*100/H63,1)</f>
        <v>127.6</v>
      </c>
    </row>
    <row r="64" spans="1:9" ht="13.5">
      <c r="A64" s="15"/>
      <c r="B64" s="16"/>
      <c r="C64" s="17"/>
      <c r="D64" s="17"/>
      <c r="E64" s="18"/>
      <c r="F64" s="16"/>
      <c r="G64" s="17"/>
      <c r="H64" s="17"/>
      <c r="I64" s="19"/>
    </row>
    <row r="65" spans="1:9" ht="13.5">
      <c r="A65" s="20" t="s">
        <v>33</v>
      </c>
      <c r="B65" s="21">
        <f>C65+D65</f>
        <v>4117</v>
      </c>
      <c r="C65" s="22">
        <v>2139</v>
      </c>
      <c r="D65" s="22">
        <v>1978</v>
      </c>
      <c r="E65" s="23">
        <f>ROUND(C65*100/D65,1)</f>
        <v>108.1</v>
      </c>
      <c r="F65" s="21">
        <f>G65+H65</f>
        <v>4067</v>
      </c>
      <c r="G65" s="22">
        <v>2115</v>
      </c>
      <c r="H65" s="22">
        <v>1952</v>
      </c>
      <c r="I65" s="24">
        <f>ROUND(G65*100/H65,1)</f>
        <v>108.4</v>
      </c>
    </row>
    <row r="66" spans="1:9" ht="15.75" customHeight="1" thickBot="1">
      <c r="A66" s="28" t="s">
        <v>34</v>
      </c>
      <c r="B66" s="35">
        <f>C66+D66</f>
        <v>2072</v>
      </c>
      <c r="C66" s="29">
        <v>1327</v>
      </c>
      <c r="D66" s="29">
        <v>745</v>
      </c>
      <c r="E66" s="36">
        <f>ROUND(C66*100/D66,1)</f>
        <v>178.1</v>
      </c>
      <c r="F66" s="35">
        <f>G66+H66</f>
        <v>2057</v>
      </c>
      <c r="G66" s="29">
        <v>1318</v>
      </c>
      <c r="H66" s="29">
        <v>739</v>
      </c>
      <c r="I66" s="30">
        <f>ROUND(G66*100/H66,1)</f>
        <v>178.3</v>
      </c>
    </row>
    <row r="67" spans="1:9" ht="15.75" customHeight="1">
      <c r="A67" s="31"/>
      <c r="B67" s="32"/>
      <c r="C67" s="32"/>
      <c r="D67" s="32"/>
      <c r="E67" s="33"/>
      <c r="F67" s="32"/>
      <c r="G67" s="32"/>
      <c r="H67" s="32"/>
      <c r="I67" s="33"/>
    </row>
    <row r="68" spans="1:6" ht="13.5">
      <c r="A68" s="34" t="s">
        <v>56</v>
      </c>
      <c r="B68" s="4"/>
      <c r="C68" s="4"/>
      <c r="D68" s="4"/>
      <c r="E68" s="4"/>
      <c r="F68" s="4"/>
    </row>
    <row r="69" spans="1:6" ht="13.5">
      <c r="A69" s="34"/>
      <c r="B69" s="4"/>
      <c r="C69" s="4"/>
      <c r="D69" s="4"/>
      <c r="E69" s="4"/>
      <c r="F69" s="4"/>
    </row>
    <row r="70" spans="1:6" ht="13.5">
      <c r="A70" s="34"/>
      <c r="B70" s="4"/>
      <c r="C70" s="4"/>
      <c r="D70" s="4"/>
      <c r="E70" s="4"/>
      <c r="F70" s="4"/>
    </row>
    <row r="71" spans="1:9" ht="12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1.25" customHeight="1">
      <c r="A72" s="43"/>
      <c r="B72" s="43"/>
      <c r="C72" s="43"/>
      <c r="D72" s="43"/>
      <c r="E72" s="43"/>
      <c r="F72" s="43"/>
      <c r="G72" s="43"/>
      <c r="H72" s="43"/>
      <c r="I72" s="43"/>
    </row>
    <row r="73" ht="9.75" customHeight="1"/>
  </sheetData>
  <sheetProtection/>
  <mergeCells count="4">
    <mergeCell ref="B4:E4"/>
    <mergeCell ref="F4:I4"/>
    <mergeCell ref="A2:I2"/>
    <mergeCell ref="A71:I72"/>
  </mergeCells>
  <printOptions horizontalCentered="1"/>
  <pageMargins left="0.7874015748031497" right="0.7874015748031497" top="0.5905511811023623" bottom="0.3937007874015748" header="0" footer="0.3937007874015748"/>
  <pageSetup horizontalDpi="600" verticalDpi="600" orientation="portrait" paperSize="9" scale="85" r:id="rId1"/>
  <headerFooter scaleWithDoc="0" alignWithMargins="0">
    <oddFooter>&amp;C&amp;A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2020-01-16T02:14:01Z</cp:lastPrinted>
  <dcterms:created xsi:type="dcterms:W3CDTF">1999-10-27T06:57:08Z</dcterms:created>
  <dcterms:modified xsi:type="dcterms:W3CDTF">2020-02-18T07:01:16Z</dcterms:modified>
  <cp:category/>
  <cp:version/>
  <cp:contentType/>
  <cp:contentStatus/>
</cp:coreProperties>
</file>