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-　２　-" sheetId="1" r:id="rId1"/>
  </sheets>
  <externalReferences>
    <externalReference r:id="rId4"/>
  </externalReferences>
  <definedNames>
    <definedName name="CHUBU">'[1]3'!#REF!</definedName>
    <definedName name="CHUUBU">'[1]3'!#REF!</definedName>
    <definedName name="CHUUBU2">'[1]3'!#REF!</definedName>
    <definedName name="HOKUBU">'[1]3'!#REF!</definedName>
    <definedName name="HOKUBU2">'[1]3'!#REF!</definedName>
    <definedName name="MIYAKO">'[1]3'!#REF!</definedName>
    <definedName name="MIYAKO2">'[1]3'!#REF!</definedName>
    <definedName name="NAHA2">'[1]3'!#REF!</definedName>
    <definedName name="NANBU">'[1]3'!#REF!</definedName>
    <definedName name="NANBU2">'[1]3'!#REF!</definedName>
    <definedName name="_xlnm.Print_Area" localSheetId="0">'-　２　-'!$A$1:$I$72</definedName>
    <definedName name="YAEYAMA">'[1]3'!#REF!</definedName>
    <definedName name="YAEYAMA2">'[1]3'!#REF!</definedName>
  </definedNames>
  <calcPr fullCalcOnLoad="1"/>
</workbook>
</file>

<file path=xl/sharedStrings.xml><?xml version="1.0" encoding="utf-8"?>
<sst xmlns="http://schemas.openxmlformats.org/spreadsheetml/2006/main" count="62" uniqueCount="58">
  <si>
    <t>男 女 計</t>
  </si>
  <si>
    <t>那 覇 市</t>
  </si>
  <si>
    <t>宜野湾市</t>
  </si>
  <si>
    <t>石 垣 市</t>
  </si>
  <si>
    <t>浦 添 市</t>
  </si>
  <si>
    <t>名 護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</si>
  <si>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</si>
  <si>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</si>
  <si>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</si>
  <si>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</si>
  <si>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</si>
  <si>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</si>
  <si>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</si>
  <si>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</si>
  <si>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</si>
  <si>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</si>
  <si>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</si>
  <si>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</si>
  <si>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</si>
  <si>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</si>
  <si>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</si>
  <si>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</si>
  <si>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</si>
  <si>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</si>
  <si>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</si>
  <si>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</si>
  <si>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</si>
  <si>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</si>
  <si>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</si>
  <si>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</si>
  <si>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</si>
  <si>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</si>
  <si>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</si>
  <si>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</si>
  <si>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</si>
  <si>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糸 満 市</t>
  </si>
  <si>
    <t>豊見城市</t>
  </si>
  <si>
    <t>うるま市</t>
  </si>
  <si>
    <t>宮古島市</t>
  </si>
  <si>
    <t>久米島町</t>
  </si>
  <si>
    <t>（単位：人、％）</t>
  </si>
  <si>
    <t>総　　　　　人　　　　　口</t>
  </si>
  <si>
    <t>日　　本　　人　　人　　口</t>
  </si>
  <si>
    <t>男</t>
  </si>
  <si>
    <t>女</t>
  </si>
  <si>
    <t>性比 (%)</t>
  </si>
  <si>
    <t>県  計</t>
  </si>
  <si>
    <t>市部計</t>
  </si>
  <si>
    <t>郡部計</t>
  </si>
  <si>
    <t>国頭郡</t>
  </si>
  <si>
    <t>中頭郡</t>
  </si>
  <si>
    <t>島尻郡</t>
  </si>
  <si>
    <t>宮古郡</t>
  </si>
  <si>
    <t>八重山郡</t>
  </si>
  <si>
    <t>南 城 市</t>
  </si>
  <si>
    <t>八重瀬町</t>
  </si>
  <si>
    <t>注）性比とは女100人に対する男の数である。</t>
  </si>
  <si>
    <t>平成30年10月１日現在市町村別推計人口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</si>
</sst>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;[Red]\-#,##0.0"/>
    <numFmt numFmtId="179" formatCode="#,##0;[Red]#,##0"/>
    <numFmt numFmtId="180" formatCode="#,##0;&quot;△ &quot;#,##0"/>
    <numFmt numFmtId="181" formatCode="#,##0_);[Red]\(#,##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Terminal"/>
      <family val="0"/>
    </font>
    <font>
      <sz val="11"/>
      <name val="明朝"/>
      <family val="1"/>
    </font>
    <font>
      <sz val="11"/>
      <name val="ＭＳ 明朝"/>
      <family val="1"/>
    </font>
    <font>
      <sz val="20"/>
      <name val="ＤＨＰ平成明朝体W7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0" borderId="0" xfId="61" applyFont="1">
      <alignment/>
      <protection/>
    </xf>
    <xf numFmtId="0" fontId="6" fillId="0" borderId="0" xfId="61" applyFont="1" applyAlignment="1">
      <alignment horizontal="right" vertical="center"/>
      <protection/>
    </xf>
    <xf numFmtId="0" fontId="6" fillId="0" borderId="10" xfId="6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11" xfId="61" applyFont="1" applyBorder="1">
      <alignment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horizontal="right"/>
      <protection/>
    </xf>
    <xf numFmtId="38" fontId="8" fillId="0" borderId="17" xfId="48" applyFont="1" applyBorder="1" applyAlignment="1">
      <alignment/>
    </xf>
    <xf numFmtId="38" fontId="8" fillId="0" borderId="18" xfId="48" applyFont="1" applyBorder="1" applyAlignment="1">
      <alignment/>
    </xf>
    <xf numFmtId="176" fontId="8" fillId="0" borderId="19" xfId="61" applyNumberFormat="1" applyFont="1" applyBorder="1">
      <alignment/>
      <protection/>
    </xf>
    <xf numFmtId="176" fontId="8" fillId="0" borderId="20" xfId="61" applyNumberFormat="1" applyFont="1" applyBorder="1">
      <alignment/>
      <protection/>
    </xf>
    <xf numFmtId="0" fontId="1" fillId="0" borderId="21" xfId="61" applyFont="1" applyBorder="1" applyAlignment="1">
      <alignment horizontal="right"/>
      <protection/>
    </xf>
    <xf numFmtId="38" fontId="8" fillId="0" borderId="22" xfId="48" applyFont="1" applyBorder="1" applyAlignment="1">
      <alignment/>
    </xf>
    <xf numFmtId="38" fontId="8" fillId="0" borderId="23" xfId="48" applyFont="1" applyBorder="1" applyAlignment="1">
      <alignment/>
    </xf>
    <xf numFmtId="176" fontId="8" fillId="0" borderId="24" xfId="61" applyNumberFormat="1" applyFont="1" applyBorder="1">
      <alignment/>
      <protection/>
    </xf>
    <xf numFmtId="176" fontId="8" fillId="0" borderId="25" xfId="61" applyNumberFormat="1" applyFont="1" applyBorder="1">
      <alignment/>
      <protection/>
    </xf>
    <xf numFmtId="0" fontId="6" fillId="0" borderId="21" xfId="61" applyFont="1" applyBorder="1" applyAlignment="1">
      <alignment horizontal="center"/>
      <protection/>
    </xf>
    <xf numFmtId="38" fontId="6" fillId="0" borderId="22" xfId="48" applyFont="1" applyBorder="1" applyAlignment="1">
      <alignment/>
    </xf>
    <xf numFmtId="38" fontId="6" fillId="0" borderId="23" xfId="48" applyFont="1" applyBorder="1" applyAlignment="1">
      <alignment/>
    </xf>
    <xf numFmtId="176" fontId="6" fillId="0" borderId="24" xfId="61" applyNumberFormat="1" applyFont="1" applyBorder="1">
      <alignment/>
      <protection/>
    </xf>
    <xf numFmtId="176" fontId="6" fillId="0" borderId="25" xfId="61" applyNumberFormat="1" applyFont="1" applyBorder="1">
      <alignment/>
      <protection/>
    </xf>
    <xf numFmtId="38" fontId="6" fillId="0" borderId="26" xfId="48" applyFont="1" applyBorder="1" applyAlignment="1">
      <alignment/>
    </xf>
    <xf numFmtId="38" fontId="6" fillId="0" borderId="27" xfId="48" applyFont="1" applyBorder="1" applyAlignment="1">
      <alignment/>
    </xf>
    <xf numFmtId="38" fontId="8" fillId="0" borderId="27" xfId="48" applyFont="1" applyBorder="1" applyAlignment="1">
      <alignment/>
    </xf>
    <xf numFmtId="0" fontId="6" fillId="0" borderId="28" xfId="61" applyFont="1" applyBorder="1" applyAlignment="1">
      <alignment horizontal="center"/>
      <protection/>
    </xf>
    <xf numFmtId="38" fontId="6" fillId="0" borderId="29" xfId="48" applyFont="1" applyBorder="1" applyAlignment="1">
      <alignment/>
    </xf>
    <xf numFmtId="38" fontId="6" fillId="0" borderId="30" xfId="48" applyFont="1" applyBorder="1" applyAlignment="1">
      <alignment/>
    </xf>
    <xf numFmtId="176" fontId="6" fillId="0" borderId="31" xfId="61" applyNumberFormat="1" applyFont="1" applyBorder="1">
      <alignment/>
      <protection/>
    </xf>
    <xf numFmtId="38" fontId="6" fillId="0" borderId="32" xfId="48" applyFont="1" applyBorder="1" applyAlignment="1">
      <alignment/>
    </xf>
    <xf numFmtId="176" fontId="6" fillId="0" borderId="33" xfId="61" applyNumberFormat="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8" fontId="6" fillId="0" borderId="34" xfId="48" applyFont="1" applyBorder="1" applyAlignment="1">
      <alignment/>
    </xf>
    <xf numFmtId="176" fontId="6" fillId="0" borderId="34" xfId="61" applyNumberFormat="1" applyFont="1" applyBorder="1">
      <alignment/>
      <protection/>
    </xf>
    <xf numFmtId="38" fontId="6" fillId="0" borderId="0" xfId="48" applyFont="1" applyBorder="1" applyAlignment="1">
      <alignment/>
    </xf>
    <xf numFmtId="176" fontId="6" fillId="0" borderId="0" xfId="61" applyNumberFormat="1" applyFont="1" applyBorder="1">
      <alignment/>
      <protection/>
    </xf>
    <xf numFmtId="0" fontId="9" fillId="0" borderId="0" xfId="61" applyFont="1">
      <alignment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4" fillId="0" borderId="36" xfId="60" applyBorder="1" applyAlignment="1">
      <alignment horizontal="center" vertical="center"/>
      <protection/>
    </xf>
    <xf numFmtId="0" fontId="4" fillId="0" borderId="38" xfId="60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49" fontId="10" fillId="0" borderId="0" xfId="61" applyNumberFormat="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9710～199809" xfId="60"/>
    <cellStyle name="標準_年報作業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\&#25512;&#35336;&#20154;&#21475;\&#20154;&#21475;&#31038;&#20250;&#32113;&#35336;&#20418;\&#25512;&#35336;&#20154;&#21475;\&#24180;&#22577;\1997&#24180;&#24180;&#22577;Excel\199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2:K72"/>
  <sheetViews>
    <sheetView tabSelected="1" view="pageBreakPreview" zoomScaleSheetLayoutView="100" workbookViewId="0" topLeftCell="A1">
      <selection activeCell="D9" sqref="D9"/>
    </sheetView>
  </sheetViews>
  <sheetFormatPr defaultColWidth="9.00390625" defaultRowHeight="13.5"/>
  <cols>
    <col min="1" max="1" width="12.625" style="1" customWidth="1"/>
    <col min="2" max="2" width="12.125" style="1" customWidth="1"/>
    <col min="3" max="4" width="10.625" style="1" customWidth="1"/>
    <col min="5" max="5" width="9.00390625" style="1" customWidth="1"/>
    <col min="6" max="6" width="12.125" style="1" customWidth="1"/>
    <col min="7" max="8" width="10.625" style="1" customWidth="1"/>
    <col min="9" max="16384" width="9.00390625" style="1" customWidth="1"/>
  </cols>
  <sheetData>
    <row r="1" ht="15" customHeight="1"/>
    <row r="2" spans="1:9" ht="26.25" customHeight="1">
      <c r="A2" s="45" t="s">
        <v>57</v>
      </c>
      <c r="B2" s="45"/>
      <c r="C2" s="45"/>
      <c r="D2" s="45"/>
      <c r="E2" s="45"/>
      <c r="F2" s="45"/>
      <c r="G2" s="45"/>
      <c r="H2" s="45"/>
      <c r="I2" s="45"/>
    </row>
    <row r="3" ht="18.75" customHeight="1" thickBot="1">
      <c r="I3" s="2" t="s">
        <v>40</v>
      </c>
    </row>
    <row r="4" spans="1:11" ht="15" customHeight="1">
      <c r="A4" s="3"/>
      <c r="B4" s="40" t="s">
        <v>41</v>
      </c>
      <c r="C4" s="41"/>
      <c r="D4" s="41"/>
      <c r="E4" s="42"/>
      <c r="F4" s="41" t="s">
        <v>42</v>
      </c>
      <c r="G4" s="43"/>
      <c r="H4" s="43"/>
      <c r="I4" s="44"/>
      <c r="K4" s="4"/>
    </row>
    <row r="5" spans="1:9" s="4" customFormat="1" ht="19.5" customHeight="1">
      <c r="A5" s="5"/>
      <c r="B5" s="6" t="s">
        <v>0</v>
      </c>
      <c r="C5" s="7" t="s">
        <v>43</v>
      </c>
      <c r="D5" s="7" t="s">
        <v>44</v>
      </c>
      <c r="E5" s="8" t="s">
        <v>45</v>
      </c>
      <c r="F5" s="6" t="s">
        <v>0</v>
      </c>
      <c r="G5" s="7" t="s">
        <v>43</v>
      </c>
      <c r="H5" s="7" t="s">
        <v>44</v>
      </c>
      <c r="I5" s="9" t="s">
        <v>45</v>
      </c>
    </row>
    <row r="6" spans="1:9" s="4" customFormat="1" ht="19.5" customHeight="1">
      <c r="A6" s="10" t="s">
        <v>46</v>
      </c>
      <c r="B6" s="11">
        <f>B8+B22</f>
        <v>1448101</v>
      </c>
      <c r="C6" s="12">
        <f>C8+C22</f>
        <v>712065</v>
      </c>
      <c r="D6" s="12">
        <f>D8+D22</f>
        <v>736036</v>
      </c>
      <c r="E6" s="13">
        <f>ROUND(C6*100/D6,1)</f>
        <v>96.7</v>
      </c>
      <c r="F6" s="11">
        <f>F8+F22</f>
        <v>1432251</v>
      </c>
      <c r="G6" s="12">
        <f>G8+G22</f>
        <v>703099</v>
      </c>
      <c r="H6" s="12">
        <f>H8+H22</f>
        <v>729152</v>
      </c>
      <c r="I6" s="14">
        <f>ROUND(G6*100/H6,1)</f>
        <v>96.4</v>
      </c>
    </row>
    <row r="7" spans="1:9" s="4" customFormat="1" ht="19.5" customHeight="1">
      <c r="A7" s="10"/>
      <c r="B7" s="11"/>
      <c r="C7" s="12"/>
      <c r="D7" s="12"/>
      <c r="E7" s="13"/>
      <c r="F7" s="11"/>
      <c r="G7" s="12"/>
      <c r="H7" s="12"/>
      <c r="I7" s="14"/>
    </row>
    <row r="8" spans="1:11" ht="13.5">
      <c r="A8" s="15" t="s">
        <v>47</v>
      </c>
      <c r="B8" s="16">
        <f>SUM(B10:B20)</f>
        <v>1119396</v>
      </c>
      <c r="C8" s="17">
        <f>SUM(C10:C20)</f>
        <v>548556</v>
      </c>
      <c r="D8" s="17">
        <f>SUM(D10:D20)</f>
        <v>570840</v>
      </c>
      <c r="E8" s="18">
        <f>ROUND(C8*100/D8,1)</f>
        <v>96.1</v>
      </c>
      <c r="F8" s="16">
        <f>SUM(F10:F20)</f>
        <v>1107885</v>
      </c>
      <c r="G8" s="17">
        <f>SUM(G10:G20)</f>
        <v>542113</v>
      </c>
      <c r="H8" s="17">
        <f>SUM(H10:H20)</f>
        <v>565772</v>
      </c>
      <c r="I8" s="19">
        <f>ROUND(G8*100/H8,1)</f>
        <v>95.8</v>
      </c>
      <c r="K8" s="4"/>
    </row>
    <row r="9" spans="1:11" ht="13.5">
      <c r="A9" s="15"/>
      <c r="B9" s="16"/>
      <c r="C9" s="17"/>
      <c r="D9" s="17"/>
      <c r="E9" s="18"/>
      <c r="F9" s="16"/>
      <c r="G9" s="17"/>
      <c r="H9" s="17"/>
      <c r="I9" s="19"/>
      <c r="K9" s="4"/>
    </row>
    <row r="10" spans="1:11" ht="13.5">
      <c r="A10" s="20" t="s">
        <v>1</v>
      </c>
      <c r="B10" s="21">
        <f>C10+D10</f>
        <v>318270</v>
      </c>
      <c r="C10" s="22">
        <v>153992</v>
      </c>
      <c r="D10" s="22">
        <v>164278</v>
      </c>
      <c r="E10" s="23">
        <f aca="true" t="shared" si="0" ref="E10:E20">ROUND(C10*100/D10,1)</f>
        <v>93.7</v>
      </c>
      <c r="F10" s="21">
        <f>G10+H10</f>
        <v>313932</v>
      </c>
      <c r="G10" s="22">
        <v>151691</v>
      </c>
      <c r="H10" s="22">
        <v>162241</v>
      </c>
      <c r="I10" s="24">
        <f aca="true" t="shared" si="1" ref="I10:I20">ROUND(G10*100/H10,1)</f>
        <v>93.5</v>
      </c>
      <c r="K10" s="4"/>
    </row>
    <row r="11" spans="1:11" ht="13.5">
      <c r="A11" s="20" t="s">
        <v>2</v>
      </c>
      <c r="B11" s="21">
        <f aca="true" t="shared" si="2" ref="B11:B20">C11+D11</f>
        <v>97207</v>
      </c>
      <c r="C11" s="22">
        <v>47254</v>
      </c>
      <c r="D11" s="22">
        <v>49953</v>
      </c>
      <c r="E11" s="23">
        <f t="shared" si="0"/>
        <v>94.6</v>
      </c>
      <c r="F11" s="21">
        <f aca="true" t="shared" si="3" ref="F11:F20">G11+H11</f>
        <v>95858</v>
      </c>
      <c r="G11" s="22">
        <v>46483</v>
      </c>
      <c r="H11" s="22">
        <v>49375</v>
      </c>
      <c r="I11" s="24">
        <f t="shared" si="1"/>
        <v>94.1</v>
      </c>
      <c r="K11" s="4"/>
    </row>
    <row r="12" spans="1:11" ht="13.5">
      <c r="A12" s="20" t="s">
        <v>3</v>
      </c>
      <c r="B12" s="21">
        <f t="shared" si="2"/>
        <v>47860</v>
      </c>
      <c r="C12" s="22">
        <v>23901</v>
      </c>
      <c r="D12" s="22">
        <v>23959</v>
      </c>
      <c r="E12" s="23">
        <f t="shared" si="0"/>
        <v>99.8</v>
      </c>
      <c r="F12" s="21">
        <f t="shared" si="3"/>
        <v>47436</v>
      </c>
      <c r="G12" s="22">
        <v>23662</v>
      </c>
      <c r="H12" s="22">
        <v>23774</v>
      </c>
      <c r="I12" s="24">
        <f t="shared" si="1"/>
        <v>99.5</v>
      </c>
      <c r="K12" s="4"/>
    </row>
    <row r="13" spans="1:11" ht="13.5">
      <c r="A13" s="20" t="s">
        <v>4</v>
      </c>
      <c r="B13" s="21">
        <f t="shared" si="2"/>
        <v>114445</v>
      </c>
      <c r="C13" s="22">
        <v>55504</v>
      </c>
      <c r="D13" s="22">
        <v>58941</v>
      </c>
      <c r="E13" s="23">
        <f t="shared" si="0"/>
        <v>94.2</v>
      </c>
      <c r="F13" s="21">
        <f t="shared" si="3"/>
        <v>113692</v>
      </c>
      <c r="G13" s="22">
        <v>55129</v>
      </c>
      <c r="H13" s="22">
        <v>58563</v>
      </c>
      <c r="I13" s="24">
        <f t="shared" si="1"/>
        <v>94.1</v>
      </c>
      <c r="K13" s="4"/>
    </row>
    <row r="14" spans="1:11" ht="13.5">
      <c r="A14" s="20" t="s">
        <v>5</v>
      </c>
      <c r="B14" s="21">
        <f t="shared" si="2"/>
        <v>62372</v>
      </c>
      <c r="C14" s="22">
        <v>30982</v>
      </c>
      <c r="D14" s="22">
        <v>31390</v>
      </c>
      <c r="E14" s="23">
        <f t="shared" si="0"/>
        <v>98.7</v>
      </c>
      <c r="F14" s="21">
        <f t="shared" si="3"/>
        <v>61868</v>
      </c>
      <c r="G14" s="22">
        <v>30736</v>
      </c>
      <c r="H14" s="22">
        <v>31132</v>
      </c>
      <c r="I14" s="24">
        <f t="shared" si="1"/>
        <v>98.7</v>
      </c>
      <c r="K14" s="4"/>
    </row>
    <row r="15" spans="1:11" ht="13.5">
      <c r="A15" s="20" t="s">
        <v>35</v>
      </c>
      <c r="B15" s="21">
        <f t="shared" si="2"/>
        <v>60093</v>
      </c>
      <c r="C15" s="22">
        <v>30251</v>
      </c>
      <c r="D15" s="22">
        <v>29842</v>
      </c>
      <c r="E15" s="23">
        <f t="shared" si="0"/>
        <v>101.4</v>
      </c>
      <c r="F15" s="21">
        <f t="shared" si="3"/>
        <v>59464</v>
      </c>
      <c r="G15" s="22">
        <v>29848</v>
      </c>
      <c r="H15" s="22">
        <v>29616</v>
      </c>
      <c r="I15" s="24">
        <f t="shared" si="1"/>
        <v>100.8</v>
      </c>
      <c r="K15" s="4"/>
    </row>
    <row r="16" spans="1:11" ht="13.5">
      <c r="A16" s="20" t="s">
        <v>6</v>
      </c>
      <c r="B16" s="21">
        <f t="shared" si="2"/>
        <v>141102</v>
      </c>
      <c r="C16" s="22">
        <v>68508</v>
      </c>
      <c r="D16" s="22">
        <v>72594</v>
      </c>
      <c r="E16" s="23">
        <f t="shared" si="0"/>
        <v>94.4</v>
      </c>
      <c r="F16" s="21">
        <f t="shared" si="3"/>
        <v>139464</v>
      </c>
      <c r="G16" s="22">
        <v>67492</v>
      </c>
      <c r="H16" s="22">
        <v>71972</v>
      </c>
      <c r="I16" s="24">
        <f t="shared" si="1"/>
        <v>93.8</v>
      </c>
      <c r="K16" s="4"/>
    </row>
    <row r="17" spans="1:11" ht="13.5">
      <c r="A17" s="20" t="s">
        <v>36</v>
      </c>
      <c r="B17" s="21">
        <f t="shared" si="2"/>
        <v>63038</v>
      </c>
      <c r="C17" s="22">
        <v>30695</v>
      </c>
      <c r="D17" s="22">
        <v>32343</v>
      </c>
      <c r="E17" s="23">
        <f t="shared" si="0"/>
        <v>94.9</v>
      </c>
      <c r="F17" s="21">
        <f t="shared" si="3"/>
        <v>62763</v>
      </c>
      <c r="G17" s="22">
        <v>30539</v>
      </c>
      <c r="H17" s="22">
        <v>32224</v>
      </c>
      <c r="I17" s="24">
        <f t="shared" si="1"/>
        <v>94.8</v>
      </c>
      <c r="K17" s="4"/>
    </row>
    <row r="18" spans="1:11" ht="13.5">
      <c r="A18" s="20" t="s">
        <v>37</v>
      </c>
      <c r="B18" s="21">
        <f t="shared" si="2"/>
        <v>120557</v>
      </c>
      <c r="C18" s="22">
        <v>60399</v>
      </c>
      <c r="D18" s="22">
        <v>60158</v>
      </c>
      <c r="E18" s="23">
        <f t="shared" si="0"/>
        <v>100.4</v>
      </c>
      <c r="F18" s="21">
        <f t="shared" si="3"/>
        <v>119486</v>
      </c>
      <c r="G18" s="22">
        <v>59701</v>
      </c>
      <c r="H18" s="22">
        <v>59785</v>
      </c>
      <c r="I18" s="24">
        <f t="shared" si="1"/>
        <v>99.9</v>
      </c>
      <c r="K18" s="4"/>
    </row>
    <row r="19" spans="1:11" ht="13.5">
      <c r="A19" s="20" t="s">
        <v>38</v>
      </c>
      <c r="B19" s="21">
        <f t="shared" si="2"/>
        <v>51299</v>
      </c>
      <c r="C19" s="22">
        <v>25312</v>
      </c>
      <c r="D19" s="22">
        <v>25987</v>
      </c>
      <c r="E19" s="23">
        <f t="shared" si="0"/>
        <v>97.4</v>
      </c>
      <c r="F19" s="21">
        <f t="shared" si="3"/>
        <v>50965</v>
      </c>
      <c r="G19" s="22">
        <v>25193</v>
      </c>
      <c r="H19" s="22">
        <v>25772</v>
      </c>
      <c r="I19" s="24">
        <f t="shared" si="1"/>
        <v>97.8</v>
      </c>
      <c r="K19" s="4"/>
    </row>
    <row r="20" spans="1:11" ht="13.5">
      <c r="A20" s="20" t="s">
        <v>54</v>
      </c>
      <c r="B20" s="21">
        <f t="shared" si="2"/>
        <v>43153</v>
      </c>
      <c r="C20" s="22">
        <v>21758</v>
      </c>
      <c r="D20" s="25">
        <v>21395</v>
      </c>
      <c r="E20" s="23">
        <f t="shared" si="0"/>
        <v>101.7</v>
      </c>
      <c r="F20" s="21">
        <f t="shared" si="3"/>
        <v>42957</v>
      </c>
      <c r="G20" s="22">
        <v>21639</v>
      </c>
      <c r="H20" s="22">
        <v>21318</v>
      </c>
      <c r="I20" s="24">
        <f t="shared" si="1"/>
        <v>101.5</v>
      </c>
      <c r="K20" s="4"/>
    </row>
    <row r="21" spans="1:11" ht="13.5">
      <c r="A21" s="20"/>
      <c r="B21" s="26"/>
      <c r="C21" s="22"/>
      <c r="D21" s="25"/>
      <c r="E21" s="23"/>
      <c r="F21" s="26"/>
      <c r="G21" s="22"/>
      <c r="H21" s="22"/>
      <c r="I21" s="24"/>
      <c r="K21" s="4"/>
    </row>
    <row r="22" spans="1:9" s="4" customFormat="1" ht="19.5" customHeight="1">
      <c r="A22" s="15" t="s">
        <v>48</v>
      </c>
      <c r="B22" s="27">
        <f>B23+B35+B44+B59+B63</f>
        <v>328705</v>
      </c>
      <c r="C22" s="17">
        <f>C23+C35+C44+C59+C63</f>
        <v>163509</v>
      </c>
      <c r="D22" s="17">
        <f>D23+D35+D44+D59+D63</f>
        <v>165196</v>
      </c>
      <c r="E22" s="18">
        <f>ROUND(C22*100/D22,1)</f>
        <v>99</v>
      </c>
      <c r="F22" s="27">
        <f>F23+F35+F44+F59+F63</f>
        <v>324366</v>
      </c>
      <c r="G22" s="17">
        <f>G23+G35+G44+G59+G63</f>
        <v>160986</v>
      </c>
      <c r="H22" s="17">
        <f>H23+H35+H44+H59+H63</f>
        <v>163380</v>
      </c>
      <c r="I22" s="19">
        <f>ROUND(G22*100/H22,1)</f>
        <v>98.5</v>
      </c>
    </row>
    <row r="23" spans="1:11" ht="13.5">
      <c r="A23" s="15" t="s">
        <v>49</v>
      </c>
      <c r="B23" s="16">
        <f>SUM(B25:B33)</f>
        <v>63955</v>
      </c>
      <c r="C23" s="17">
        <f>SUM(C25:C33)</f>
        <v>32445</v>
      </c>
      <c r="D23" s="17">
        <f>SUM(D25:D33)</f>
        <v>31510</v>
      </c>
      <c r="E23" s="18">
        <f>ROUND(C23*100/D23,1)</f>
        <v>103</v>
      </c>
      <c r="F23" s="16">
        <f>SUM(F25:F33)</f>
        <v>62745</v>
      </c>
      <c r="G23" s="17">
        <f>SUM(G25:G33)</f>
        <v>31760</v>
      </c>
      <c r="H23" s="17">
        <f>SUM(H25:H33)</f>
        <v>30985</v>
      </c>
      <c r="I23" s="19">
        <f>ROUND(G23*100/H23,1)</f>
        <v>102.5</v>
      </c>
      <c r="K23" s="4"/>
    </row>
    <row r="24" spans="1:11" ht="13.5">
      <c r="A24" s="15"/>
      <c r="B24" s="16"/>
      <c r="C24" s="17"/>
      <c r="D24" s="17"/>
      <c r="E24" s="18"/>
      <c r="F24" s="16"/>
      <c r="G24" s="17"/>
      <c r="H24" s="17"/>
      <c r="I24" s="19"/>
      <c r="K24" s="4"/>
    </row>
    <row r="25" spans="1:11" ht="13.5">
      <c r="A25" s="20" t="s">
        <v>7</v>
      </c>
      <c r="B25" s="21">
        <f aca="true" t="shared" si="4" ref="B25:B33">C25+D25</f>
        <v>4689</v>
      </c>
      <c r="C25" s="22">
        <v>2371</v>
      </c>
      <c r="D25" s="22">
        <v>2318</v>
      </c>
      <c r="E25" s="23">
        <f aca="true" t="shared" si="5" ref="E25:E33">ROUND(C25*100/D25,1)</f>
        <v>102.3</v>
      </c>
      <c r="F25" s="21">
        <f aca="true" t="shared" si="6" ref="F25:F33">G25+H25</f>
        <v>4654</v>
      </c>
      <c r="G25" s="22">
        <v>2352</v>
      </c>
      <c r="H25" s="22">
        <v>2302</v>
      </c>
      <c r="I25" s="24">
        <f aca="true" t="shared" si="7" ref="I25:I33">ROUND(G25*100/H25,1)</f>
        <v>102.2</v>
      </c>
      <c r="K25" s="4"/>
    </row>
    <row r="26" spans="1:11" ht="13.5">
      <c r="A26" s="20" t="s">
        <v>8</v>
      </c>
      <c r="B26" s="21">
        <f t="shared" si="4"/>
        <v>2963</v>
      </c>
      <c r="C26" s="22">
        <v>1544</v>
      </c>
      <c r="D26" s="22">
        <v>1419</v>
      </c>
      <c r="E26" s="23">
        <f t="shared" si="5"/>
        <v>108.8</v>
      </c>
      <c r="F26" s="21">
        <f t="shared" si="6"/>
        <v>2955</v>
      </c>
      <c r="G26" s="22">
        <v>1539</v>
      </c>
      <c r="H26" s="22">
        <v>1416</v>
      </c>
      <c r="I26" s="24">
        <f t="shared" si="7"/>
        <v>108.7</v>
      </c>
      <c r="K26" s="4"/>
    </row>
    <row r="27" spans="1:11" ht="13.5">
      <c r="A27" s="20" t="s">
        <v>9</v>
      </c>
      <c r="B27" s="21">
        <f t="shared" si="4"/>
        <v>1643</v>
      </c>
      <c r="C27" s="22">
        <v>900</v>
      </c>
      <c r="D27" s="22">
        <v>743</v>
      </c>
      <c r="E27" s="23">
        <f t="shared" si="5"/>
        <v>121.1</v>
      </c>
      <c r="F27" s="21">
        <f t="shared" si="6"/>
        <v>1642</v>
      </c>
      <c r="G27" s="22">
        <v>901</v>
      </c>
      <c r="H27" s="22">
        <v>741</v>
      </c>
      <c r="I27" s="24">
        <f t="shared" si="7"/>
        <v>121.6</v>
      </c>
      <c r="K27" s="4"/>
    </row>
    <row r="28" spans="1:11" ht="13.5">
      <c r="A28" s="20" t="s">
        <v>10</v>
      </c>
      <c r="B28" s="21">
        <f t="shared" si="4"/>
        <v>9349</v>
      </c>
      <c r="C28" s="22">
        <v>4747</v>
      </c>
      <c r="D28" s="22">
        <v>4602</v>
      </c>
      <c r="E28" s="23">
        <f t="shared" si="5"/>
        <v>103.2</v>
      </c>
      <c r="F28" s="21">
        <f t="shared" si="6"/>
        <v>9296</v>
      </c>
      <c r="G28" s="22">
        <v>4713</v>
      </c>
      <c r="H28" s="22">
        <v>4583</v>
      </c>
      <c r="I28" s="24">
        <f t="shared" si="7"/>
        <v>102.8</v>
      </c>
      <c r="K28" s="4"/>
    </row>
    <row r="29" spans="1:11" ht="13.5">
      <c r="A29" s="20" t="s">
        <v>11</v>
      </c>
      <c r="B29" s="21">
        <f t="shared" si="4"/>
        <v>13197</v>
      </c>
      <c r="C29" s="22">
        <v>6708</v>
      </c>
      <c r="D29" s="22">
        <v>6489</v>
      </c>
      <c r="E29" s="23">
        <f t="shared" si="5"/>
        <v>103.4</v>
      </c>
      <c r="F29" s="21">
        <f t="shared" si="6"/>
        <v>13098</v>
      </c>
      <c r="G29" s="22">
        <v>6651</v>
      </c>
      <c r="H29" s="22">
        <v>6447</v>
      </c>
      <c r="I29" s="24">
        <f t="shared" si="7"/>
        <v>103.2</v>
      </c>
      <c r="K29" s="4"/>
    </row>
    <row r="30" spans="1:11" ht="13.5">
      <c r="A30" s="20" t="s">
        <v>12</v>
      </c>
      <c r="B30" s="21">
        <f t="shared" si="4"/>
        <v>10843</v>
      </c>
      <c r="C30" s="22">
        <v>5512</v>
      </c>
      <c r="D30" s="22">
        <v>5331</v>
      </c>
      <c r="E30" s="23">
        <f t="shared" si="5"/>
        <v>103.4</v>
      </c>
      <c r="F30" s="21">
        <f t="shared" si="6"/>
        <v>9985</v>
      </c>
      <c r="G30" s="22">
        <v>5035</v>
      </c>
      <c r="H30" s="22">
        <v>4950</v>
      </c>
      <c r="I30" s="24">
        <f t="shared" si="7"/>
        <v>101.7</v>
      </c>
      <c r="K30" s="4"/>
    </row>
    <row r="31" spans="1:11" ht="13.5">
      <c r="A31" s="20" t="s">
        <v>13</v>
      </c>
      <c r="B31" s="21">
        <f t="shared" si="4"/>
        <v>5749</v>
      </c>
      <c r="C31" s="22">
        <v>2861</v>
      </c>
      <c r="D31" s="22">
        <v>2888</v>
      </c>
      <c r="E31" s="23">
        <f t="shared" si="5"/>
        <v>99.1</v>
      </c>
      <c r="F31" s="21">
        <f t="shared" si="6"/>
        <v>5713</v>
      </c>
      <c r="G31" s="22">
        <v>2840</v>
      </c>
      <c r="H31" s="22">
        <v>2873</v>
      </c>
      <c r="I31" s="24">
        <f t="shared" si="7"/>
        <v>98.9</v>
      </c>
      <c r="K31" s="4"/>
    </row>
    <row r="32" spans="1:11" ht="13.5">
      <c r="A32" s="20" t="s">
        <v>14</v>
      </c>
      <c r="B32" s="21">
        <f t="shared" si="4"/>
        <v>11367</v>
      </c>
      <c r="C32" s="22">
        <v>5683</v>
      </c>
      <c r="D32" s="22">
        <v>5684</v>
      </c>
      <c r="E32" s="23">
        <f t="shared" si="5"/>
        <v>100</v>
      </c>
      <c r="F32" s="21">
        <f t="shared" si="6"/>
        <v>11270</v>
      </c>
      <c r="G32" s="22">
        <v>5619</v>
      </c>
      <c r="H32" s="22">
        <v>5651</v>
      </c>
      <c r="I32" s="24">
        <f t="shared" si="7"/>
        <v>99.4</v>
      </c>
      <c r="K32" s="4"/>
    </row>
    <row r="33" spans="1:9" s="4" customFormat="1" ht="15" customHeight="1">
      <c r="A33" s="20" t="s">
        <v>15</v>
      </c>
      <c r="B33" s="21">
        <f t="shared" si="4"/>
        <v>4155</v>
      </c>
      <c r="C33" s="22">
        <v>2119</v>
      </c>
      <c r="D33" s="22">
        <v>2036</v>
      </c>
      <c r="E33" s="23">
        <f t="shared" si="5"/>
        <v>104.1</v>
      </c>
      <c r="F33" s="21">
        <f t="shared" si="6"/>
        <v>4132</v>
      </c>
      <c r="G33" s="22">
        <v>2110</v>
      </c>
      <c r="H33" s="22">
        <v>2022</v>
      </c>
      <c r="I33" s="24">
        <f t="shared" si="7"/>
        <v>104.4</v>
      </c>
    </row>
    <row r="34" spans="1:9" s="4" customFormat="1" ht="15" customHeight="1">
      <c r="A34" s="20"/>
      <c r="B34" s="21"/>
      <c r="C34" s="22"/>
      <c r="D34" s="22"/>
      <c r="E34" s="23"/>
      <c r="F34" s="21"/>
      <c r="G34" s="22"/>
      <c r="H34" s="22"/>
      <c r="I34" s="24"/>
    </row>
    <row r="35" spans="1:11" ht="13.5">
      <c r="A35" s="15" t="s">
        <v>50</v>
      </c>
      <c r="B35" s="16">
        <f>SUM(B37:B42)</f>
        <v>153724</v>
      </c>
      <c r="C35" s="17">
        <f>SUM(C37:C42)</f>
        <v>75456</v>
      </c>
      <c r="D35" s="17">
        <f>SUM(D37:D42)</f>
        <v>78268</v>
      </c>
      <c r="E35" s="18">
        <f>ROUND(C35*100/D35,1)</f>
        <v>96.4</v>
      </c>
      <c r="F35" s="16">
        <f>SUM(F37:F42)</f>
        <v>151222</v>
      </c>
      <c r="G35" s="17">
        <f>SUM(G37:G42)</f>
        <v>73971</v>
      </c>
      <c r="H35" s="17">
        <f>SUM(H37:H42)</f>
        <v>77251</v>
      </c>
      <c r="I35" s="19">
        <f>ROUND(G35*100/H35,1)</f>
        <v>95.8</v>
      </c>
      <c r="K35" s="4"/>
    </row>
    <row r="36" spans="1:11" ht="13.5">
      <c r="A36" s="15"/>
      <c r="B36" s="16"/>
      <c r="C36" s="17"/>
      <c r="D36" s="17"/>
      <c r="E36" s="18"/>
      <c r="F36" s="16"/>
      <c r="G36" s="17"/>
      <c r="H36" s="17"/>
      <c r="I36" s="19"/>
      <c r="K36" s="4"/>
    </row>
    <row r="37" spans="1:11" ht="13.5">
      <c r="A37" s="20" t="s">
        <v>16</v>
      </c>
      <c r="B37" s="21">
        <f aca="true" t="shared" si="8" ref="B37:B42">C37+D37</f>
        <v>39548</v>
      </c>
      <c r="C37" s="22">
        <v>19477</v>
      </c>
      <c r="D37" s="22">
        <v>20071</v>
      </c>
      <c r="E37" s="23">
        <f aca="true" t="shared" si="9" ref="E37:E42">ROUND(C37*100/D37,1)</f>
        <v>97</v>
      </c>
      <c r="F37" s="21">
        <f aca="true" t="shared" si="10" ref="F37:F42">G37+H37</f>
        <v>38933</v>
      </c>
      <c r="G37" s="22">
        <v>19088</v>
      </c>
      <c r="H37" s="22">
        <v>19845</v>
      </c>
      <c r="I37" s="24">
        <f aca="true" t="shared" si="11" ref="I37:I42">ROUND(G37*100/H37,1)</f>
        <v>96.2</v>
      </c>
      <c r="K37" s="4"/>
    </row>
    <row r="38" spans="1:11" ht="13.5">
      <c r="A38" s="20" t="s">
        <v>17</v>
      </c>
      <c r="B38" s="21">
        <f t="shared" si="8"/>
        <v>13587</v>
      </c>
      <c r="C38" s="22">
        <v>6579</v>
      </c>
      <c r="D38" s="22">
        <v>7008</v>
      </c>
      <c r="E38" s="23">
        <f t="shared" si="9"/>
        <v>93.9</v>
      </c>
      <c r="F38" s="21">
        <f t="shared" si="10"/>
        <v>13483</v>
      </c>
      <c r="G38" s="22">
        <v>6518</v>
      </c>
      <c r="H38" s="22">
        <v>6965</v>
      </c>
      <c r="I38" s="24">
        <f t="shared" si="11"/>
        <v>93.6</v>
      </c>
      <c r="K38" s="4"/>
    </row>
    <row r="39" spans="1:11" ht="13.5">
      <c r="A39" s="20" t="s">
        <v>18</v>
      </c>
      <c r="B39" s="21">
        <f t="shared" si="8"/>
        <v>28430</v>
      </c>
      <c r="C39" s="22">
        <v>13605</v>
      </c>
      <c r="D39" s="22">
        <v>14825</v>
      </c>
      <c r="E39" s="23">
        <f t="shared" si="9"/>
        <v>91.8</v>
      </c>
      <c r="F39" s="21">
        <f t="shared" si="10"/>
        <v>27723</v>
      </c>
      <c r="G39" s="22">
        <v>13236</v>
      </c>
      <c r="H39" s="22">
        <v>14487</v>
      </c>
      <c r="I39" s="24">
        <f t="shared" si="11"/>
        <v>91.4</v>
      </c>
      <c r="K39" s="4"/>
    </row>
    <row r="40" spans="1:11" ht="13.5">
      <c r="A40" s="20" t="s">
        <v>19</v>
      </c>
      <c r="B40" s="21">
        <f t="shared" si="8"/>
        <v>16521</v>
      </c>
      <c r="C40" s="22">
        <v>7972</v>
      </c>
      <c r="D40" s="22">
        <v>8549</v>
      </c>
      <c r="E40" s="23">
        <f t="shared" si="9"/>
        <v>93.3</v>
      </c>
      <c r="F40" s="21">
        <f t="shared" si="10"/>
        <v>16236</v>
      </c>
      <c r="G40" s="22">
        <v>7789</v>
      </c>
      <c r="H40" s="22">
        <v>8447</v>
      </c>
      <c r="I40" s="24">
        <f t="shared" si="11"/>
        <v>92.2</v>
      </c>
      <c r="K40" s="4"/>
    </row>
    <row r="41" spans="1:11" ht="13.5">
      <c r="A41" s="20" t="s">
        <v>20</v>
      </c>
      <c r="B41" s="21">
        <f t="shared" si="8"/>
        <v>21052</v>
      </c>
      <c r="C41" s="22">
        <v>10433</v>
      </c>
      <c r="D41" s="22">
        <v>10619</v>
      </c>
      <c r="E41" s="23">
        <f t="shared" si="9"/>
        <v>98.2</v>
      </c>
      <c r="F41" s="21">
        <f t="shared" si="10"/>
        <v>20758</v>
      </c>
      <c r="G41" s="22">
        <v>10255</v>
      </c>
      <c r="H41" s="22">
        <v>10503</v>
      </c>
      <c r="I41" s="24">
        <f t="shared" si="11"/>
        <v>97.6</v>
      </c>
      <c r="K41" s="4"/>
    </row>
    <row r="42" spans="1:9" s="4" customFormat="1" ht="16.5" customHeight="1">
      <c r="A42" s="20" t="s">
        <v>21</v>
      </c>
      <c r="B42" s="21">
        <f t="shared" si="8"/>
        <v>34586</v>
      </c>
      <c r="C42" s="22">
        <v>17390</v>
      </c>
      <c r="D42" s="22">
        <v>17196</v>
      </c>
      <c r="E42" s="23">
        <f t="shared" si="9"/>
        <v>101.1</v>
      </c>
      <c r="F42" s="21">
        <f t="shared" si="10"/>
        <v>34089</v>
      </c>
      <c r="G42" s="22">
        <v>17085</v>
      </c>
      <c r="H42" s="22">
        <v>17004</v>
      </c>
      <c r="I42" s="24">
        <f t="shared" si="11"/>
        <v>100.5</v>
      </c>
    </row>
    <row r="43" spans="1:9" s="4" customFormat="1" ht="16.5" customHeight="1">
      <c r="A43" s="20"/>
      <c r="B43" s="21"/>
      <c r="C43" s="22"/>
      <c r="D43" s="22"/>
      <c r="E43" s="23"/>
      <c r="F43" s="21"/>
      <c r="G43" s="22"/>
      <c r="H43" s="22"/>
      <c r="I43" s="24"/>
    </row>
    <row r="44" spans="1:11" ht="13.5">
      <c r="A44" s="15" t="s">
        <v>51</v>
      </c>
      <c r="B44" s="16">
        <f>SUM(B46:B57)</f>
        <v>103637</v>
      </c>
      <c r="C44" s="17">
        <f>SUM(C46:C57)</f>
        <v>51500</v>
      </c>
      <c r="D44" s="17">
        <f>SUM(D46:D57)</f>
        <v>52137</v>
      </c>
      <c r="E44" s="18">
        <f>ROUND(C44*100/D44,1)</f>
        <v>98.8</v>
      </c>
      <c r="F44" s="16">
        <f>SUM(F46:F57)</f>
        <v>103103</v>
      </c>
      <c r="G44" s="17">
        <f>SUM(G46:G57)</f>
        <v>51186</v>
      </c>
      <c r="H44" s="17">
        <f>SUM(H46:H57)</f>
        <v>51917</v>
      </c>
      <c r="I44" s="19">
        <f>ROUND(G44*100/H44,1)</f>
        <v>98.6</v>
      </c>
      <c r="K44" s="4"/>
    </row>
    <row r="45" spans="1:11" ht="13.5">
      <c r="A45" s="15"/>
      <c r="B45" s="16"/>
      <c r="C45" s="17"/>
      <c r="D45" s="17"/>
      <c r="E45" s="18"/>
      <c r="F45" s="16"/>
      <c r="G45" s="17"/>
      <c r="H45" s="17"/>
      <c r="I45" s="19"/>
      <c r="K45" s="4"/>
    </row>
    <row r="46" spans="1:11" ht="13.5">
      <c r="A46" s="20" t="s">
        <v>22</v>
      </c>
      <c r="B46" s="21">
        <f aca="true" t="shared" si="12" ref="B46:B57">C46+D46</f>
        <v>19342</v>
      </c>
      <c r="C46" s="22">
        <v>9319</v>
      </c>
      <c r="D46" s="22">
        <v>10023</v>
      </c>
      <c r="E46" s="23">
        <f aca="true" t="shared" si="13" ref="E46:E57">ROUND(C46*100/D46,1)</f>
        <v>93</v>
      </c>
      <c r="F46" s="21">
        <f aca="true" t="shared" si="14" ref="F46:F57">G46+H46</f>
        <v>19245</v>
      </c>
      <c r="G46" s="22">
        <v>9277</v>
      </c>
      <c r="H46" s="22">
        <v>9968</v>
      </c>
      <c r="I46" s="24">
        <f aca="true" t="shared" si="15" ref="I46:I57">ROUND(G46*100/H46,1)</f>
        <v>93.1</v>
      </c>
      <c r="K46" s="4"/>
    </row>
    <row r="47" spans="1:11" ht="13.5">
      <c r="A47" s="20" t="s">
        <v>23</v>
      </c>
      <c r="B47" s="21">
        <f t="shared" si="12"/>
        <v>39244</v>
      </c>
      <c r="C47" s="22">
        <v>19209</v>
      </c>
      <c r="D47" s="22">
        <v>20035</v>
      </c>
      <c r="E47" s="23">
        <f t="shared" si="13"/>
        <v>95.9</v>
      </c>
      <c r="F47" s="21">
        <f t="shared" si="14"/>
        <v>39081</v>
      </c>
      <c r="G47" s="22">
        <v>19100</v>
      </c>
      <c r="H47" s="22">
        <v>19981</v>
      </c>
      <c r="I47" s="24">
        <f t="shared" si="15"/>
        <v>95.6</v>
      </c>
      <c r="K47" s="4"/>
    </row>
    <row r="48" spans="1:11" ht="13.5">
      <c r="A48" s="20" t="s">
        <v>24</v>
      </c>
      <c r="B48" s="21">
        <f t="shared" si="12"/>
        <v>758</v>
      </c>
      <c r="C48" s="22">
        <v>409</v>
      </c>
      <c r="D48" s="22">
        <v>349</v>
      </c>
      <c r="E48" s="23">
        <f t="shared" si="13"/>
        <v>117.2</v>
      </c>
      <c r="F48" s="21">
        <f t="shared" si="14"/>
        <v>739</v>
      </c>
      <c r="G48" s="22">
        <v>401</v>
      </c>
      <c r="H48" s="22">
        <v>338</v>
      </c>
      <c r="I48" s="24">
        <f t="shared" si="15"/>
        <v>118.6</v>
      </c>
      <c r="K48" s="4"/>
    </row>
    <row r="49" spans="1:11" ht="13.5">
      <c r="A49" s="20" t="s">
        <v>25</v>
      </c>
      <c r="B49" s="21">
        <f t="shared" si="12"/>
        <v>908</v>
      </c>
      <c r="C49" s="22">
        <v>481</v>
      </c>
      <c r="D49" s="22">
        <v>427</v>
      </c>
      <c r="E49" s="23">
        <f t="shared" si="13"/>
        <v>112.6</v>
      </c>
      <c r="F49" s="21">
        <f t="shared" si="14"/>
        <v>893</v>
      </c>
      <c r="G49" s="22">
        <v>472</v>
      </c>
      <c r="H49" s="22">
        <v>421</v>
      </c>
      <c r="I49" s="24">
        <f t="shared" si="15"/>
        <v>112.1</v>
      </c>
      <c r="K49" s="4"/>
    </row>
    <row r="50" spans="1:11" ht="13.5">
      <c r="A50" s="20" t="s">
        <v>26</v>
      </c>
      <c r="B50" s="21">
        <f t="shared" si="12"/>
        <v>718</v>
      </c>
      <c r="C50" s="22">
        <v>416</v>
      </c>
      <c r="D50" s="22">
        <v>302</v>
      </c>
      <c r="E50" s="23">
        <f t="shared" si="13"/>
        <v>137.7</v>
      </c>
      <c r="F50" s="21">
        <f t="shared" si="14"/>
        <v>716</v>
      </c>
      <c r="G50" s="22">
        <v>415</v>
      </c>
      <c r="H50" s="22">
        <v>301</v>
      </c>
      <c r="I50" s="24">
        <f t="shared" si="15"/>
        <v>137.9</v>
      </c>
      <c r="K50" s="4"/>
    </row>
    <row r="51" spans="1:11" ht="13.5">
      <c r="A51" s="20" t="s">
        <v>27</v>
      </c>
      <c r="B51" s="21">
        <f t="shared" si="12"/>
        <v>417</v>
      </c>
      <c r="C51" s="22">
        <v>271</v>
      </c>
      <c r="D51" s="22">
        <v>146</v>
      </c>
      <c r="E51" s="23">
        <f t="shared" si="13"/>
        <v>185.6</v>
      </c>
      <c r="F51" s="21">
        <f t="shared" si="14"/>
        <v>415</v>
      </c>
      <c r="G51" s="22">
        <v>269</v>
      </c>
      <c r="H51" s="22">
        <v>146</v>
      </c>
      <c r="I51" s="24">
        <f t="shared" si="15"/>
        <v>184.2</v>
      </c>
      <c r="K51" s="4"/>
    </row>
    <row r="52" spans="1:11" ht="13.5">
      <c r="A52" s="20" t="s">
        <v>28</v>
      </c>
      <c r="B52" s="21">
        <f t="shared" si="12"/>
        <v>1307</v>
      </c>
      <c r="C52" s="22">
        <v>757</v>
      </c>
      <c r="D52" s="22">
        <v>550</v>
      </c>
      <c r="E52" s="23">
        <f t="shared" si="13"/>
        <v>137.6</v>
      </c>
      <c r="F52" s="21">
        <f t="shared" si="14"/>
        <v>1281</v>
      </c>
      <c r="G52" s="22">
        <v>749</v>
      </c>
      <c r="H52" s="22">
        <v>532</v>
      </c>
      <c r="I52" s="24">
        <f t="shared" si="15"/>
        <v>140.8</v>
      </c>
      <c r="K52" s="4"/>
    </row>
    <row r="53" spans="1:11" ht="13.5">
      <c r="A53" s="20" t="s">
        <v>29</v>
      </c>
      <c r="B53" s="21">
        <f t="shared" si="12"/>
        <v>633</v>
      </c>
      <c r="C53" s="22">
        <v>389</v>
      </c>
      <c r="D53" s="22">
        <v>244</v>
      </c>
      <c r="E53" s="23">
        <f t="shared" si="13"/>
        <v>159.4</v>
      </c>
      <c r="F53" s="21">
        <f t="shared" si="14"/>
        <v>631</v>
      </c>
      <c r="G53" s="22">
        <v>388</v>
      </c>
      <c r="H53" s="22">
        <v>243</v>
      </c>
      <c r="I53" s="24">
        <f t="shared" si="15"/>
        <v>159.7</v>
      </c>
      <c r="K53" s="4"/>
    </row>
    <row r="54" spans="1:11" ht="13.5">
      <c r="A54" s="20" t="s">
        <v>30</v>
      </c>
      <c r="B54" s="21">
        <f t="shared" si="12"/>
        <v>1202</v>
      </c>
      <c r="C54" s="22">
        <v>660</v>
      </c>
      <c r="D54" s="22">
        <v>542</v>
      </c>
      <c r="E54" s="23">
        <f t="shared" si="13"/>
        <v>121.8</v>
      </c>
      <c r="F54" s="21">
        <f t="shared" si="14"/>
        <v>1191</v>
      </c>
      <c r="G54" s="22">
        <v>657</v>
      </c>
      <c r="H54" s="22">
        <v>534</v>
      </c>
      <c r="I54" s="24">
        <f t="shared" si="15"/>
        <v>123</v>
      </c>
      <c r="K54" s="4"/>
    </row>
    <row r="55" spans="1:11" ht="13.5">
      <c r="A55" s="20" t="s">
        <v>31</v>
      </c>
      <c r="B55" s="21">
        <f t="shared" si="12"/>
        <v>1428</v>
      </c>
      <c r="C55" s="22">
        <v>772</v>
      </c>
      <c r="D55" s="22">
        <v>656</v>
      </c>
      <c r="E55" s="23">
        <f t="shared" si="13"/>
        <v>117.7</v>
      </c>
      <c r="F55" s="21">
        <f t="shared" si="14"/>
        <v>1401</v>
      </c>
      <c r="G55" s="22">
        <v>756</v>
      </c>
      <c r="H55" s="22">
        <v>645</v>
      </c>
      <c r="I55" s="24">
        <f t="shared" si="15"/>
        <v>117.2</v>
      </c>
      <c r="K55" s="4"/>
    </row>
    <row r="56" spans="1:9" s="4" customFormat="1" ht="15" customHeight="1">
      <c r="A56" s="20" t="s">
        <v>39</v>
      </c>
      <c r="B56" s="21">
        <f t="shared" si="12"/>
        <v>7399</v>
      </c>
      <c r="C56" s="22">
        <v>3921</v>
      </c>
      <c r="D56" s="22">
        <v>3478</v>
      </c>
      <c r="E56" s="23">
        <f t="shared" si="13"/>
        <v>112.7</v>
      </c>
      <c r="F56" s="21">
        <f t="shared" si="14"/>
        <v>7358</v>
      </c>
      <c r="G56" s="22">
        <v>3898</v>
      </c>
      <c r="H56" s="22">
        <v>3460</v>
      </c>
      <c r="I56" s="24">
        <f t="shared" si="15"/>
        <v>112.7</v>
      </c>
    </row>
    <row r="57" spans="1:9" s="4" customFormat="1" ht="15" customHeight="1">
      <c r="A57" s="20" t="s">
        <v>55</v>
      </c>
      <c r="B57" s="21">
        <f t="shared" si="12"/>
        <v>30281</v>
      </c>
      <c r="C57" s="22">
        <v>14896</v>
      </c>
      <c r="D57" s="22">
        <v>15385</v>
      </c>
      <c r="E57" s="23">
        <f t="shared" si="13"/>
        <v>96.8</v>
      </c>
      <c r="F57" s="21">
        <f t="shared" si="14"/>
        <v>30152</v>
      </c>
      <c r="G57" s="22">
        <v>14804</v>
      </c>
      <c r="H57" s="22">
        <v>15348</v>
      </c>
      <c r="I57" s="24">
        <f t="shared" si="15"/>
        <v>96.5</v>
      </c>
    </row>
    <row r="58" spans="1:9" s="4" customFormat="1" ht="15" customHeight="1">
      <c r="A58" s="20"/>
      <c r="B58" s="21"/>
      <c r="C58" s="22"/>
      <c r="D58" s="22"/>
      <c r="E58" s="23"/>
      <c r="F58" s="21"/>
      <c r="G58" s="22"/>
      <c r="H58" s="22"/>
      <c r="I58" s="24"/>
    </row>
    <row r="59" spans="1:11" ht="13.5">
      <c r="A59" s="15" t="s">
        <v>52</v>
      </c>
      <c r="B59" s="16">
        <f>SUM(B61:B61)</f>
        <v>1157</v>
      </c>
      <c r="C59" s="17">
        <f>SUM(C61:C61)</f>
        <v>622</v>
      </c>
      <c r="D59" s="17">
        <f>SUM(D61:D61)</f>
        <v>535</v>
      </c>
      <c r="E59" s="18">
        <f>ROUND(C59*100/D59,1)</f>
        <v>116.3</v>
      </c>
      <c r="F59" s="16">
        <f>SUM(F61:F61)</f>
        <v>1144</v>
      </c>
      <c r="G59" s="17">
        <f>SUM(G61:G61)</f>
        <v>621</v>
      </c>
      <c r="H59" s="17">
        <f>SUM(H61:H61)</f>
        <v>523</v>
      </c>
      <c r="I59" s="19">
        <f>ROUND(G59*100/H59,1)</f>
        <v>118.7</v>
      </c>
      <c r="K59" s="4"/>
    </row>
    <row r="60" spans="1:11" ht="13.5">
      <c r="A60" s="15"/>
      <c r="B60" s="16"/>
      <c r="C60" s="17"/>
      <c r="D60" s="17"/>
      <c r="E60" s="18"/>
      <c r="F60" s="16"/>
      <c r="G60" s="17"/>
      <c r="H60" s="17"/>
      <c r="I60" s="19"/>
      <c r="K60" s="4"/>
    </row>
    <row r="61" spans="1:9" s="4" customFormat="1" ht="15" customHeight="1">
      <c r="A61" s="20" t="s">
        <v>32</v>
      </c>
      <c r="B61" s="21">
        <f>C61+D61</f>
        <v>1157</v>
      </c>
      <c r="C61" s="22">
        <v>622</v>
      </c>
      <c r="D61" s="22">
        <v>535</v>
      </c>
      <c r="E61" s="23">
        <f>ROUND(C61*100/D61,1)</f>
        <v>116.3</v>
      </c>
      <c r="F61" s="21">
        <f>G61+H61</f>
        <v>1144</v>
      </c>
      <c r="G61" s="22">
        <v>621</v>
      </c>
      <c r="H61" s="22">
        <v>523</v>
      </c>
      <c r="I61" s="24">
        <f>ROUND(G61*100/H61,1)</f>
        <v>118.7</v>
      </c>
    </row>
    <row r="62" spans="1:9" s="4" customFormat="1" ht="15" customHeight="1">
      <c r="A62" s="20"/>
      <c r="B62" s="21"/>
      <c r="C62" s="22"/>
      <c r="D62" s="22"/>
      <c r="E62" s="23"/>
      <c r="F62" s="21"/>
      <c r="G62" s="22"/>
      <c r="H62" s="22"/>
      <c r="I62" s="24"/>
    </row>
    <row r="63" spans="1:11" ht="13.5">
      <c r="A63" s="15" t="s">
        <v>53</v>
      </c>
      <c r="B63" s="16">
        <f>SUM(B65:B66)</f>
        <v>6232</v>
      </c>
      <c r="C63" s="17">
        <f>SUM(C65:C66)</f>
        <v>3486</v>
      </c>
      <c r="D63" s="17">
        <f>SUM(D65:D66)</f>
        <v>2746</v>
      </c>
      <c r="E63" s="18">
        <f>ROUND(C63*100/D63,1)</f>
        <v>126.9</v>
      </c>
      <c r="F63" s="16">
        <f>SUM(F65:F66)</f>
        <v>6152</v>
      </c>
      <c r="G63" s="17">
        <f>SUM(G65:G66)</f>
        <v>3448</v>
      </c>
      <c r="H63" s="17">
        <f>SUM(H65:H66)</f>
        <v>2704</v>
      </c>
      <c r="I63" s="19">
        <f>ROUND(G63*100/H63,1)</f>
        <v>127.5</v>
      </c>
      <c r="K63" s="4"/>
    </row>
    <row r="64" spans="1:11" ht="13.5">
      <c r="A64" s="15"/>
      <c r="B64" s="16"/>
      <c r="C64" s="17"/>
      <c r="D64" s="17"/>
      <c r="E64" s="18"/>
      <c r="F64" s="16"/>
      <c r="G64" s="17"/>
      <c r="H64" s="17"/>
      <c r="I64" s="19"/>
      <c r="K64" s="4"/>
    </row>
    <row r="65" spans="1:11" ht="13.5">
      <c r="A65" s="20" t="s">
        <v>33</v>
      </c>
      <c r="B65" s="21">
        <f>C65+D65</f>
        <v>4159</v>
      </c>
      <c r="C65" s="22">
        <v>2160</v>
      </c>
      <c r="D65" s="22">
        <v>1999</v>
      </c>
      <c r="E65" s="23">
        <f>ROUND(C65*100/D65,1)</f>
        <v>108.1</v>
      </c>
      <c r="F65" s="21">
        <f>G65+H65</f>
        <v>4094</v>
      </c>
      <c r="G65" s="22">
        <v>2131</v>
      </c>
      <c r="H65" s="22">
        <v>1963</v>
      </c>
      <c r="I65" s="24">
        <f>ROUND(G65*100/H65,1)</f>
        <v>108.6</v>
      </c>
      <c r="K65" s="4"/>
    </row>
    <row r="66" spans="1:9" ht="15.75" customHeight="1" thickBot="1">
      <c r="A66" s="28" t="s">
        <v>34</v>
      </c>
      <c r="B66" s="29">
        <f>C66+D66</f>
        <v>2073</v>
      </c>
      <c r="C66" s="30">
        <v>1326</v>
      </c>
      <c r="D66" s="30">
        <v>747</v>
      </c>
      <c r="E66" s="31">
        <f>ROUND(C66*100/D66,1)</f>
        <v>177.5</v>
      </c>
      <c r="F66" s="29">
        <f>G66+H66</f>
        <v>2058</v>
      </c>
      <c r="G66" s="32">
        <v>1317</v>
      </c>
      <c r="H66" s="32">
        <v>741</v>
      </c>
      <c r="I66" s="33">
        <f>ROUND(G66*100/H66,1)</f>
        <v>177.7</v>
      </c>
    </row>
    <row r="67" spans="1:9" ht="15.75" customHeight="1">
      <c r="A67" s="34"/>
      <c r="B67" s="35"/>
      <c r="C67" s="35"/>
      <c r="D67" s="35"/>
      <c r="E67" s="36"/>
      <c r="F67" s="35"/>
      <c r="G67" s="37"/>
      <c r="H67" s="37"/>
      <c r="I67" s="38"/>
    </row>
    <row r="68" spans="1:6" ht="13.5">
      <c r="A68" s="39" t="s">
        <v>56</v>
      </c>
      <c r="B68" s="4"/>
      <c r="C68" s="4"/>
      <c r="D68" s="4"/>
      <c r="E68" s="4"/>
      <c r="F68" s="4"/>
    </row>
    <row r="69" spans="1:6" ht="13.5">
      <c r="A69" s="39"/>
      <c r="B69" s="4"/>
      <c r="C69" s="4"/>
      <c r="D69" s="4"/>
      <c r="E69" s="4"/>
      <c r="F69" s="4"/>
    </row>
    <row r="70" spans="1:6" ht="13.5">
      <c r="A70" s="39"/>
      <c r="B70" s="4"/>
      <c r="C70" s="4"/>
      <c r="D70" s="4"/>
      <c r="E70" s="4"/>
      <c r="F70" s="4"/>
    </row>
    <row r="71" spans="1:9" ht="12" customHeight="1">
      <c r="A71" s="46"/>
      <c r="B71" s="46"/>
      <c r="C71" s="46"/>
      <c r="D71" s="46"/>
      <c r="E71" s="46"/>
      <c r="F71" s="46"/>
      <c r="G71" s="46"/>
      <c r="H71" s="46"/>
      <c r="I71" s="46"/>
    </row>
    <row r="72" spans="1:9" ht="11.25" customHeight="1">
      <c r="A72" s="46"/>
      <c r="B72" s="46"/>
      <c r="C72" s="46"/>
      <c r="D72" s="46"/>
      <c r="E72" s="46"/>
      <c r="F72" s="46"/>
      <c r="G72" s="46"/>
      <c r="H72" s="46"/>
      <c r="I72" s="46"/>
    </row>
    <row r="73" ht="9.75" customHeight="1"/>
  </sheetData>
  <sheetProtection/>
  <mergeCells count="4">
    <mergeCell ref="B4:E4"/>
    <mergeCell ref="F4:I4"/>
    <mergeCell ref="A2:I2"/>
    <mergeCell ref="A71:I72"/>
  </mergeCells>
  <printOptions/>
  <pageMargins left="0.7874015748031497" right="0.1968503937007874" top="0.3937007874015748" bottom="0" header="0" footer="0.3937007874015748"/>
  <pageSetup fitToHeight="1" fitToWidth="1" horizontalDpi="600" verticalDpi="600" orientation="portrait" paperSize="9" scale="85" r:id="rId1"/>
  <headerFooter scaleWithDoc="0"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平良希</cp:lastModifiedBy>
  <cp:lastPrinted>2019-01-28T07:21:01Z</cp:lastPrinted>
  <dcterms:created xsi:type="dcterms:W3CDTF">1999-10-27T06:57:08Z</dcterms:created>
  <dcterms:modified xsi:type="dcterms:W3CDTF">2019-02-21T02:15:59Z</dcterms:modified>
  <cp:category/>
  <cp:version/>
  <cp:contentType/>
  <cp:contentStatus/>
</cp:coreProperties>
</file>