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lg0295\Desktop\財政\R5\調査物\令和４年度財政状況資料集の作成等について\"/>
    </mc:Choice>
  </mc:AlternateContent>
  <xr:revisionPtr revIDLastSave="0" documentId="13_ncr:1_{82CD8D5F-9D36-412A-870A-26EB48DF2E33}" xr6:coauthVersionLast="36" xr6:coauthVersionMax="36" xr10:uidLastSave="{00000000-0000-0000-0000-000000000000}"/>
  <bookViews>
    <workbookView xWindow="0" yWindow="0" windowWidth="28800" windowHeight="11655" firstSheet="10" activeTab="1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2)" sheetId="19"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<sst xmlns="http://schemas.openxmlformats.org/spreadsheetml/2006/main" count="1144" uniqueCount="589">
  <si>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</si>
  <si>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</si>
  <si>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</si>
  <si>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</si>
  <si>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</si>
  <si>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</si>
  <si>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</si>
  <si>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</si>
  <si>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</si>
  <si>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</si>
  <si>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</si>
  <si>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</si>
  <si>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</si>
  <si>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</si>
  <si>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</si>
  <si>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</si>
  <si>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</si>
  <si>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</si>
  <si>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</si>
  <si>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</si>
  <si>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</si>
  <si>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</si>
  <si>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</si>
  <si>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</si>
  <si>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</si>
  <si>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</si>
  <si>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</si>
  <si>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</si>
  <si>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</si>
  <si>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</si>
  <si>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</si>
  <si>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</si>
  <si>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</si>
  <si>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</si>
  <si>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</si>
  <si>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</si>
  <si>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</si>
  <si>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</si>
  <si>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</si>
  <si>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</si>
  <si>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</si>
  <si>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</si>
  <si>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</si>
  <si>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</si>
  <si>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</si>
  <si>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</si>
  <si>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</si>
  <si>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</si>
  <si>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</si>
  <si>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</si>
  <si>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</si>
  <si>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</si>
  <si>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</si>
  <si>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</si>
  <si>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</si>
  <si>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</si>
  <si>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</si>
  <si>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</si>
  <si>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</si>
  <si>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</si>
  <si>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</si>
  <si>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</si>
  <si>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</si>
  <si>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</si>
  <si>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</si>
  <si>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</si>
  <si>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</si>
  <si>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</si>
  <si>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</si>
  <si>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</si>
  <si>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</si>
  <si>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</si>
  <si>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</si>
  <si>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</si>
  <si>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</si>
  <si>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</si>
  <si>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</si>
  <si>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</si>
  <si>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</si>
  <si>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</si>
  <si>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</si>
  <si>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</si>
  <si>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</si>
  <si>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</si>
  <si>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</si>
  <si>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</si>
  <si>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</si>
  <si>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</si>
  <si>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</si>
  <si>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</si>
  <si>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</si>
  <si>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</si>
  <si>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</si>
  <si>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</si>
  <si>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</si>
  <si>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</si>
  <si>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</si>
  <si>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</si>
  <si>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</si>
  <si>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</si>
  <si>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</si>
  <si>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</si>
  <si>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</si>
  <si>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</si>
  <si>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</si>
  <si>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</si>
  <si>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</si>
  <si>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</si>
  <si>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</si>
  <si>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</si>
  <si>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</si>
  <si>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</si>
  <si>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</si>
  <si>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</si>
  <si>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</si>
  <si>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</si>
  <si>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</si>
  <si>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</si>
  <si>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</si>
  <si>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</si>
  <si>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</si>
  <si>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</si>
  <si>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</si>
  <si>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</si>
  <si>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</si>
  <si>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</si>
  <si>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</si>
  <si>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</si>
  <si>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</si>
  <si>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</si>
  <si>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</si>
  <si>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</si>
  <si>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</si>
  <si>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</si>
  <si>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</si>
  <si>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</si>
  <si>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</si>
  <si>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</si>
  <si>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</si>
  <si>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</si>
  <si>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</si>
  <si>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</si>
  <si>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</si>
  <si>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</si>
  <si>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</si>
  <si>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</si>
  <si>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</si>
  <si>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</si>
  <si>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</si>
  <si>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</si>
  <si>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</si>
  <si>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</si>
  <si>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</si>
  <si>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</si>
  <si>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</si>
  <si>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</si>
  <si>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</si>
  <si>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</si>
  <si>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</si>
  <si>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</si>
  <si>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</si>
  <si>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</si>
  <si>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</si>
  <si>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</si>
  <si>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</si>
  <si>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</si>
  <si>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</si>
  <si>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</si>
  <si>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</si>
  <si>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</si>
  <si>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</si>
  <si>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</si>
  <si>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</si>
  <si>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</si>
  <si>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</si>
  <si>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</si>
  <si>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</si>
  <si>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</si>
  <si>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</si>
  <si>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</si>
  <si>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</si>
  <si>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</si>
  <si>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</si>
  <si>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</si>
  <si>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</si>
  <si>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</si>
  <si>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</si>
  <si>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</si>
  <si>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</si>
  <si>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</si>
  <si>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</si>
  <si>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</si>
  <si>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</si>
  <si>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</si>
  <si>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</si>
  <si>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</si>
  <si>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</si>
  <si>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</si>
  <si>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</si>
  <si>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</si>
  <si>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</si>
  <si>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</si>
  <si>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</si>
  <si>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</si>
  <si>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</si>
  <si>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</si>
  <si>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</si>
  <si>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</si>
  <si>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</si>
  <si>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</si>
  <si>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</si>
  <si>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</si>
  <si>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</si>
  <si>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</si>
  <si>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</si>
  <si>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</si>
  <si>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</si>
  <si>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</si>
  <si>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</si>
  <si>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</si>
  <si>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沖縄県与那国町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</si>
  <si>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</si>
  <si>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</si>
  <si>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</si>
  <si>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</si>
  <si>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</si>
  <si>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</si>
  <si>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</si>
  <si>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</si>
  <si>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</si>
  <si>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</si>
  <si>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</si>
  <si>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</si>
  <si>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</si>
  <si>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</si>
  <si>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</si>
  <si>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</si>
  <si>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</si>
  <si>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</si>
  <si>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</si>
  <si>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</si>
  <si>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</si>
  <si>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</si>
  <si>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</si>
  <si>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</si>
  <si>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</si>
  <si>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</si>
  <si>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</si>
  <si>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</si>
  <si>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</si>
  <si>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</si>
  <si>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</si>
  <si>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</si>
  <si>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</si>
  <si>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</si>
  <si>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</si>
  <si>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</si>
  <si>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</si>
  <si>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</si>
  <si>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</si>
  <si>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</si>
  <si>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</si>
  <si>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</si>
  <si>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</si>
  <si>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</si>
  <si>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</si>
  <si>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</si>
  <si>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</si>
  <si>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</si>
  <si>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</si>
  <si>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</si>
  <si>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</si>
  <si>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</si>
  <si>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</si>
  <si>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</si>
  <si>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</si>
  <si>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</si>
  <si>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</si>
  <si>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</si>
  <si>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</si>
  <si>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</si>
  <si>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</si>
  <si>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</si>
  <si>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</si>
  <si>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</si>
  <si>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</si>
  <si>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</si>
  <si>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</si>
  <si>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</si>
  <si>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</si>
  <si>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</si>
  <si>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</si>
  <si>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</si>
  <si>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</si>
  <si>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</si>
  <si>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</si>
  <si>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</si>
  <si>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</si>
  <si>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</si>
  <si>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</si>
  <si>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</si>
  <si>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</si>
  <si>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</si>
  <si>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</si>
  <si>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</si>
  <si>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</si>
  <si>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</si>
  <si>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</si>
  <si>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</si>
  <si>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</si>
  <si>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</si>
  <si>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</si>
  <si>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</si>
  <si>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</si>
  <si>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</si>
  <si>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</si>
  <si>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</si>
  <si>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</si>
  <si>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</si>
  <si>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</si>
  <si>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</si>
  <si>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</si>
  <si>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</si>
  <si>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</si>
  <si>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</si>
  <si>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</si>
  <si>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</si>
  <si>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</si>
  <si>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</si>
  <si>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</si>
  <si>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</si>
  <si>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</si>
  <si>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</si>
  <si>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</si>
  <si>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</si>
  <si>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</si>
  <si>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</si>
  <si>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</si>
  <si>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</si>
  <si>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</si>
  <si>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</si>
  <si>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</si>
  <si>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</si>
  <si>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</si>
  <si>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</si>
  <si>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</si>
  <si>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</si>
  <si>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</si>
  <si>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</si>
  <si>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</si>
  <si>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</si>
  <si>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</si>
  <si>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</si>
  <si>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</si>
  <si>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</si>
  <si>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</si>
  <si>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</si>
  <si>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</si>
  <si>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</si>
  <si>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</si>
  <si>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</si>
  <si>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</si>
  <si>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</si>
  <si>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</si>
  <si>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</si>
  <si>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</si>
  <si>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</si>
  <si>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</si>
  <si>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</si>
  <si>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</si>
  <si>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</si>
  <si>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</si>
  <si>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</si>
  <si>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沖縄県与那国町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</si>
  <si>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</si>
  <si>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</si>
  <si>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</si>
  <si>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</si>
  <si>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</si>
  <si>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</si>
  <si>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</si>
  <si>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</si>
  <si>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</si>
  <si>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</si>
  <si>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</si>
  <si>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</si>
  <si>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</si>
  <si>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</si>
  <si>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</si>
  <si>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</si>
  <si>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</si>
  <si>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</si>
  <si>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</si>
  <si>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</si>
  <si>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</si>
  <si>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</si>
  <si>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</si>
  <si>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</si>
  <si>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</si>
  <si>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</si>
  <si>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</si>
  <si>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</si>
  <si>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</si>
  <si>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</si>
  <si>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</si>
  <si>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</si>
  <si>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</si>
  <si>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</si>
  <si>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</si>
  <si>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</si>
  <si>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</si>
  <si>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</si>
  <si>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</si>
  <si>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</si>
  <si>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</si>
  <si>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</si>
  <si>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</si>
  <si>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</si>
  <si>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</si>
  <si>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</si>
  <si>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</si>
  <si>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</si>
  <si>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</si>
  <si>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</si>
  <si>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</si>
  <si>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</si>
  <si>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</si>
  <si>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</si>
  <si>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</si>
  <si>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</si>
  <si>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</si>
  <si>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</si>
  <si>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</si>
  <si>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</si>
  <si>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</si>
  <si>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</si>
  <si>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</si>
  <si>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</si>
  <si>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</si>
  <si>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</si>
  <si>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</si>
  <si>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</si>
  <si>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</si>
  <si>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</si>
  <si>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</si>
  <si>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</si>
  <si>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</si>
  <si>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</si>
  <si>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</si>
  <si>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</si>
  <si>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</si>
  <si>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</si>
  <si>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</si>
  <si>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</si>
  <si>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</si>
  <si>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</si>
  <si>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</si>
  <si>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</si>
  <si>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</si>
  <si>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</si>
  <si>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</si>
  <si>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</si>
  <si>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</si>
  <si>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</si>
  <si>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</si>
  <si>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</si>
  <si>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</si>
  <si>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</si>
  <si>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</si>
  <si>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</si>
  <si>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</si>
  <si>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</si>
  <si>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</si>
  <si>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</si>
  <si>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</si>
  <si>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</si>
  <si>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</si>
  <si>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</si>
  <si>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</si>
  <si>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</si>
  <si>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</si>
  <si>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</si>
  <si>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</si>
  <si>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</si>
  <si>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</si>
  <si>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</si>
  <si>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</si>
  <si>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</si>
  <si>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</si>
  <si>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</si>
  <si>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</si>
  <si>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</si>
  <si>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</si>
  <si>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</si>
  <si>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</si>
  <si>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</si>
  <si>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</si>
  <si>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</si>
  <si>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</si>
  <si>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</si>
  <si>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</si>
  <si>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</si>
  <si>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</si>
  <si>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</si>
  <si>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</si>
  <si>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</si>
  <si>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</si>
  <si>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</si>
  <si>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</si>
  <si>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</si>
  <si>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</si>
  <si>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</si>
  <si>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</si>
  <si>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</si>
  <si>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</si>
  <si>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</si>
  <si>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</si>
  <si>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</si>
  <si>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</si>
  <si>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</si>
  <si>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</si>
  <si>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</si>
  <si>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</si>
  <si>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</si>
  <si>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</si>
  <si>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</si>
  <si>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</si>
  <si>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</si>
  <si>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</si>
  <si>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</si>
  <si>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</si>
  <si>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</si>
  <si>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</si>
  <si>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</si>
  <si>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</si>
  <si>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</si>
  <si>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</si>
  <si>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</si>
  <si>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</si>
  <si>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</si>
  <si>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</si>
  <si>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</si>
  <si>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</si>
  <si>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</si>
  <si>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</si>
  <si>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</si>
  <si>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</si>
  <si>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</si>
  <si>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</si>
  <si>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</si>
  <si>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</si>
  <si>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</si>
  <si>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</si>
  <si>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</si>
  <si>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</si>
  <si>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</si>
  <si>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</si>
  <si>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</si>
  <si>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</si>
  <si>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</si>
  <si>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</si>
  <si>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</si>
  <si>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</si>
  <si>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</si>
  <si>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</si>
  <si>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</si>
  <si>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</si>
  <si>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</si>
  <si>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</si>
  <si>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一般会計</t>
  </si>
  <si>
    <t>簡易水道事業特別会計</t>
  </si>
  <si>
    <t>国民健康保険事業特別会計</t>
  </si>
  <si>
    <t>介護保険事業特別会計</t>
  </si>
  <si>
    <t>農業集落排水事業特別会計</t>
  </si>
  <si>
    <t>漁業集落排水事業特別会計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</si>
  <si>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</si>
  <si>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</si>
  <si>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</si>
  <si>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</si>
  <si>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</si>
  <si>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</si>
  <si>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</si>
  <si>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</si>
  <si>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</si>
  <si>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八重山広域市町村圏事務組合</t>
    <phoneticPr fontId="2"/>
  </si>
  <si>
    <t>沖縄県市町村自治会館管理組合</t>
    <phoneticPr fontId="2"/>
  </si>
  <si>
    <t>沖縄県市町村総合事務組合</t>
    <phoneticPr fontId="2"/>
  </si>
  <si>
    <t>比謝川行政事務組合</t>
    <phoneticPr fontId="2"/>
  </si>
  <si>
    <t>沖縄県後期高齢者医療広域連合（事業勘定）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</si>
</sst>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8E88-4888-B10D-E83614366D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462816</c:v>
                </c:pt>
                <c:pt idx="1">
                  <c:v>685418</c:v>
                </c:pt>
                <c:pt idx="2">
                  <c:v>1015982</c:v>
                </c:pt>
                <c:pt idx="3">
                  <c:v>824753</c:v>
                </c:pt>
                <c:pt idx="4">
                  <c:v>212292</c:v>
                </c:pt>
              </c:numCache>
            </c:numRef>
          </c:val>
          <c:smooth val="0"/>
          <c:extLst>
            <c:ext xmlns:c16="http://schemas.microsoft.com/office/drawing/2014/chart" uri="{C3380CC4-5D6E-409C-BE32-E72D297353CC}">
              <c16:uniqueId val="{00000001-8E88-4888-B10D-E83614366D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15.8</c:v>
                </c:pt>
                <c:pt idx="1">
                  <c:v>13.8</c:v>
                </c:pt>
                <c:pt idx="2">
                  <c:v>16.78</c:v>
                </c:pt>
                <c:pt idx="3">
                  <c:v>23.11</c:v>
                </c:pt>
                <c:pt idx="4">
                  <c:v>16.600000000000001</c:v>
                </c:pt>
              </c:numCache>
            </c:numRef>
          </c:val>
          <c:extLst>
            <c:ext xmlns:c16="http://schemas.microsoft.com/office/drawing/2014/chart" uri="{C3380CC4-5D6E-409C-BE32-E72D297353CC}">
              <c16:uniqueId val="{00000000-9D7C-4634-A109-88C7877011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87.88</c:v>
                </c:pt>
                <c:pt idx="1">
                  <c:v>87.93</c:v>
                </c:pt>
                <c:pt idx="2">
                  <c:v>86.07</c:v>
                </c:pt>
                <c:pt idx="3">
                  <c:v>79.459999999999994</c:v>
                </c:pt>
                <c:pt idx="4">
                  <c:v>98.17</c:v>
                </c:pt>
              </c:numCache>
            </c:numRef>
          </c:val>
          <c:extLst>
            <c:ext xmlns:c16="http://schemas.microsoft.com/office/drawing/2014/chart" uri="{C3380CC4-5D6E-409C-BE32-E72D297353CC}">
              <c16:uniqueId val="{00000001-9D7C-4634-A109-88C7877011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1.71</c:v>
                </c:pt>
                <c:pt idx="1">
                  <c:v>1.59</c:v>
                </c:pt>
                <c:pt idx="2">
                  <c:v>-0.22</c:v>
                </c:pt>
                <c:pt idx="3">
                  <c:v>6.33</c:v>
                </c:pt>
                <c:pt idx="4">
                  <c:v>10.19</c:v>
                </c:pt>
              </c:numCache>
            </c:numRef>
          </c:val>
          <c:smooth val="0"/>
          <c:extLst>
            <c:ext xmlns:c16="http://schemas.microsoft.com/office/drawing/2014/chart" uri="{C3380CC4-5D6E-409C-BE32-E72D297353CC}">
              <c16:uniqueId val="{00000002-9D7C-4634-A109-88C7877011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20-4564-A851-4E01517595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20-4564-A851-4E01517595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20-4564-A851-4E01517595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0.17</c:v>
                </c:pt>
                <c:pt idx="4">
                  <c:v>#N/A</c:v>
                </c:pt>
                <c:pt idx="5">
                  <c:v>0.09</c:v>
                </c:pt>
                <c:pt idx="6">
                  <c:v>#N/A</c:v>
                </c:pt>
                <c:pt idx="7">
                  <c:v>0.09</c:v>
                </c:pt>
                <c:pt idx="8">
                  <c:v>#N/A</c:v>
                </c:pt>
                <c:pt idx="9">
                  <c:v>0.1</c:v>
                </c:pt>
              </c:numCache>
            </c:numRef>
          </c:val>
          <c:extLst>
            <c:ext xmlns:c16="http://schemas.microsoft.com/office/drawing/2014/chart" uri="{C3380CC4-5D6E-409C-BE32-E72D297353CC}">
              <c16:uniqueId val="{00000003-9420-4564-A851-4E01517595DB}"/>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0.56000000000000005</c:v>
                </c:pt>
                <c:pt idx="2">
                  <c:v>#N/A</c:v>
                </c:pt>
                <c:pt idx="3">
                  <c:v>0.81</c:v>
                </c:pt>
                <c:pt idx="4">
                  <c:v>#N/A</c:v>
                </c:pt>
                <c:pt idx="5">
                  <c:v>0.09</c:v>
                </c:pt>
                <c:pt idx="6">
                  <c:v>#N/A</c:v>
                </c:pt>
                <c:pt idx="7">
                  <c:v>0.22</c:v>
                </c:pt>
                <c:pt idx="8">
                  <c:v>#N/A</c:v>
                </c:pt>
                <c:pt idx="9">
                  <c:v>0.32</c:v>
                </c:pt>
              </c:numCache>
            </c:numRef>
          </c:val>
          <c:extLst>
            <c:ext xmlns:c16="http://schemas.microsoft.com/office/drawing/2014/chart" uri="{C3380CC4-5D6E-409C-BE32-E72D297353CC}">
              <c16:uniqueId val="{00000004-9420-4564-A851-4E01517595D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0.48</c:v>
                </c:pt>
                <c:pt idx="2">
                  <c:v>#N/A</c:v>
                </c:pt>
                <c:pt idx="3">
                  <c:v>0.75</c:v>
                </c:pt>
                <c:pt idx="4">
                  <c:v>#N/A</c:v>
                </c:pt>
                <c:pt idx="5">
                  <c:v>0.26</c:v>
                </c:pt>
                <c:pt idx="6">
                  <c:v>#N/A</c:v>
                </c:pt>
                <c:pt idx="7">
                  <c:v>0.6</c:v>
                </c:pt>
                <c:pt idx="8">
                  <c:v>#N/A</c:v>
                </c:pt>
                <c:pt idx="9">
                  <c:v>0.76</c:v>
                </c:pt>
              </c:numCache>
            </c:numRef>
          </c:val>
          <c:extLst>
            <c:ext xmlns:c16="http://schemas.microsoft.com/office/drawing/2014/chart" uri="{C3380CC4-5D6E-409C-BE32-E72D297353CC}">
              <c16:uniqueId val="{00000005-9420-4564-A851-4E01517595D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2.0099999999999998</c:v>
                </c:pt>
                <c:pt idx="2">
                  <c:v>#N/A</c:v>
                </c:pt>
                <c:pt idx="3">
                  <c:v>2.31</c:v>
                </c:pt>
                <c:pt idx="4">
                  <c:v>#N/A</c:v>
                </c:pt>
                <c:pt idx="5">
                  <c:v>1.38</c:v>
                </c:pt>
                <c:pt idx="6">
                  <c:v>#N/A</c:v>
                </c:pt>
                <c:pt idx="7">
                  <c:v>2.04</c:v>
                </c:pt>
                <c:pt idx="8">
                  <c:v>#N/A</c:v>
                </c:pt>
                <c:pt idx="9">
                  <c:v>1.44</c:v>
                </c:pt>
              </c:numCache>
            </c:numRef>
          </c:val>
          <c:extLst>
            <c:ext xmlns:c16="http://schemas.microsoft.com/office/drawing/2014/chart" uri="{C3380CC4-5D6E-409C-BE32-E72D297353CC}">
              <c16:uniqueId val="{00000006-9420-4564-A851-4E01517595D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2.0499999999999998</c:v>
                </c:pt>
                <c:pt idx="2">
                  <c:v>#N/A</c:v>
                </c:pt>
                <c:pt idx="3">
                  <c:v>1.33</c:v>
                </c:pt>
                <c:pt idx="4">
                  <c:v>#N/A</c:v>
                </c:pt>
                <c:pt idx="5">
                  <c:v>0.2</c:v>
                </c:pt>
                <c:pt idx="6">
                  <c:v>#N/A</c:v>
                </c:pt>
                <c:pt idx="7">
                  <c:v>2.27</c:v>
                </c:pt>
                <c:pt idx="8">
                  <c:v>#N/A</c:v>
                </c:pt>
                <c:pt idx="9">
                  <c:v>2.44</c:v>
                </c:pt>
              </c:numCache>
            </c:numRef>
          </c:val>
          <c:extLst>
            <c:ext xmlns:c16="http://schemas.microsoft.com/office/drawing/2014/chart" uri="{C3380CC4-5D6E-409C-BE32-E72D297353CC}">
              <c16:uniqueId val="{00000007-9420-4564-A851-4E01517595DB}"/>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0.02</c:v>
                </c:pt>
                <c:pt idx="2">
                  <c:v>#N/A</c:v>
                </c:pt>
                <c:pt idx="3">
                  <c:v>1.94</c:v>
                </c:pt>
                <c:pt idx="4">
                  <c:v>#N/A</c:v>
                </c:pt>
                <c:pt idx="5">
                  <c:v>0</c:v>
                </c:pt>
                <c:pt idx="6">
                  <c:v>#N/A</c:v>
                </c:pt>
                <c:pt idx="7">
                  <c:v>2.5</c:v>
                </c:pt>
                <c:pt idx="8">
                  <c:v>#N/A</c:v>
                </c:pt>
                <c:pt idx="9">
                  <c:v>3.3</c:v>
                </c:pt>
              </c:numCache>
            </c:numRef>
          </c:val>
          <c:extLst>
            <c:ext xmlns:c16="http://schemas.microsoft.com/office/drawing/2014/chart" uri="{C3380CC4-5D6E-409C-BE32-E72D297353CC}">
              <c16:uniqueId val="{00000008-9420-4564-A851-4E01517595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15.79</c:v>
                </c:pt>
                <c:pt idx="2">
                  <c:v>#N/A</c:v>
                </c:pt>
                <c:pt idx="3">
                  <c:v>13.8</c:v>
                </c:pt>
                <c:pt idx="4">
                  <c:v>#N/A</c:v>
                </c:pt>
                <c:pt idx="5">
                  <c:v>98.98</c:v>
                </c:pt>
                <c:pt idx="6">
                  <c:v>#N/A</c:v>
                </c:pt>
                <c:pt idx="7">
                  <c:v>23.1</c:v>
                </c:pt>
                <c:pt idx="8">
                  <c:v>#N/A</c:v>
                </c:pt>
                <c:pt idx="9">
                  <c:v>16.59</c:v>
                </c:pt>
              </c:numCache>
            </c:numRef>
          </c:val>
          <c:extLst>
            <c:ext xmlns:c16="http://schemas.microsoft.com/office/drawing/2014/chart" uri="{C3380CC4-5D6E-409C-BE32-E72D297353CC}">
              <c16:uniqueId val="{00000009-9420-4564-A851-4E01517595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243</c:v>
                </c:pt>
                <c:pt idx="5">
                  <c:v>261</c:v>
                </c:pt>
                <c:pt idx="8">
                  <c:v>255</c:v>
                </c:pt>
                <c:pt idx="11">
                  <c:v>231</c:v>
                </c:pt>
                <c:pt idx="14">
                  <c:v>251</c:v>
                </c:pt>
              </c:numCache>
            </c:numRef>
          </c:val>
          <c:extLst>
            <c:ext xmlns:c16="http://schemas.microsoft.com/office/drawing/2014/chart" uri="{C3380CC4-5D6E-409C-BE32-E72D297353CC}">
              <c16:uniqueId val="{00000000-86C9-4169-8F49-3786802F16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C9-4169-8F49-3786802F16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6C9-4169-8F49-3786802F16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C9-4169-8F49-3786802F16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c:v>
                </c:pt>
                <c:pt idx="3">
                  <c:v>56</c:v>
                </c:pt>
                <c:pt idx="6">
                  <c:v>43</c:v>
                </c:pt>
                <c:pt idx="9">
                  <c:v>50</c:v>
                </c:pt>
                <c:pt idx="12">
                  <c:v>51</c:v>
                </c:pt>
              </c:numCache>
            </c:numRef>
          </c:val>
          <c:extLst>
            <c:ext xmlns:c16="http://schemas.microsoft.com/office/drawing/2014/chart" uri="{C3380CC4-5D6E-409C-BE32-E72D297353CC}">
              <c16:uniqueId val="{00000004-86C9-4169-8F49-3786802F16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C9-4169-8F49-3786802F16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C9-4169-8F49-3786802F16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274</c:v>
                </c:pt>
                <c:pt idx="3">
                  <c:v>303</c:v>
                </c:pt>
                <c:pt idx="6">
                  <c:v>308</c:v>
                </c:pt>
                <c:pt idx="9">
                  <c:v>307</c:v>
                </c:pt>
                <c:pt idx="12">
                  <c:v>290</c:v>
                </c:pt>
              </c:numCache>
            </c:numRef>
          </c:val>
          <c:extLst>
            <c:ext xmlns:c16="http://schemas.microsoft.com/office/drawing/2014/chart" uri="{C3380CC4-5D6E-409C-BE32-E72D297353CC}">
              <c16:uniqueId val="{00000007-86C9-4169-8F49-3786802F16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c:v>
                </c:pt>
                <c:pt idx="2">
                  <c:v>#N/A</c:v>
                </c:pt>
                <c:pt idx="3">
                  <c:v>#N/A</c:v>
                </c:pt>
                <c:pt idx="4">
                  <c:v>98</c:v>
                </c:pt>
                <c:pt idx="5">
                  <c:v>#N/A</c:v>
                </c:pt>
                <c:pt idx="6">
                  <c:v>#N/A</c:v>
                </c:pt>
                <c:pt idx="7">
                  <c:v>96</c:v>
                </c:pt>
                <c:pt idx="8">
                  <c:v>#N/A</c:v>
                </c:pt>
                <c:pt idx="9">
                  <c:v>#N/A</c:v>
                </c:pt>
                <c:pt idx="10">
                  <c:v>126</c:v>
                </c:pt>
                <c:pt idx="11">
                  <c:v>#N/A</c:v>
                </c:pt>
                <c:pt idx="12">
                  <c:v>#N/A</c:v>
                </c:pt>
                <c:pt idx="13">
                  <c:v>90</c:v>
                </c:pt>
                <c:pt idx="14">
                  <c:v>#N/A</c:v>
                </c:pt>
              </c:numCache>
            </c:numRef>
          </c:val>
          <c:smooth val="0"/>
          <c:extLst>
            <c:ext xmlns:c16="http://schemas.microsoft.com/office/drawing/2014/chart" uri="{C3380CC4-5D6E-409C-BE32-E72D297353CC}">
              <c16:uniqueId val="{00000008-86C9-4169-8F49-3786802F16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1876</c:v>
                </c:pt>
                <c:pt idx="5">
                  <c:v>1750</c:v>
                </c:pt>
                <c:pt idx="8">
                  <c:v>1615</c:v>
                </c:pt>
                <c:pt idx="11">
                  <c:v>1823</c:v>
                </c:pt>
                <c:pt idx="14">
                  <c:v>1682</c:v>
                </c:pt>
              </c:numCache>
            </c:numRef>
          </c:val>
          <c:extLst>
            <c:ext xmlns:c16="http://schemas.microsoft.com/office/drawing/2014/chart" uri="{C3380CC4-5D6E-409C-BE32-E72D297353CC}">
              <c16:uniqueId val="{00000000-2293-4BE3-AF90-47756705E3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0</c:v>
                </c:pt>
                <c:pt idx="8">
                  <c:v>0</c:v>
                </c:pt>
                <c:pt idx="11">
                  <c:v>0</c:v>
                </c:pt>
                <c:pt idx="14">
                  <c:v>0</c:v>
                </c:pt>
              </c:numCache>
            </c:numRef>
          </c:val>
          <c:extLst>
            <c:ext xmlns:c16="http://schemas.microsoft.com/office/drawing/2014/chart" uri="{C3380CC4-5D6E-409C-BE32-E72D297353CC}">
              <c16:uniqueId val="{00000001-2293-4BE3-AF90-47756705E3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2492</c:v>
                </c:pt>
                <c:pt idx="5">
                  <c:v>2513</c:v>
                </c:pt>
                <c:pt idx="8">
                  <c:v>2542</c:v>
                </c:pt>
                <c:pt idx="11">
                  <c:v>2432</c:v>
                </c:pt>
                <c:pt idx="14">
                  <c:v>2747</c:v>
                </c:pt>
              </c:numCache>
            </c:numRef>
          </c:val>
          <c:extLst>
            <c:ext xmlns:c16="http://schemas.microsoft.com/office/drawing/2014/chart" uri="{C3380CC4-5D6E-409C-BE32-E72D297353CC}">
              <c16:uniqueId val="{00000002-2293-4BE3-AF90-47756705E3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93-4BE3-AF90-47756705E3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93-4BE3-AF90-47756705E3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93-4BE3-AF90-47756705E3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c:v>
                </c:pt>
                <c:pt idx="3">
                  <c:v>258</c:v>
                </c:pt>
                <c:pt idx="6">
                  <c:v>275</c:v>
                </c:pt>
                <c:pt idx="9">
                  <c:v>267</c:v>
                </c:pt>
                <c:pt idx="12">
                  <c:v>139</c:v>
                </c:pt>
              </c:numCache>
            </c:numRef>
          </c:val>
          <c:extLst>
            <c:ext xmlns:c16="http://schemas.microsoft.com/office/drawing/2014/chart" uri="{C3380CC4-5D6E-409C-BE32-E72D297353CC}">
              <c16:uniqueId val="{00000006-2293-4BE3-AF90-47756705E3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293-4BE3-AF90-47756705E3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294</c:v>
                </c:pt>
                <c:pt idx="3">
                  <c:v>340</c:v>
                </c:pt>
                <c:pt idx="6">
                  <c:v>408</c:v>
                </c:pt>
                <c:pt idx="9">
                  <c:v>493</c:v>
                </c:pt>
                <c:pt idx="12">
                  <c:v>505</c:v>
                </c:pt>
              </c:numCache>
            </c:numRef>
          </c:val>
          <c:extLst>
            <c:ext xmlns:c16="http://schemas.microsoft.com/office/drawing/2014/chart" uri="{C3380CC4-5D6E-409C-BE32-E72D297353CC}">
              <c16:uniqueId val="{00000008-2293-4BE3-AF90-47756705E3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93-4BE3-AF90-47756705E3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2390</c:v>
                </c:pt>
                <c:pt idx="3">
                  <c:v>2503</c:v>
                </c:pt>
                <c:pt idx="6">
                  <c:v>2566</c:v>
                </c:pt>
                <c:pt idx="9">
                  <c:v>2432</c:v>
                </c:pt>
                <c:pt idx="12">
                  <c:v>2255</c:v>
                </c:pt>
              </c:numCache>
            </c:numRef>
          </c:val>
          <c:extLst>
            <c:ext xmlns:c16="http://schemas.microsoft.com/office/drawing/2014/chart" uri="{C3380CC4-5D6E-409C-BE32-E72D297353CC}">
              <c16:uniqueId val="{0000000A-2293-4BE3-AF90-47756705E3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93-4BE3-AF90-47756705E3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1455</c:v>
                </c:pt>
                <c:pt idx="1">
                  <c:v>1436</c:v>
                </c:pt>
                <c:pt idx="2">
                  <c:v>1740</c:v>
                </c:pt>
              </c:numCache>
            </c:numRef>
          </c:val>
          <c:extLst>
            <c:ext xmlns:c16="http://schemas.microsoft.com/office/drawing/2014/chart" uri="{C3380CC4-5D6E-409C-BE32-E72D297353CC}">
              <c16:uniqueId val="{00000000-1F81-4A3F-AF4B-0A712BAD1A5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17</c:v>
                </c:pt>
                <c:pt idx="1">
                  <c:v>17</c:v>
                </c:pt>
                <c:pt idx="2">
                  <c:v>17</c:v>
                </c:pt>
              </c:numCache>
            </c:numRef>
          </c:val>
          <c:extLst>
            <c:ext xmlns:c16="http://schemas.microsoft.com/office/drawing/2014/chart" uri="{C3380CC4-5D6E-409C-BE32-E72D297353CC}">
              <c16:uniqueId val="{00000001-1F81-4A3F-AF4B-0A712BAD1A5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909</c:v>
                </c:pt>
                <c:pt idx="1">
                  <c:v>925</c:v>
                </c:pt>
                <c:pt idx="2">
                  <c:v>970</c:v>
                </c:pt>
              </c:numCache>
            </c:numRef>
          </c:val>
          <c:extLst>
            <c:ext xmlns:c16="http://schemas.microsoft.com/office/drawing/2014/chart" uri="{C3380CC4-5D6E-409C-BE32-E72D297353CC}">
              <c16:uniqueId val="{00000002-1F81-4A3F-AF4B-0A712BAD1A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算定の分子となる元利償還金の額は、地方債の発行額を計画的に抑制してきたことで適正なバランスを保っている。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AFA8736-8A8E-4990-A56D-5C30B8DA1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0C4EB75-60EE-4AA6-803C-25995C6DEB0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571BD35-20E1-4479-9601-966A89BFA25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CA352FE-1746-413D-A31D-F919380437A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6804483-75BF-4454-A17A-27FE274036F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E9D517D-223B-400E-958C-2898B498090E}"/>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AA14C69-A41C-4A13-B4D6-3225E29277B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755FA13-0033-4983-A63A-3EA5B6616D5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7A4D990-FC3E-4429-810D-91001C8E423A}"/>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2A71162-B661-4A2D-AA0D-46ECCBD4C5D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40844E5-6ED2-4A91-9EE6-BBDC7D1399E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年度末に不用額の整理を行い、余剰金となった金額を積み立てたため増となった。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各種計画に基づき、今後予定している支出に備えるための基金運用を行っていく。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551A0E7-B9B8-4781-8618-FE5F55BE11C4}"/>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C39883E-05B2-4CBA-ABB4-11E33E2E0CC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2FE266E-6D54-4894-9270-0F22D2B2771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その他特定目的基金の使途は主に庁舎建設基金である。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過疎地域自立促進基金とばんたドゥナン島基金の積み立てによるものである。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今後計画的に充当財源として活用していく。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B377973-D659-4EAB-86D1-322A3D92EED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4C90B54-4867-4C5F-8AC7-140948A4187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936F79C-3128-4215-9FC1-3D85C0CF173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減債基金に関しては、増減は無し。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今後とも、当基金に関しては増減は見込んでいない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E0C2B53-8E9A-4EE6-A453-CF618C4E32C6}"/>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21802B5-22DC-41F7-BEB3-1F56EA8E3923}"/>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382E5BB-858E-47D8-AD95-E6D41B9E1B7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減債基金に関しては、増減は無し。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今後とも、当基金に関しては増減は見込んでいない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9FCD9FA-C81C-4F40-B9E2-4BE1E55DF6A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30301F1-BB08-461E-A6EB-9F68B21DCC4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51C2A1F-E4BC-4E79-8FD9-1F1F55134AB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ED03E2E-5648-4032-9BB9-58FF83E57CC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89E6A5D-FA67-498C-A519-02513146345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52F5E3C-533E-4673-ABF6-00551E08920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5FA8AD2-0067-48EC-A399-BB4AC206DE1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DAB49DA-9B6C-45B6-A5CB-FC779B4E226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0CA13A7-7797-472B-AF29-B5D35F1B802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442EF28-00B8-40E8-A25F-2CF4BD6BD6F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7E88EE-9C32-413A-836C-C0342F1CAA9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
1,705
28.90
3,796,170
3,466,584
294,126
1,771,865
2,255,078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B1DE253-CB5A-4683-A9C3-D380C0517CC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83D7246-FEA1-474C-BA2F-B094AF575C6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09A53BB-7D14-4761-A9C4-49A8CEFF1C5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51218F0-FCED-4161-B3BA-0C3D185A8E7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11970CF-7D0B-4D99-9620-20A4094FCAC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DD8695C-C31C-417C-9B7E-2C0E5340B30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EFBEE00-49B1-4475-9341-F313C03D405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FBA243F-22E2-4EEA-B4CE-8F77A7931D1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DC4BF90-4D98-429A-8EBB-5C5480C1C5D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C557685-E1E7-4F61-ADCC-A2D3B802E6D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B7CBF82-5315-40F2-BD1C-08E5812EA61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570E450-476B-4B37-8AA9-3C8ACD7E3C2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31C3079-D561-44F3-A997-743D4119DA2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155A334-299A-4317-9C0F-9B0EAEA7760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9C69137-59B7-4547-B7B4-FCE6790834B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F10C987-DC39-496E-9C24-E82116EAE63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28BFE02-C004-4536-B4DE-B39CEF67FA9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FC71D4C-AD2C-4597-A165-E116DBABBE4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9C20600-A5DF-4D9E-8EF0-FC8C9F3B3EC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61B8777-6DBF-4042-A052-326C60174D1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CF9D5FC-C048-454D-8AB4-D4B09C6CB82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7126C93-D34B-4FE8-A4F3-36E6B8A4599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BCBE1B1-077B-4DA3-8FF5-9AB84726904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180C77F-D745-495B-972C-A99007E2744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47C63C0-7D5A-4DEC-958D-6994AE6D581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84C3C26-5202-482E-8666-CA192544AFE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4E908E5-2326-4BEC-BC7A-6D6855BA7F0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7DF3B09-CFC3-4986-AA7C-84D72745A98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883CB80-42C9-4787-B764-B225D370769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B868354-B286-4EE4-B612-96F631E40FD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19F3B12-7B02-437B-A940-F9529BCCF5A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E9C84BD-EDB0-4B76-B83B-D3C8D9A6614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36368EF-871F-4548-922D-9DF7F17C916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83C13D3-873E-4204-9FE6-4C956219DB2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B1E427A-221A-4A35-A41B-E79ED05E466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C012C46-06CA-4A0D-A11F-D0B2500A0E2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5585491-B7DE-4D1D-8FF4-8CD59CE728B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産年齢の人口減少、高齢化の影響の為、主要産業である第一次産業の生産の低迷していることまた観光業に関しても事業者の高齢化および後継者不足などにより依然として不安定な状況である。現在、移住定住促進に力を入れて事業を実施しており従事者の確保に努めているが、住居不足が推進上の課題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9F661AD-8AB9-4103-8A0A-8F7083E0B2B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5F70FA97-3C6A-46DD-8573-D8826456DF5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8172343-213A-43CE-896D-0820A5074A3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8EC1E8C9-CFD3-42C5-9A8F-B9FA6DB75B4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D70F4CAB-70F0-4A66-AFEA-89133B78A2B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FFAC7849-6027-42C5-8111-B669814BCB1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BFD5CEF2-CE3B-4A36-A057-C865598613E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CFBECE8-8973-41AB-8BAB-D0BA938AA26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7067C18-7BC3-442D-BA8B-9904AE34EFC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7DC748AF-C684-4122-B02C-8909F69651C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AB54EDE-EDBE-41B4-8D54-E7101C072A5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34291B5-F6A6-456A-9A5D-0DE3B52F2D5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3496B16-FD52-4FDC-A887-978BE880B98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08E20EF-A078-45F9-9306-3C17733383D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8E1EF87-5A84-4A2B-866F-86B61A3DF64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740CBBE1-A008-4372-9894-8E0A52FB82F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F16A77D0-8199-4E27-A37D-6666333DB751}"/>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D67E55C9-53AA-4C70-BA73-F2EA36B83E23}"/>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9E8BDFAC-1CFB-4C45-B254-376D33614E4A}"/>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80530699-0DD9-4E25-A072-7C9ACA3437D9}"/>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DC990C5F-2E70-49EA-BA69-F62646579172}"/>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98AB52A5-488F-4A16-85BD-624F0A79A690}"/>
            </a:ext>
          </a:extLst>
        </xdr:cNvPr>
        <xdr:cNvCxnSpPr/>
      </xdr:nvCxnSpPr>
      <xdr:spPr>
        <a:xfrm>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97C6EEB0-F929-41AE-ABF5-E517B02B4F6B}"/>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86AA72D1-6C3D-4877-B6D7-80B60ABBD4BE}"/>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C01444C1-2D29-441D-8F2B-31536EBDFC35}"/>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2C3BCB24-610E-4433-BF3B-C78F3881E197}"/>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6B971F96-E388-4D35-8323-D0F240BD9452}"/>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10E47C27-5D23-481B-A1C0-3FE4BBB918EA}"/>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7F23EF44-FE43-4637-94C8-F42297B89A12}"/>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521560F2-5299-4DF3-B30F-E81AAF1A3B6C}"/>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4BF3C60B-A0DC-4E75-A280-5729B64594BF}"/>
            </a:ext>
          </a:extLst>
        </xdr:cNvPr>
        <xdr:cNvCxnSpPr/>
      </xdr:nvCxnSpPr>
      <xdr:spPr>
        <a:xfrm flipV="1">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F3C32B21-412B-49BF-B5CA-11870B4A9631}"/>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DE26D106-795B-4D0F-B260-B878A0AF7506}"/>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2E536178-F03F-440F-BA58-2BA6A315D9E9}"/>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E6358252-F196-42A6-9B88-A3A29A50513A}"/>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1DAB4E6-28F3-42D6-9F66-C9D37736219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FFAA009-F2CE-457F-95A4-13F4ADB0E01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B4F6BEA-FFF0-4CFF-A1CB-501A2738649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A0F98D6-0612-4615-B07F-E5409722088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25AF52E-345C-41EB-BFE7-A9470B5B75C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9219BF1-6BB5-4BA5-9F68-E09E524C561C}"/>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a:extLst>
            <a:ext uri="{FF2B5EF4-FFF2-40B4-BE49-F238E27FC236}">
              <a16:creationId xmlns:a16="http://schemas.microsoft.com/office/drawing/2014/main" id="{4D5E6A81-3B41-47AF-AAEC-57004B9566F0}"/>
            </a:ext>
          </a:extLst>
        </xdr:cNvPr>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FEEA8BDB-4FE8-4B89-BC76-BEB7F7573703}"/>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9EF9356-FFC0-4A07-AB2B-83FC8FEB9E91}"/>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423D142A-35CB-4804-BB90-1F4DB0B8C9B5}"/>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E1173A2F-7E4C-4D85-98A3-D0F9D280BB21}"/>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7DC0BA82-BCEE-4472-8A2F-F59E66F15F75}"/>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5DA7FD8F-6F4C-4C40-8E37-1C2B1B805686}"/>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838A2FF7-CDD6-47B6-8A73-749E8CB82E4E}"/>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E9A7735-F5BA-47B2-A3FB-824A2FA63539}"/>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6902F96E-A6B2-486C-B2F6-153B4C3EA1F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A61E26F4-A68D-4178-A0F6-E63BB8A7BB0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8D769C6-7927-4F88-B776-CC85469438D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1BA5A06-54D1-4F8B-9E48-95D882BEFCD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B033CCF1-5EEA-4634-BEA4-E684DC33118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FE92B30-E437-4EA5-93BA-39EE2604210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36C3661-29CE-4422-8215-6F80B2C9699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C4342FB-0C95-4521-82F2-5CA215ED924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20C73AF-3AB1-42D7-AA05-7132B6D286A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E559549D-8D95-4F5A-AA74-BB498EE7B87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114CB85-7FB4-4091-B7BA-F838B08D219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D7A4093-B86F-4B1F-8655-E3D2C17E56C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DDCB338-EB83-4A08-A485-4077C78AE1F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ほぼ横ばいの比率になってる。今後、新庁舎の建設等大型の公共事業が予定されているため注意が必要な状況である。依然として自主財源が少ない状況なため産業の活性化等の取組を実施し自主財源の増加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91B8A474-A62A-4421-B5DE-CF582FA1E9B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02B1908-4899-4814-A560-53B790C1A09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714DBF7B-DA1E-4940-B245-1BBD76CA286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D53F1F60-3726-4C87-86C1-C9771EDF899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92AC09B5-3AB8-4094-8592-BA70D0B4D5E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EF4692D9-C906-4510-9B1F-4D8A679B983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1706EBAB-69E2-4404-A07B-64D5FEE9A22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88FD062C-E33D-49B7-B0BF-80E384EF207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C1483005-3622-4699-A7FE-C4CE57F3A64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C1D58586-9C08-456D-B569-0EDDB89439F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DFFD93D7-BB4C-4507-83A2-CD1F60841FAC}"/>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35A8438-6745-4BB4-B81E-4B62108003E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8C870F5-2A1C-49A3-A5FF-2B11C6252D6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BF697598-7F8E-4A2F-90C2-ABFCF113B28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EA9B5491-75C5-469D-A0C7-94FCF5C875A7}"/>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9F385181-3F9B-4CA2-B1DD-A37659E4A107}"/>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5CE269BF-DC98-495E-A1D5-B206D9E62D86}"/>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C6A5CFB2-20CE-4783-9B70-67B6341AA91B}"/>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7CE165AE-A194-46F1-9E0D-067103F7ADE7}"/>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48895</xdr:rowOff>
    </xdr:to>
    <xdr:cxnSp macro="">
      <xdr:nvCxnSpPr>
        <xdr:cNvPr id="131" name="直線コネクタ 130">
          <a:extLst>
            <a:ext uri="{FF2B5EF4-FFF2-40B4-BE49-F238E27FC236}">
              <a16:creationId xmlns:a16="http://schemas.microsoft.com/office/drawing/2014/main" id="{AECC7F72-8C62-4845-BDAD-CBD00EBCEFF5}"/>
            </a:ext>
          </a:extLst>
        </xdr:cNvPr>
        <xdr:cNvCxnSpPr/>
      </xdr:nvCxnSpPr>
      <xdr:spPr>
        <a:xfrm flipV="1">
          <a:off x="4114800" y="11123168"/>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9C7F0E54-7BFE-4769-B9B2-72041676A77E}"/>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8C744E-D0CB-444D-A3EB-A5961C6E7A12}"/>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19939</xdr:rowOff>
    </xdr:from>
    <xdr:to>
      <xdr:col>19</xdr:col>
      <xdr:colOff>133350</xdr:colOff>
      <xdr:row>65</xdr:row>
      <xdr:rowOff>48895</xdr:rowOff>
    </xdr:to>
    <xdr:cxnSp macro="">
      <xdr:nvCxnSpPr>
        <xdr:cNvPr id="134" name="直線コネクタ 133">
          <a:extLst>
            <a:ext uri="{FF2B5EF4-FFF2-40B4-BE49-F238E27FC236}">
              <a16:creationId xmlns:a16="http://schemas.microsoft.com/office/drawing/2014/main" id="{2A181974-FDFF-49A8-8744-3B8C66AA0D0F}"/>
            </a:ext>
          </a:extLst>
        </xdr:cNvPr>
        <xdr:cNvCxnSpPr/>
      </xdr:nvCxnSpPr>
      <xdr:spPr>
        <a:xfrm>
          <a:off x="3225800" y="1116418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8CF9811-3BEF-4ADE-A903-4BEC2FEEB9D8}"/>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644E2693-39FF-44AA-82A3-2C165249B855}"/>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19939</xdr:rowOff>
    </xdr:to>
    <xdr:cxnSp macro="">
      <xdr:nvCxnSpPr>
        <xdr:cNvPr id="137" name="直線コネクタ 136">
          <a:extLst>
            <a:ext uri="{FF2B5EF4-FFF2-40B4-BE49-F238E27FC236}">
              <a16:creationId xmlns:a16="http://schemas.microsoft.com/office/drawing/2014/main" id="{8E67B2F3-9731-4DEE-B18D-B82F8FE1C206}"/>
            </a:ext>
          </a:extLst>
        </xdr:cNvPr>
        <xdr:cNvCxnSpPr/>
      </xdr:nvCxnSpPr>
      <xdr:spPr>
        <a:xfrm>
          <a:off x="2336800" y="1115695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5830A8A0-D72D-4A8E-A3AE-DEB18F2BDC6B}"/>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43F2663A-8CAA-4385-9D67-BD8AA81E07C8}"/>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10287</xdr:rowOff>
    </xdr:from>
    <xdr:to>
      <xdr:col>11</xdr:col>
      <xdr:colOff>31750</xdr:colOff>
      <xdr:row>65</xdr:row>
      <xdr:rowOff>12700</xdr:rowOff>
    </xdr:to>
    <xdr:cxnSp macro="">
      <xdr:nvCxnSpPr>
        <xdr:cNvPr id="140" name="直線コネクタ 139">
          <a:extLst>
            <a:ext uri="{FF2B5EF4-FFF2-40B4-BE49-F238E27FC236}">
              <a16:creationId xmlns:a16="http://schemas.microsoft.com/office/drawing/2014/main" id="{A9BD4397-F1E9-4BDE-B81F-C3C9DDA13414}"/>
            </a:ext>
          </a:extLst>
        </xdr:cNvPr>
        <xdr:cNvCxnSpPr/>
      </xdr:nvCxnSpPr>
      <xdr:spPr>
        <a:xfrm>
          <a:off x="1447800" y="1115453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4A7D4DBB-09D3-4520-9E28-4BB5F9EC408B}"/>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40DB9380-4E29-451D-9CB2-20B5201BA640}"/>
            </a:ext>
          </a:extLst>
        </xdr:cNvPr>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5B214EB3-C34E-441B-A8C4-E1A1B5C224D6}"/>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BF7CE33B-EFDE-4BF6-8AC4-14F3169B122D}"/>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23BA0C9-73BD-4C0C-B20C-35C55B38505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066348D-51E5-4C65-B1FF-3C05D1444C3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0C6CD3D-5AC5-489B-BEEE-261CB294BCD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5E64F6E-7141-4E40-96CD-31BEEA97BAC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3AD9464-98D5-4489-B2E5-D2B75400205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50" name="楕円 149">
          <a:extLst>
            <a:ext uri="{FF2B5EF4-FFF2-40B4-BE49-F238E27FC236}">
              <a16:creationId xmlns:a16="http://schemas.microsoft.com/office/drawing/2014/main" id="{0E884744-250A-4D75-8265-EA512843C18C}"/>
            </a:ext>
          </a:extLst>
        </xdr:cNvPr>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1" name="財政構造の弾力性該当値テキスト">
          <a:extLst>
            <a:ext uri="{FF2B5EF4-FFF2-40B4-BE49-F238E27FC236}">
              <a16:creationId xmlns:a16="http://schemas.microsoft.com/office/drawing/2014/main" id="{79B64242-12D6-40C6-9068-05BF75042029}"/>
            </a:ext>
          </a:extLst>
        </xdr:cNvPr>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2" name="楕円 151">
          <a:extLst>
            <a:ext uri="{FF2B5EF4-FFF2-40B4-BE49-F238E27FC236}">
              <a16:creationId xmlns:a16="http://schemas.microsoft.com/office/drawing/2014/main" id="{648EFF1E-B780-4912-971E-A797E59FB602}"/>
            </a:ext>
          </a:extLst>
        </xdr:cNvPr>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3" name="テキスト ボックス 152">
          <a:extLst>
            <a:ext uri="{FF2B5EF4-FFF2-40B4-BE49-F238E27FC236}">
              <a16:creationId xmlns:a16="http://schemas.microsoft.com/office/drawing/2014/main" id="{FD2A4AB3-60C5-4188-B67A-21999FC88EA6}"/>
            </a:ext>
          </a:extLst>
        </xdr:cNvPr>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140589</xdr:rowOff>
    </xdr:from>
    <xdr:to>
      <xdr:col>15</xdr:col>
      <xdr:colOff>133350</xdr:colOff>
      <xdr:row>65</xdr:row>
      <xdr:rowOff>70739</xdr:rowOff>
    </xdr:to>
    <xdr:sp macro="" textlink="">
      <xdr:nvSpPr>
        <xdr:cNvPr id="154" name="楕円 153">
          <a:extLst>
            <a:ext uri="{FF2B5EF4-FFF2-40B4-BE49-F238E27FC236}">
              <a16:creationId xmlns:a16="http://schemas.microsoft.com/office/drawing/2014/main" id="{942A1A87-C41A-4B67-B9DE-A923349F8A26}"/>
            </a:ext>
          </a:extLst>
        </xdr:cNvPr>
        <xdr:cNvSpPr/>
      </xdr:nvSpPr>
      <xdr:spPr>
        <a:xfrm>
          <a:off x="3175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55516</xdr:rowOff>
    </xdr:from>
    <xdr:ext cx="762000" cy="259045"/>
    <xdr:sp macro="" textlink="">
      <xdr:nvSpPr>
        <xdr:cNvPr id="155" name="テキスト ボックス 154">
          <a:extLst>
            <a:ext uri="{FF2B5EF4-FFF2-40B4-BE49-F238E27FC236}">
              <a16:creationId xmlns:a16="http://schemas.microsoft.com/office/drawing/2014/main" id="{61861E8A-D4E9-4213-8B3A-03A64E049EF8}"/>
            </a:ext>
          </a:extLst>
        </xdr:cNvPr>
        <xdr:cNvSpPr txBox="1"/>
      </xdr:nvSpPr>
      <xdr:spPr>
        <a:xfrm>
          <a:off x="2844800" y="111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a:extLst>
            <a:ext uri="{FF2B5EF4-FFF2-40B4-BE49-F238E27FC236}">
              <a16:creationId xmlns:a16="http://schemas.microsoft.com/office/drawing/2014/main" id="{E87B671B-F290-441C-8429-FAF307AB915F}"/>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7" name="テキスト ボックス 156">
          <a:extLst>
            <a:ext uri="{FF2B5EF4-FFF2-40B4-BE49-F238E27FC236}">
              <a16:creationId xmlns:a16="http://schemas.microsoft.com/office/drawing/2014/main" id="{283F6BDE-4938-4D97-935A-CF2CB7955C83}"/>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58" name="楕円 157">
          <a:extLst>
            <a:ext uri="{FF2B5EF4-FFF2-40B4-BE49-F238E27FC236}">
              <a16:creationId xmlns:a16="http://schemas.microsoft.com/office/drawing/2014/main" id="{0C3C7471-88EE-4AB4-BAAD-7CA8CF1B11CC}"/>
            </a:ext>
          </a:extLst>
        </xdr:cNvPr>
        <xdr:cNvSpPr/>
      </xdr:nvSpPr>
      <xdr:spPr>
        <a:xfrm>
          <a:off x="1397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45864</xdr:rowOff>
    </xdr:from>
    <xdr:ext cx="762000" cy="259045"/>
    <xdr:sp macro="" textlink="">
      <xdr:nvSpPr>
        <xdr:cNvPr id="159" name="テキスト ボックス 158">
          <a:extLst>
            <a:ext uri="{FF2B5EF4-FFF2-40B4-BE49-F238E27FC236}">
              <a16:creationId xmlns:a16="http://schemas.microsoft.com/office/drawing/2014/main" id="{3CE4E057-4771-4191-87D5-7AF9058080F3}"/>
            </a:ext>
          </a:extLst>
        </xdr:cNvPr>
        <xdr:cNvSpPr txBox="1"/>
      </xdr:nvSpPr>
      <xdr:spPr>
        <a:xfrm>
          <a:off x="1066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FFC73BE4-8B5D-4A56-BCF0-B3FFFCAADC0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1D0B08B6-4C5A-4394-A526-0352D882265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CC5196C8-1448-4191-9DAF-CBA6EEEBBEF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E10700A-9737-462C-8110-D1BD7236AF6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F1D72AE0-E0E6-43D5-B704-F9881AF2A73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30523699-C66C-4F61-9A1B-0E3DD3235FB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6C4F2EB3-0234-4615-8DAF-950EC877996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88D51985-525A-45A1-A7EC-8014A504272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B338C22D-BC89-4AD6-97AD-2E97CC0AFB8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4A254420-F1EE-4A3F-97FF-0BF2277C894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3C886333-11FA-4F98-A55A-E7F708A3609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89C8EBB-8196-4C3C-BAC4-7670B04A06D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285ECCE-E234-47D9-8928-CEDFE684897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32AF9B8-BA88-4E67-833C-C00B5CCF1CD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F81AFB7-628E-4EF5-B025-B2731FDDDD6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D5CDCBE-C9BB-4175-97A9-0583B5DD5CC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E6CC0EE8-A9A7-47BE-94F7-D88F4B549A84}"/>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444BC480-E476-459C-BEC8-40894D9C45D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F3486F68-AB69-44C6-B038-7681CF0433E4}"/>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C6F06AD9-9F67-40E8-9E83-9590B7612A6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E157E803-5872-4B1A-A721-D47EAD9F123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BB7F0BEC-6FB0-4728-80C1-4E948A93E4A7}"/>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CA1146EC-FDF8-4C07-A1E4-80F37B5A54D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74A6DFC0-0504-4C85-867B-DB530433A6DC}"/>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9457DDB9-5E3B-41DA-92E9-DC0F12DF443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55942D2E-C315-4F8E-BE5E-E1016729CCF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3BAA93DF-136A-4C68-A6BB-9286CD5C1C3B}"/>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26F83EAF-9018-41D6-A4D1-168B9A1D1D2A}"/>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578A358E-7E1C-455F-84F8-6D1E716EF40C}"/>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AB7D2193-927F-4A45-A9A0-EF4DB53EFE0B}"/>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7AE557D4-0FAB-4F3F-A821-273B9622DD4B}"/>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48740</xdr:rowOff>
    </xdr:from>
    <xdr:to>
      <xdr:col>23</xdr:col>
      <xdr:colOff>133350</xdr:colOff>
      <xdr:row>83</xdr:row>
      <xdr:rowOff>57775</xdr:rowOff>
    </xdr:to>
    <xdr:cxnSp macro="">
      <xdr:nvCxnSpPr>
        <xdr:cNvPr id="191" name="直線コネクタ 190">
          <a:extLst>
            <a:ext uri="{FF2B5EF4-FFF2-40B4-BE49-F238E27FC236}">
              <a16:creationId xmlns:a16="http://schemas.microsoft.com/office/drawing/2014/main" id="{18CD99DD-57F1-4B55-9248-528081B2DD97}"/>
            </a:ext>
          </a:extLst>
        </xdr:cNvPr>
        <xdr:cNvCxnSpPr/>
      </xdr:nvCxnSpPr>
      <xdr:spPr>
        <a:xfrm flipV="1">
          <a:off x="4114800" y="14279090"/>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8EE4D2D6-4E52-45EF-81A1-7B6E86DFB9D1}"/>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CE31724-38EF-4199-85CA-46E25C65D8F7}"/>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50341</xdr:rowOff>
    </xdr:from>
    <xdr:to>
      <xdr:col>19</xdr:col>
      <xdr:colOff>133350</xdr:colOff>
      <xdr:row>83</xdr:row>
      <xdr:rowOff>57775</xdr:rowOff>
    </xdr:to>
    <xdr:cxnSp macro="">
      <xdr:nvCxnSpPr>
        <xdr:cNvPr id="194" name="直線コネクタ 193">
          <a:extLst>
            <a:ext uri="{FF2B5EF4-FFF2-40B4-BE49-F238E27FC236}">
              <a16:creationId xmlns:a16="http://schemas.microsoft.com/office/drawing/2014/main" id="{03B740C5-869E-4A1D-900F-0F5371DC62FC}"/>
            </a:ext>
          </a:extLst>
        </xdr:cNvPr>
        <xdr:cNvCxnSpPr/>
      </xdr:nvCxnSpPr>
      <xdr:spPr>
        <a:xfrm>
          <a:off x="3225800" y="14280691"/>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E7D5B9B1-9701-4F70-8DD9-014D7387861C}"/>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59DA4EC1-F262-405E-88CB-1AE4CFBF094F}"/>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25299</xdr:rowOff>
    </xdr:from>
    <xdr:to>
      <xdr:col>15</xdr:col>
      <xdr:colOff>82550</xdr:colOff>
      <xdr:row>83</xdr:row>
      <xdr:rowOff>50341</xdr:rowOff>
    </xdr:to>
    <xdr:cxnSp macro="">
      <xdr:nvCxnSpPr>
        <xdr:cNvPr id="197" name="直線コネクタ 196">
          <a:extLst>
            <a:ext uri="{FF2B5EF4-FFF2-40B4-BE49-F238E27FC236}">
              <a16:creationId xmlns:a16="http://schemas.microsoft.com/office/drawing/2014/main" id="{64962A2A-E859-4830-887D-9B79603ACCE4}"/>
            </a:ext>
          </a:extLst>
        </xdr:cNvPr>
        <xdr:cNvCxnSpPr/>
      </xdr:nvCxnSpPr>
      <xdr:spPr>
        <a:xfrm>
          <a:off x="2336800" y="14255649"/>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BE7ABBB7-1AF6-4F94-9FF4-A8CAAFB7074D}"/>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DC8A5814-26F6-45DF-A6CA-05549076C22B}"/>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11435</xdr:rowOff>
    </xdr:from>
    <xdr:to>
      <xdr:col>11</xdr:col>
      <xdr:colOff>31750</xdr:colOff>
      <xdr:row>83</xdr:row>
      <xdr:rowOff>25299</xdr:rowOff>
    </xdr:to>
    <xdr:cxnSp macro="">
      <xdr:nvCxnSpPr>
        <xdr:cNvPr id="200" name="直線コネクタ 199">
          <a:extLst>
            <a:ext uri="{FF2B5EF4-FFF2-40B4-BE49-F238E27FC236}">
              <a16:creationId xmlns:a16="http://schemas.microsoft.com/office/drawing/2014/main" id="{712ED34A-586F-4A67-B701-B44715F8DFDB}"/>
            </a:ext>
          </a:extLst>
        </xdr:cNvPr>
        <xdr:cNvCxnSpPr/>
      </xdr:nvCxnSpPr>
      <xdr:spPr>
        <a:xfrm>
          <a:off x="1447800" y="14241785"/>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C0EDE0DE-0192-47A6-95A1-699510B4089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77470616-5143-4BBC-A1B8-33A56E278AF9}"/>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8847B81-9929-459C-9872-7878D94953B8}"/>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4D22B26B-2F6E-4E7C-B89F-1BF49B2E8C61}"/>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348CAA7-7565-4C03-802C-AB90E65AF7F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5D16B0C-E5BC-47EB-81FF-460EB825574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A37FECE-DB26-44FD-B47C-FDBB8E460D3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6175E87-E4B9-4C1A-82A0-14D2ADB6E5F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72F52D6-4222-4736-AFDD-F0F573EDC0A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169390</xdr:rowOff>
    </xdr:from>
    <xdr:to>
      <xdr:col>23</xdr:col>
      <xdr:colOff>184150</xdr:colOff>
      <xdr:row>83</xdr:row>
      <xdr:rowOff>99540</xdr:rowOff>
    </xdr:to>
    <xdr:sp macro="" textlink="">
      <xdr:nvSpPr>
        <xdr:cNvPr id="210" name="楕円 209">
          <a:extLst>
            <a:ext uri="{FF2B5EF4-FFF2-40B4-BE49-F238E27FC236}">
              <a16:creationId xmlns:a16="http://schemas.microsoft.com/office/drawing/2014/main" id="{E0CFA6BC-D458-4EB1-BF55-6D3B8DFB8463}"/>
            </a:ext>
          </a:extLst>
        </xdr:cNvPr>
        <xdr:cNvSpPr/>
      </xdr:nvSpPr>
      <xdr:spPr>
        <a:xfrm>
          <a:off x="4902200" y="142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141467</xdr:rowOff>
    </xdr:from>
    <xdr:ext cx="762000" cy="259045"/>
    <xdr:sp macro="" textlink="">
      <xdr:nvSpPr>
        <xdr:cNvPr id="211" name="人件費・物件費等の状況該当値テキスト">
          <a:extLst>
            <a:ext uri="{FF2B5EF4-FFF2-40B4-BE49-F238E27FC236}">
              <a16:creationId xmlns:a16="http://schemas.microsoft.com/office/drawing/2014/main" id="{EDB58E71-385A-437F-9801-C81CF37943C2}"/>
            </a:ext>
          </a:extLst>
        </xdr:cNvPr>
        <xdr:cNvSpPr txBox="1"/>
      </xdr:nvSpPr>
      <xdr:spPr>
        <a:xfrm>
          <a:off x="5041900" y="142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6975</xdr:rowOff>
    </xdr:from>
    <xdr:to>
      <xdr:col>19</xdr:col>
      <xdr:colOff>184150</xdr:colOff>
      <xdr:row>83</xdr:row>
      <xdr:rowOff>108575</xdr:rowOff>
    </xdr:to>
    <xdr:sp macro="" textlink="">
      <xdr:nvSpPr>
        <xdr:cNvPr id="212" name="楕円 211">
          <a:extLst>
            <a:ext uri="{FF2B5EF4-FFF2-40B4-BE49-F238E27FC236}">
              <a16:creationId xmlns:a16="http://schemas.microsoft.com/office/drawing/2014/main" id="{9ED60773-4BAB-4A31-96CF-945547CDC40B}"/>
            </a:ext>
          </a:extLst>
        </xdr:cNvPr>
        <xdr:cNvSpPr/>
      </xdr:nvSpPr>
      <xdr:spPr>
        <a:xfrm>
          <a:off x="4064000" y="14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93352</xdr:rowOff>
    </xdr:from>
    <xdr:ext cx="736600" cy="259045"/>
    <xdr:sp macro="" textlink="">
      <xdr:nvSpPr>
        <xdr:cNvPr id="213" name="テキスト ボックス 212">
          <a:extLst>
            <a:ext uri="{FF2B5EF4-FFF2-40B4-BE49-F238E27FC236}">
              <a16:creationId xmlns:a16="http://schemas.microsoft.com/office/drawing/2014/main" id="{B8A9FB14-DD80-4F20-99D9-5B7836C146E2}"/>
            </a:ext>
          </a:extLst>
        </xdr:cNvPr>
        <xdr:cNvSpPr txBox="1"/>
      </xdr:nvSpPr>
      <xdr:spPr>
        <a:xfrm>
          <a:off x="3733800" y="1432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170991</xdr:rowOff>
    </xdr:from>
    <xdr:to>
      <xdr:col>15</xdr:col>
      <xdr:colOff>133350</xdr:colOff>
      <xdr:row>83</xdr:row>
      <xdr:rowOff>101141</xdr:rowOff>
    </xdr:to>
    <xdr:sp macro="" textlink="">
      <xdr:nvSpPr>
        <xdr:cNvPr id="214" name="楕円 213">
          <a:extLst>
            <a:ext uri="{FF2B5EF4-FFF2-40B4-BE49-F238E27FC236}">
              <a16:creationId xmlns:a16="http://schemas.microsoft.com/office/drawing/2014/main" id="{1DCC10C5-B9D8-4BD9-A39A-DD664C8FA1E3}"/>
            </a:ext>
          </a:extLst>
        </xdr:cNvPr>
        <xdr:cNvSpPr/>
      </xdr:nvSpPr>
      <xdr:spPr>
        <a:xfrm>
          <a:off x="3175000" y="142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85918</xdr:rowOff>
    </xdr:from>
    <xdr:ext cx="762000" cy="259045"/>
    <xdr:sp macro="" textlink="">
      <xdr:nvSpPr>
        <xdr:cNvPr id="215" name="テキスト ボックス 214">
          <a:extLst>
            <a:ext uri="{FF2B5EF4-FFF2-40B4-BE49-F238E27FC236}">
              <a16:creationId xmlns:a16="http://schemas.microsoft.com/office/drawing/2014/main" id="{9BE2F892-7043-471E-B454-38BA2ABD94FD}"/>
            </a:ext>
          </a:extLst>
        </xdr:cNvPr>
        <xdr:cNvSpPr txBox="1"/>
      </xdr:nvSpPr>
      <xdr:spPr>
        <a:xfrm>
          <a:off x="2844800" y="1431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145949</xdr:rowOff>
    </xdr:from>
    <xdr:to>
      <xdr:col>11</xdr:col>
      <xdr:colOff>82550</xdr:colOff>
      <xdr:row>83</xdr:row>
      <xdr:rowOff>76099</xdr:rowOff>
    </xdr:to>
    <xdr:sp macro="" textlink="">
      <xdr:nvSpPr>
        <xdr:cNvPr id="216" name="楕円 215">
          <a:extLst>
            <a:ext uri="{FF2B5EF4-FFF2-40B4-BE49-F238E27FC236}">
              <a16:creationId xmlns:a16="http://schemas.microsoft.com/office/drawing/2014/main" id="{E258A7BD-FE7E-42D0-9B58-2F40CFB3D25F}"/>
            </a:ext>
          </a:extLst>
        </xdr:cNvPr>
        <xdr:cNvSpPr/>
      </xdr:nvSpPr>
      <xdr:spPr>
        <a:xfrm>
          <a:off x="2286000" y="142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60876</xdr:rowOff>
    </xdr:from>
    <xdr:ext cx="762000" cy="259045"/>
    <xdr:sp macro="" textlink="">
      <xdr:nvSpPr>
        <xdr:cNvPr id="217" name="テキスト ボックス 216">
          <a:extLst>
            <a:ext uri="{FF2B5EF4-FFF2-40B4-BE49-F238E27FC236}">
              <a16:creationId xmlns:a16="http://schemas.microsoft.com/office/drawing/2014/main" id="{530538F5-0449-4679-8121-274AD58EBA67}"/>
            </a:ext>
          </a:extLst>
        </xdr:cNvPr>
        <xdr:cNvSpPr txBox="1"/>
      </xdr:nvSpPr>
      <xdr:spPr>
        <a:xfrm>
          <a:off x="1955800" y="142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132085</xdr:rowOff>
    </xdr:from>
    <xdr:to>
      <xdr:col>7</xdr:col>
      <xdr:colOff>31750</xdr:colOff>
      <xdr:row>83</xdr:row>
      <xdr:rowOff>62235</xdr:rowOff>
    </xdr:to>
    <xdr:sp macro="" textlink="">
      <xdr:nvSpPr>
        <xdr:cNvPr id="218" name="楕円 217">
          <a:extLst>
            <a:ext uri="{FF2B5EF4-FFF2-40B4-BE49-F238E27FC236}">
              <a16:creationId xmlns:a16="http://schemas.microsoft.com/office/drawing/2014/main" id="{11A56013-028D-4A68-ADEF-162AF4AA124E}"/>
            </a:ext>
          </a:extLst>
        </xdr:cNvPr>
        <xdr:cNvSpPr/>
      </xdr:nvSpPr>
      <xdr:spPr>
        <a:xfrm>
          <a:off x="1397000" y="141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47012</xdr:rowOff>
    </xdr:from>
    <xdr:ext cx="762000" cy="259045"/>
    <xdr:sp macro="" textlink="">
      <xdr:nvSpPr>
        <xdr:cNvPr id="219" name="テキスト ボックス 218">
          <a:extLst>
            <a:ext uri="{FF2B5EF4-FFF2-40B4-BE49-F238E27FC236}">
              <a16:creationId xmlns:a16="http://schemas.microsoft.com/office/drawing/2014/main" id="{4B94BE8B-316D-4ABA-AD12-AB8298D5B62D}"/>
            </a:ext>
          </a:extLst>
        </xdr:cNvPr>
        <xdr:cNvSpPr txBox="1"/>
      </xdr:nvSpPr>
      <xdr:spPr>
        <a:xfrm>
          <a:off x="1066800" y="1427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1188175D-C6B9-41EB-A2A0-6EC82B9C8F3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C4FED57-88DA-49CD-B201-82A5017B78D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141FDE3F-784F-41A1-B4F0-CB01FCF1055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D1B89271-F14C-4D9B-AB16-E573567A3F6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FCF9CF42-52B9-4031-8F54-D6B8FDD24EA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D850609-A2E6-4069-9391-EBF2AECE821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6FEF5B55-7707-4E6D-A618-F06E8FD9BC7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399662BF-9DD5-45A5-B6AF-1BA5570CE16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713BF28-158D-4008-866A-32D8D9B4DDE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BDDC9A4F-BFB4-4336-8062-C8D6A42641A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99E0923B-E9F2-40F2-A623-F328D36C5B2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5293395-72A9-4C7E-ABED-1AE5E8B5E77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039604F-86AF-4C8F-9F30-135F93EC122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全国平均を大きく下回っている。水準が適正値であるかの検証を行い給与の適正化を目指していく。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1FD4061-4862-4D7D-945B-CB856A8324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A7C4D225-7F6F-435D-A305-0D3986A2EC3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77189C74-E4F8-4862-A0B3-2C66A305320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7540BF01-F6C6-4781-81C9-ECBA191D6E4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4D3B9C1D-D068-4129-937D-F620E97BAC8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65EF7492-881D-4CBB-A78D-F98EABE6A6C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164460BC-604C-4DBD-9CE0-9219269374A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4A15785D-B093-4B7B-8EFF-8E68959E858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EE7DE633-7117-4C6D-8B4C-F6D750E88F8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27AE31AC-E35B-4B63-96FF-1359DB5F8F6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8EF9545E-69F7-4EDF-9EC8-C8472AADCF0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1794EDCB-4BAA-4C28-A3EB-19B8DA16614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CA7BAD1-9681-49F9-A9E2-D6A016DE6D3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FADC11A-7BEC-4FA8-AFF0-2F3A0D28319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95835BD4-72C9-4FFC-A301-A7EB7984688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69795B4B-D70F-4B78-AC9A-AB75A62BE35E}"/>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D0DA8FDA-3823-4774-8E7F-E9F3574FC737}"/>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D290BF5A-8215-434B-9CB7-504BC5B48EAB}"/>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CDAEA521-11BD-4EF7-B12E-F165857A74BA}"/>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BF77FEF-5C9D-416C-B1B2-998678FC0A3A}"/>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165523</xdr:rowOff>
    </xdr:to>
    <xdr:cxnSp macro="">
      <xdr:nvCxnSpPr>
        <xdr:cNvPr id="253" name="直線コネクタ 252">
          <a:extLst>
            <a:ext uri="{FF2B5EF4-FFF2-40B4-BE49-F238E27FC236}">
              <a16:creationId xmlns:a16="http://schemas.microsoft.com/office/drawing/2014/main" id="{1602B230-1FD1-4015-8939-6D49743C1C3A}"/>
            </a:ext>
          </a:extLst>
        </xdr:cNvPr>
        <xdr:cNvCxnSpPr/>
      </xdr:nvCxnSpPr>
      <xdr:spPr>
        <a:xfrm>
          <a:off x="16179800" y="14162616"/>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9437355E-3755-42C6-A635-3B42DAEF9B4B}"/>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5769F34F-48C5-44D0-AEB7-86F40B573F0A}"/>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103716</xdr:rowOff>
    </xdr:to>
    <xdr:cxnSp macro="">
      <xdr:nvCxnSpPr>
        <xdr:cNvPr id="256" name="直線コネクタ 255">
          <a:extLst>
            <a:ext uri="{FF2B5EF4-FFF2-40B4-BE49-F238E27FC236}">
              <a16:creationId xmlns:a16="http://schemas.microsoft.com/office/drawing/2014/main" id="{399D360C-DAA9-4713-B25E-B41098C90C47}"/>
            </a:ext>
          </a:extLst>
        </xdr:cNvPr>
        <xdr:cNvCxnSpPr/>
      </xdr:nvCxnSpPr>
      <xdr:spPr>
        <a:xfrm>
          <a:off x="15290800" y="140741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F7DFDE0A-46F0-45E1-9763-A22E91B9F3D5}"/>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7F45B806-EFE0-4D70-A7B2-C546D9B3B335}"/>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103716</xdr:rowOff>
    </xdr:to>
    <xdr:cxnSp macro="">
      <xdr:nvCxnSpPr>
        <xdr:cNvPr id="259" name="直線コネクタ 258">
          <a:extLst>
            <a:ext uri="{FF2B5EF4-FFF2-40B4-BE49-F238E27FC236}">
              <a16:creationId xmlns:a16="http://schemas.microsoft.com/office/drawing/2014/main" id="{89026F35-94A8-4720-A098-06BC11049DBB}"/>
            </a:ext>
          </a:extLst>
        </xdr:cNvPr>
        <xdr:cNvCxnSpPr/>
      </xdr:nvCxnSpPr>
      <xdr:spPr>
        <a:xfrm flipV="1">
          <a:off x="14401800" y="1407413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86DB53DF-F0FA-4361-9CCB-AC3DE39FBA76}"/>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3137F51C-F9DE-4A12-A42C-605FA4A2FAB7}"/>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98213</xdr:rowOff>
    </xdr:from>
    <xdr:to>
      <xdr:col>68</xdr:col>
      <xdr:colOff>152400</xdr:colOff>
      <xdr:row>82</xdr:row>
      <xdr:rowOff>103716</xdr:rowOff>
    </xdr:to>
    <xdr:cxnSp macro="">
      <xdr:nvCxnSpPr>
        <xdr:cNvPr id="262" name="直線コネクタ 261">
          <a:extLst>
            <a:ext uri="{FF2B5EF4-FFF2-40B4-BE49-F238E27FC236}">
              <a16:creationId xmlns:a16="http://schemas.microsoft.com/office/drawing/2014/main" id="{E20D38F0-4042-43B2-9459-FCD80B291652}"/>
            </a:ext>
          </a:extLst>
        </xdr:cNvPr>
        <xdr:cNvCxnSpPr/>
      </xdr:nvCxnSpPr>
      <xdr:spPr>
        <a:xfrm>
          <a:off x="13512800" y="1398566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C0DDC0DB-C0D1-4B67-A2AC-09034F7B45FD}"/>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CA3098A2-1CA3-4EF5-8987-2BC811B72AA2}"/>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718CF4D-B366-4D6F-BE30-1FE414013A0C}"/>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252DDAC9-7676-4176-82F6-B44F158C791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001288C-D526-4F55-8DDD-3582CD9B3A7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4E45E96-AC7C-404A-92CB-D878F4892DA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888B777-4B14-4968-BF2B-262EF9CC36C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488F170-4631-48FC-80B0-45FA97C44A8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852ED08-90D6-497B-AD57-0B1F10E65A3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114723</xdr:rowOff>
    </xdr:from>
    <xdr:to>
      <xdr:col>81</xdr:col>
      <xdr:colOff>95250</xdr:colOff>
      <xdr:row>84</xdr:row>
      <xdr:rowOff>44873</xdr:rowOff>
    </xdr:to>
    <xdr:sp macro="" textlink="">
      <xdr:nvSpPr>
        <xdr:cNvPr id="272" name="楕円 271">
          <a:extLst>
            <a:ext uri="{FF2B5EF4-FFF2-40B4-BE49-F238E27FC236}">
              <a16:creationId xmlns:a16="http://schemas.microsoft.com/office/drawing/2014/main" id="{584EA778-DA5F-4B50-8B80-D75FBBE42C0E}"/>
            </a:ext>
          </a:extLst>
        </xdr:cNvPr>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131250</xdr:rowOff>
    </xdr:from>
    <xdr:ext cx="762000" cy="259045"/>
    <xdr:sp macro="" textlink="">
      <xdr:nvSpPr>
        <xdr:cNvPr id="273" name="給与水準   （国との比較）該当値テキスト">
          <a:extLst>
            <a:ext uri="{FF2B5EF4-FFF2-40B4-BE49-F238E27FC236}">
              <a16:creationId xmlns:a16="http://schemas.microsoft.com/office/drawing/2014/main" id="{83C50D66-AE32-498F-BA06-0AB9E2F31A69}"/>
            </a:ext>
          </a:extLst>
        </xdr:cNvPr>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4" name="楕円 273">
          <a:extLst>
            <a:ext uri="{FF2B5EF4-FFF2-40B4-BE49-F238E27FC236}">
              <a16:creationId xmlns:a16="http://schemas.microsoft.com/office/drawing/2014/main" id="{B0884B77-8577-4AAB-8B35-C2295B618B48}"/>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5" name="テキスト ボックス 274">
          <a:extLst>
            <a:ext uri="{FF2B5EF4-FFF2-40B4-BE49-F238E27FC236}">
              <a16:creationId xmlns:a16="http://schemas.microsoft.com/office/drawing/2014/main" id="{C063F5C6-F8A1-4151-BF9B-AF78C69BC569}"/>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76" name="楕円 275">
          <a:extLst>
            <a:ext uri="{FF2B5EF4-FFF2-40B4-BE49-F238E27FC236}">
              <a16:creationId xmlns:a16="http://schemas.microsoft.com/office/drawing/2014/main" id="{2E81A600-7BD2-490B-83AE-6916F8DF15F8}"/>
            </a:ext>
          </a:extLst>
        </xdr:cNvPr>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77" name="テキスト ボックス 276">
          <a:extLst>
            <a:ext uri="{FF2B5EF4-FFF2-40B4-BE49-F238E27FC236}">
              <a16:creationId xmlns:a16="http://schemas.microsoft.com/office/drawing/2014/main" id="{41DE186D-921E-4418-8F44-61C3C450A28C}"/>
            </a:ext>
          </a:extLst>
        </xdr:cNvPr>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78" name="楕円 277">
          <a:extLst>
            <a:ext uri="{FF2B5EF4-FFF2-40B4-BE49-F238E27FC236}">
              <a16:creationId xmlns:a16="http://schemas.microsoft.com/office/drawing/2014/main" id="{D653E2C8-6E52-43F1-9C73-DC2A588D8A3F}"/>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43F31047-9DB4-4FE3-B536-F7D4900FE4AE}"/>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47413</xdr:rowOff>
    </xdr:from>
    <xdr:to>
      <xdr:col>64</xdr:col>
      <xdr:colOff>152400</xdr:colOff>
      <xdr:row>81</xdr:row>
      <xdr:rowOff>149013</xdr:rowOff>
    </xdr:to>
    <xdr:sp macro="" textlink="">
      <xdr:nvSpPr>
        <xdr:cNvPr id="280" name="楕円 279">
          <a:extLst>
            <a:ext uri="{FF2B5EF4-FFF2-40B4-BE49-F238E27FC236}">
              <a16:creationId xmlns:a16="http://schemas.microsoft.com/office/drawing/2014/main" id="{D453A9B4-4F09-4550-A127-013A978E7C21}"/>
            </a:ext>
          </a:extLst>
        </xdr:cNvPr>
        <xdr:cNvSpPr/>
      </xdr:nvSpPr>
      <xdr:spPr>
        <a:xfrm>
          <a:off x="13462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159190</xdr:rowOff>
    </xdr:from>
    <xdr:ext cx="762000" cy="259045"/>
    <xdr:sp macro="" textlink="">
      <xdr:nvSpPr>
        <xdr:cNvPr id="281" name="テキスト ボックス 280">
          <a:extLst>
            <a:ext uri="{FF2B5EF4-FFF2-40B4-BE49-F238E27FC236}">
              <a16:creationId xmlns:a16="http://schemas.microsoft.com/office/drawing/2014/main" id="{0FAA4E2E-D932-4B8A-8842-81A5801A0951}"/>
            </a:ext>
          </a:extLst>
        </xdr:cNvPr>
        <xdr:cNvSpPr txBox="1"/>
      </xdr:nvSpPr>
      <xdr:spPr>
        <a:xfrm>
          <a:off x="13131800" y="137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C57E1A59-5E21-4FAE-8058-58067823F44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D83FDF4C-164F-4B7C-A358-D035A568C3A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6F053655-4108-4BCC-B264-AC88A497650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DD0CF6D9-E5D9-4081-86A1-81962EDCBE0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A238AB36-DA4F-4D97-B2D7-8FB0167F6D4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CF1F765-7314-445D-82BD-1522BB417F8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DC7C473-B55B-4498-A047-A25D05C1904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26EDD650-0A72-4647-ACFC-00799F4FE8B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8DED69A-130A-4396-B426-35DF2E42700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B4C95A24-2F21-40BF-BCA4-E39A7D40338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883550BD-94B5-4536-BDBB-241935C4884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3B504075-BEF3-4E9D-9CC3-2FF6D3B9242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6BA0B34B-01F0-4F91-9BD3-7650154E49A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倍ほど下回っている。島内のみでの人材の確保には限界があり、広域的な人材の確保に取り組んで人材確保を進めているところだが住居の確保などの課題があり依然として人員確保に課題がある状態である。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1CA24932-1037-4D8D-9572-FF20A2D3419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AF3B9237-7D20-46C6-9BB1-18AFC36ADB2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1B9DDAA4-A301-4208-9ED8-D0C0CC9F347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AD3240B4-2CBD-4E92-A7F2-B77D37C0672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5E3A73A8-5600-4394-B469-5F0A740DF3E2}"/>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D0BADA28-C647-43C9-87FA-F7E9DBB5982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9C0E338D-CF21-4D20-B04A-002B324E936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721365E1-C09F-4B13-BAA6-FDBEDC1146F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F4F04B53-07A6-48F2-AB31-A4D8DA7CC4C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E0A46BC5-3856-48C9-9CD3-75C50FC7A8C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BA1696C0-215F-4AE2-ADC5-FB098E0A5A6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AD9A70C0-D45F-4AF0-A7C3-71D69155DF6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CD385BF7-D757-42FA-9037-E42DE7DDFC5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79933D07-D2B6-460C-82F8-4B0A42612D8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BC802D7-2F7D-4A4B-9C1A-02EEE3ADB7D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3458619E-ECC5-43DA-BC65-1DDE8ECD5EA5}"/>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61578BFE-5C24-43A4-8778-004662F6EBF5}"/>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843DBE35-78F8-462B-B94C-7057C5DA318A}"/>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FB44A170-EDF9-4770-A3A2-FE5B67748C49}"/>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8CC1075A-2CC2-45F8-A2CD-D2E1EDB124DA}"/>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29563</xdr:rowOff>
    </xdr:from>
    <xdr:to>
      <xdr:col>81</xdr:col>
      <xdr:colOff>44450</xdr:colOff>
      <xdr:row>61</xdr:row>
      <xdr:rowOff>78627</xdr:rowOff>
    </xdr:to>
    <xdr:cxnSp macro="">
      <xdr:nvCxnSpPr>
        <xdr:cNvPr id="315" name="直線コネクタ 314">
          <a:extLst>
            <a:ext uri="{FF2B5EF4-FFF2-40B4-BE49-F238E27FC236}">
              <a16:creationId xmlns:a16="http://schemas.microsoft.com/office/drawing/2014/main" id="{C28E1273-9B18-4D50-AFC3-1F1244E9B5D2}"/>
            </a:ext>
          </a:extLst>
        </xdr:cNvPr>
        <xdr:cNvCxnSpPr/>
      </xdr:nvCxnSpPr>
      <xdr:spPr>
        <a:xfrm flipV="1">
          <a:off x="16179800" y="10488013"/>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C1D3982F-B2BE-4FDE-92DE-CEECA232CEE3}"/>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285A7364-505E-441D-8BDD-49036F41D8CD}"/>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77287</xdr:rowOff>
    </xdr:from>
    <xdr:to>
      <xdr:col>77</xdr:col>
      <xdr:colOff>44450</xdr:colOff>
      <xdr:row>61</xdr:row>
      <xdr:rowOff>78627</xdr:rowOff>
    </xdr:to>
    <xdr:cxnSp macro="">
      <xdr:nvCxnSpPr>
        <xdr:cNvPr id="318" name="直線コネクタ 317">
          <a:extLst>
            <a:ext uri="{FF2B5EF4-FFF2-40B4-BE49-F238E27FC236}">
              <a16:creationId xmlns:a16="http://schemas.microsoft.com/office/drawing/2014/main" id="{DE1E05EC-60F2-498F-AE3D-49F8BBF339D5}"/>
            </a:ext>
          </a:extLst>
        </xdr:cNvPr>
        <xdr:cNvCxnSpPr/>
      </xdr:nvCxnSpPr>
      <xdr:spPr>
        <a:xfrm>
          <a:off x="15290800" y="10535737"/>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FCA99A02-17CC-4B67-A6FC-6B48B526509C}"/>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1FFE0A24-87B8-4A09-94A0-7A0D1A81B346}"/>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77287</xdr:rowOff>
    </xdr:from>
    <xdr:to>
      <xdr:col>72</xdr:col>
      <xdr:colOff>203200</xdr:colOff>
      <xdr:row>61</xdr:row>
      <xdr:rowOff>86939</xdr:rowOff>
    </xdr:to>
    <xdr:cxnSp macro="">
      <xdr:nvCxnSpPr>
        <xdr:cNvPr id="321" name="直線コネクタ 320">
          <a:extLst>
            <a:ext uri="{FF2B5EF4-FFF2-40B4-BE49-F238E27FC236}">
              <a16:creationId xmlns:a16="http://schemas.microsoft.com/office/drawing/2014/main" id="{0BE141EB-0F10-4A18-91B5-11088D638A94}"/>
            </a:ext>
          </a:extLst>
        </xdr:cNvPr>
        <xdr:cNvCxnSpPr/>
      </xdr:nvCxnSpPr>
      <xdr:spPr>
        <a:xfrm flipV="1">
          <a:off x="14401800" y="1053573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18ACC948-7717-42CA-9402-7A63ABFD8D8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a:extLst>
            <a:ext uri="{FF2B5EF4-FFF2-40B4-BE49-F238E27FC236}">
              <a16:creationId xmlns:a16="http://schemas.microsoft.com/office/drawing/2014/main" id="{345BCF0B-5E3D-4CBB-B783-953FFE33E09E}"/>
            </a:ext>
          </a:extLst>
        </xdr:cNvPr>
        <xdr:cNvSpPr txBox="1"/>
      </xdr:nvSpPr>
      <xdr:spPr>
        <a:xfrm>
          <a:off x="14909800" y="99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63479</xdr:rowOff>
    </xdr:from>
    <xdr:to>
      <xdr:col>68</xdr:col>
      <xdr:colOff>152400</xdr:colOff>
      <xdr:row>61</xdr:row>
      <xdr:rowOff>86939</xdr:rowOff>
    </xdr:to>
    <xdr:cxnSp macro="">
      <xdr:nvCxnSpPr>
        <xdr:cNvPr id="324" name="直線コネクタ 323">
          <a:extLst>
            <a:ext uri="{FF2B5EF4-FFF2-40B4-BE49-F238E27FC236}">
              <a16:creationId xmlns:a16="http://schemas.microsoft.com/office/drawing/2014/main" id="{62EE283B-512E-42E4-85C8-E950D8E1FAAA}"/>
            </a:ext>
          </a:extLst>
        </xdr:cNvPr>
        <xdr:cNvCxnSpPr/>
      </xdr:nvCxnSpPr>
      <xdr:spPr>
        <a:xfrm>
          <a:off x="13512800" y="10521929"/>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5C76F002-039D-4670-9E1F-ABDDB3786755}"/>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a:extLst>
            <a:ext uri="{FF2B5EF4-FFF2-40B4-BE49-F238E27FC236}">
              <a16:creationId xmlns:a16="http://schemas.microsoft.com/office/drawing/2014/main" id="{64BFB0A1-7D2A-47E4-B7F3-BB897F6E1D9D}"/>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56CEC98-8A45-4202-8916-A405DC13D885}"/>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a:extLst>
            <a:ext uri="{FF2B5EF4-FFF2-40B4-BE49-F238E27FC236}">
              <a16:creationId xmlns:a16="http://schemas.microsoft.com/office/drawing/2014/main" id="{8BAB993B-0808-4A24-8DC2-6331F81E137E}"/>
            </a:ext>
          </a:extLst>
        </xdr:cNvPr>
        <xdr:cNvSpPr txBox="1"/>
      </xdr:nvSpPr>
      <xdr:spPr>
        <a:xfrm>
          <a:off x="13131800" y="9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94E1C85A-416D-47C0-AD4C-B380D35EE09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975C8BDA-B19D-4AB3-B189-74D68592E13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A575BBBC-112F-4F21-84CA-15B14336255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9DB6597-6A69-4053-85FB-B50B6B3B5D2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1E40C47-BF41-445E-BCD8-7C981FAF7A6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150213</xdr:rowOff>
    </xdr:from>
    <xdr:to>
      <xdr:col>81</xdr:col>
      <xdr:colOff>95250</xdr:colOff>
      <xdr:row>61</xdr:row>
      <xdr:rowOff>80363</xdr:rowOff>
    </xdr:to>
    <xdr:sp macro="" textlink="">
      <xdr:nvSpPr>
        <xdr:cNvPr id="334" name="楕円 333">
          <a:extLst>
            <a:ext uri="{FF2B5EF4-FFF2-40B4-BE49-F238E27FC236}">
              <a16:creationId xmlns:a16="http://schemas.microsoft.com/office/drawing/2014/main" id="{9B4099FE-DF73-4E78-ACFB-19C3070DF20D}"/>
            </a:ext>
          </a:extLst>
        </xdr:cNvPr>
        <xdr:cNvSpPr/>
      </xdr:nvSpPr>
      <xdr:spPr>
        <a:xfrm>
          <a:off x="16967200" y="10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122290</xdr:rowOff>
    </xdr:from>
    <xdr:ext cx="762000" cy="259045"/>
    <xdr:sp macro="" textlink="">
      <xdr:nvSpPr>
        <xdr:cNvPr id="335" name="定員管理の状況該当値テキスト">
          <a:extLst>
            <a:ext uri="{FF2B5EF4-FFF2-40B4-BE49-F238E27FC236}">
              <a16:creationId xmlns:a16="http://schemas.microsoft.com/office/drawing/2014/main" id="{810826C5-388E-441D-9662-36B1186324BF}"/>
            </a:ext>
          </a:extLst>
        </xdr:cNvPr>
        <xdr:cNvSpPr txBox="1"/>
      </xdr:nvSpPr>
      <xdr:spPr>
        <a:xfrm>
          <a:off x="17106900" y="1040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27827</xdr:rowOff>
    </xdr:from>
    <xdr:to>
      <xdr:col>77</xdr:col>
      <xdr:colOff>95250</xdr:colOff>
      <xdr:row>61</xdr:row>
      <xdr:rowOff>129427</xdr:rowOff>
    </xdr:to>
    <xdr:sp macro="" textlink="">
      <xdr:nvSpPr>
        <xdr:cNvPr id="336" name="楕円 335">
          <a:extLst>
            <a:ext uri="{FF2B5EF4-FFF2-40B4-BE49-F238E27FC236}">
              <a16:creationId xmlns:a16="http://schemas.microsoft.com/office/drawing/2014/main" id="{CA614DC3-4DE4-41B0-8033-3DA330748282}"/>
            </a:ext>
          </a:extLst>
        </xdr:cNvPr>
        <xdr:cNvSpPr/>
      </xdr:nvSpPr>
      <xdr:spPr>
        <a:xfrm>
          <a:off x="16129000" y="104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114204</xdr:rowOff>
    </xdr:from>
    <xdr:ext cx="736600" cy="259045"/>
    <xdr:sp macro="" textlink="">
      <xdr:nvSpPr>
        <xdr:cNvPr id="337" name="テキスト ボックス 336">
          <a:extLst>
            <a:ext uri="{FF2B5EF4-FFF2-40B4-BE49-F238E27FC236}">
              <a16:creationId xmlns:a16="http://schemas.microsoft.com/office/drawing/2014/main" id="{D00FC926-C618-432A-B147-57B22C23A2D0}"/>
            </a:ext>
          </a:extLst>
        </xdr:cNvPr>
        <xdr:cNvSpPr txBox="1"/>
      </xdr:nvSpPr>
      <xdr:spPr>
        <a:xfrm>
          <a:off x="15798800" y="1057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26487</xdr:rowOff>
    </xdr:from>
    <xdr:to>
      <xdr:col>73</xdr:col>
      <xdr:colOff>44450</xdr:colOff>
      <xdr:row>61</xdr:row>
      <xdr:rowOff>128087</xdr:rowOff>
    </xdr:to>
    <xdr:sp macro="" textlink="">
      <xdr:nvSpPr>
        <xdr:cNvPr id="338" name="楕円 337">
          <a:extLst>
            <a:ext uri="{FF2B5EF4-FFF2-40B4-BE49-F238E27FC236}">
              <a16:creationId xmlns:a16="http://schemas.microsoft.com/office/drawing/2014/main" id="{1706F21C-2B01-4D7A-B260-B99E03BC737E}"/>
            </a:ext>
          </a:extLst>
        </xdr:cNvPr>
        <xdr:cNvSpPr/>
      </xdr:nvSpPr>
      <xdr:spPr>
        <a:xfrm>
          <a:off x="15240000" y="104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112864</xdr:rowOff>
    </xdr:from>
    <xdr:ext cx="762000" cy="259045"/>
    <xdr:sp macro="" textlink="">
      <xdr:nvSpPr>
        <xdr:cNvPr id="339" name="テキスト ボックス 338">
          <a:extLst>
            <a:ext uri="{FF2B5EF4-FFF2-40B4-BE49-F238E27FC236}">
              <a16:creationId xmlns:a16="http://schemas.microsoft.com/office/drawing/2014/main" id="{1EF2B026-D9FE-42E9-A0CA-80AA187CB3BF}"/>
            </a:ext>
          </a:extLst>
        </xdr:cNvPr>
        <xdr:cNvSpPr txBox="1"/>
      </xdr:nvSpPr>
      <xdr:spPr>
        <a:xfrm>
          <a:off x="14909800" y="105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36139</xdr:rowOff>
    </xdr:from>
    <xdr:to>
      <xdr:col>68</xdr:col>
      <xdr:colOff>203200</xdr:colOff>
      <xdr:row>61</xdr:row>
      <xdr:rowOff>137739</xdr:rowOff>
    </xdr:to>
    <xdr:sp macro="" textlink="">
      <xdr:nvSpPr>
        <xdr:cNvPr id="340" name="楕円 339">
          <a:extLst>
            <a:ext uri="{FF2B5EF4-FFF2-40B4-BE49-F238E27FC236}">
              <a16:creationId xmlns:a16="http://schemas.microsoft.com/office/drawing/2014/main" id="{EFB154F2-C70A-4884-9CAD-BB93463AB6E0}"/>
            </a:ext>
          </a:extLst>
        </xdr:cNvPr>
        <xdr:cNvSpPr/>
      </xdr:nvSpPr>
      <xdr:spPr>
        <a:xfrm>
          <a:off x="14351000" y="104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122516</xdr:rowOff>
    </xdr:from>
    <xdr:ext cx="762000" cy="259045"/>
    <xdr:sp macro="" textlink="">
      <xdr:nvSpPr>
        <xdr:cNvPr id="341" name="テキスト ボックス 340">
          <a:extLst>
            <a:ext uri="{FF2B5EF4-FFF2-40B4-BE49-F238E27FC236}">
              <a16:creationId xmlns:a16="http://schemas.microsoft.com/office/drawing/2014/main" id="{909B5D3D-CB5B-46D1-83E6-C73C385D61AD}"/>
            </a:ext>
          </a:extLst>
        </xdr:cNvPr>
        <xdr:cNvSpPr txBox="1"/>
      </xdr:nvSpPr>
      <xdr:spPr>
        <a:xfrm>
          <a:off x="14020800" y="1058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12679</xdr:rowOff>
    </xdr:from>
    <xdr:to>
      <xdr:col>64</xdr:col>
      <xdr:colOff>152400</xdr:colOff>
      <xdr:row>61</xdr:row>
      <xdr:rowOff>114279</xdr:rowOff>
    </xdr:to>
    <xdr:sp macro="" textlink="">
      <xdr:nvSpPr>
        <xdr:cNvPr id="342" name="楕円 341">
          <a:extLst>
            <a:ext uri="{FF2B5EF4-FFF2-40B4-BE49-F238E27FC236}">
              <a16:creationId xmlns:a16="http://schemas.microsoft.com/office/drawing/2014/main" id="{047B99B5-4BC3-4469-A246-7A49E2C7A9EA}"/>
            </a:ext>
          </a:extLst>
        </xdr:cNvPr>
        <xdr:cNvSpPr/>
      </xdr:nvSpPr>
      <xdr:spPr>
        <a:xfrm>
          <a:off x="13462000" y="104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99056</xdr:rowOff>
    </xdr:from>
    <xdr:ext cx="762000" cy="259045"/>
    <xdr:sp macro="" textlink="">
      <xdr:nvSpPr>
        <xdr:cNvPr id="343" name="テキスト ボックス 342">
          <a:extLst>
            <a:ext uri="{FF2B5EF4-FFF2-40B4-BE49-F238E27FC236}">
              <a16:creationId xmlns:a16="http://schemas.microsoft.com/office/drawing/2014/main" id="{3A3365ED-460B-466C-8236-90EBADBC8260}"/>
            </a:ext>
          </a:extLst>
        </xdr:cNvPr>
        <xdr:cNvSpPr txBox="1"/>
      </xdr:nvSpPr>
      <xdr:spPr>
        <a:xfrm>
          <a:off x="13131800" y="1055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BBE74EB3-3E3C-4742-A9C3-B87DC8EA930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DC1DBD67-8F1C-4269-AB6B-1EAD17EAC75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D7A320F1-73A1-401F-A7FD-B5CF8F39206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78D80FC0-3F33-4D2D-91F9-2247AFEEDC7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70A8ED9C-FDCA-4249-8D9D-B52547EB9EE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664B9EB9-6CEB-4879-92A1-C8EF848B987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44DE89B3-29B4-4EBD-9631-827E78C9261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F9E758CF-5836-4147-BC49-EB80CADCAFB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E4D4F755-9D99-4A0F-B920-24DA41E47FE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FD337CBA-13A6-4835-BD52-048DD767677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1FD9A60C-CB74-4C00-B272-101CA62BB2E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58238EF-F307-46C7-9CB6-263F3764FEB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C0BCBAB6-E896-4A2D-9C08-2CCC3ABD981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％減少している。要因としては、公債費事態の減額が要因となっているが今後、元利償還の増額が予定されているため今後も公債費による財政負担が大きくならないよう注意していく。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C0A4594A-D521-410C-884F-AE7486A0321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07216BF-EEA1-4E1F-81F1-223099550B0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2A89E64-79D1-4200-B473-B58BE5034B8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AD686CBF-E1EF-4F78-ABAF-9064FF04048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784DDA2B-5BAE-46B2-A258-8AAB1139E14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14D99934-2768-4AF1-8B22-D3809E80BF4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BC6BC7DF-3BC9-4F7D-874E-B894CC8DBC4F}"/>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F7554C9-6A54-476B-AF9E-42B3B499535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329C6084-EB12-43AF-9B51-40990FE6D6B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ABEABBF7-6DC6-44D6-AD71-54F29622ACA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1EFDA5E8-F84F-4910-8F6E-15B8814EBB1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BE8775B9-ABD6-4A2E-9D0F-2D267F6328A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9C365947-9742-4C34-9428-4F53A3C215F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FDB419D8-DCD1-432F-8389-55AAEA26A20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332A3A44-EFFE-4B55-BC30-FFB26D0CC699}"/>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13EB16B5-8205-4E21-B0DB-868A9FA9B2FD}"/>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3509EA3D-F6D6-4643-9FCD-6760D89D2766}"/>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C139CCD0-4487-4008-ACA6-5EAA0A910965}"/>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4C092D0A-6F2A-47AB-B71E-C943DC66B3BA}"/>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124460</xdr:rowOff>
    </xdr:to>
    <xdr:cxnSp macro="">
      <xdr:nvCxnSpPr>
        <xdr:cNvPr id="376" name="直線コネクタ 375">
          <a:extLst>
            <a:ext uri="{FF2B5EF4-FFF2-40B4-BE49-F238E27FC236}">
              <a16:creationId xmlns:a16="http://schemas.microsoft.com/office/drawing/2014/main" id="{60265D1A-EC02-49CF-8DAC-A1B37047376D}"/>
            </a:ext>
          </a:extLst>
        </xdr:cNvPr>
        <xdr:cNvCxnSpPr/>
      </xdr:nvCxnSpPr>
      <xdr:spPr>
        <a:xfrm flipV="1">
          <a:off x="16179800" y="71217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96D6F467-B5AE-4E8A-BC7B-32D38950A0E6}"/>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6089D2EB-D3AD-4156-899B-5105C82D0F9D}"/>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124460</xdr:rowOff>
    </xdr:to>
    <xdr:cxnSp macro="">
      <xdr:nvCxnSpPr>
        <xdr:cNvPr id="379" name="直線コネクタ 378">
          <a:extLst>
            <a:ext uri="{FF2B5EF4-FFF2-40B4-BE49-F238E27FC236}">
              <a16:creationId xmlns:a16="http://schemas.microsoft.com/office/drawing/2014/main" id="{6F8C6C3F-9EE9-4011-90B8-A356F4DAEA0F}"/>
            </a:ext>
          </a:extLst>
        </xdr:cNvPr>
        <xdr:cNvCxnSpPr/>
      </xdr:nvCxnSpPr>
      <xdr:spPr>
        <a:xfrm>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1689E5D-2B1A-4E54-9600-317FE32D6F61}"/>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551AD0A0-1CCA-4FE0-9F7F-4F4A2260A523}"/>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84244</xdr:rowOff>
    </xdr:to>
    <xdr:cxnSp macro="">
      <xdr:nvCxnSpPr>
        <xdr:cNvPr id="382" name="直線コネクタ 381">
          <a:extLst>
            <a:ext uri="{FF2B5EF4-FFF2-40B4-BE49-F238E27FC236}">
              <a16:creationId xmlns:a16="http://schemas.microsoft.com/office/drawing/2014/main" id="{BBC64BD2-26DD-4F6F-B292-26B863F5D1A2}"/>
            </a:ext>
          </a:extLst>
        </xdr:cNvPr>
        <xdr:cNvCxnSpPr/>
      </xdr:nvCxnSpPr>
      <xdr:spPr>
        <a:xfrm>
          <a:off x="14401800" y="706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4B66374E-F059-4CEF-AE4E-D7E2E58D82F2}"/>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AC87304A-6EDC-45CD-980D-9FAF93930D0C}"/>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35983</xdr:rowOff>
    </xdr:to>
    <xdr:cxnSp macro="">
      <xdr:nvCxnSpPr>
        <xdr:cNvPr id="385" name="直線コネクタ 384">
          <a:extLst>
            <a:ext uri="{FF2B5EF4-FFF2-40B4-BE49-F238E27FC236}">
              <a16:creationId xmlns:a16="http://schemas.microsoft.com/office/drawing/2014/main" id="{C1EE7384-39B9-4087-8837-BDF2F7ABE597}"/>
            </a:ext>
          </a:extLst>
        </xdr:cNvPr>
        <xdr:cNvCxnSpPr/>
      </xdr:nvCxnSpPr>
      <xdr:spPr>
        <a:xfrm>
          <a:off x="13512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89E5F92B-5373-407C-9C8B-5DE0C166B161}"/>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a:extLst>
            <a:ext uri="{FF2B5EF4-FFF2-40B4-BE49-F238E27FC236}">
              <a16:creationId xmlns:a16="http://schemas.microsoft.com/office/drawing/2014/main" id="{4B7182F5-C1F7-496A-A29D-6F87109907AC}"/>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2F9E9FA6-AE09-446F-9857-CEF486B85608}"/>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BA880F9-55B9-4FD9-A7F1-5822B0F13957}"/>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EA94AC27-4343-4E8B-AE1A-4DF58A5071D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C23B7D0D-A9A7-4CAE-8F52-F3235FF130A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55274E8-ED0C-4200-834D-622A8D9AD34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58C06DB-8416-4E42-9042-80648D83891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9E412EB-0BB9-466D-A5CE-2D977F30A6F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5" name="楕円 394">
          <a:extLst>
            <a:ext uri="{FF2B5EF4-FFF2-40B4-BE49-F238E27FC236}">
              <a16:creationId xmlns:a16="http://schemas.microsoft.com/office/drawing/2014/main" id="{DDAA4CF5-8927-496D-83FF-041DD36F3A63}"/>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6" name="公債費負担の状況該当値テキスト">
          <a:extLst>
            <a:ext uri="{FF2B5EF4-FFF2-40B4-BE49-F238E27FC236}">
              <a16:creationId xmlns:a16="http://schemas.microsoft.com/office/drawing/2014/main" id="{4C7B3E48-C061-40ED-BFED-543C0F1D7257}"/>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7" name="楕円 396">
          <a:extLst>
            <a:ext uri="{FF2B5EF4-FFF2-40B4-BE49-F238E27FC236}">
              <a16:creationId xmlns:a16="http://schemas.microsoft.com/office/drawing/2014/main" id="{0912BA4A-2535-4493-A523-F3703181602B}"/>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8" name="テキスト ボックス 397">
          <a:extLst>
            <a:ext uri="{FF2B5EF4-FFF2-40B4-BE49-F238E27FC236}">
              <a16:creationId xmlns:a16="http://schemas.microsoft.com/office/drawing/2014/main" id="{122006EB-37A7-4469-920B-2CD8D6A60701}"/>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399" name="楕円 398">
          <a:extLst>
            <a:ext uri="{FF2B5EF4-FFF2-40B4-BE49-F238E27FC236}">
              <a16:creationId xmlns:a16="http://schemas.microsoft.com/office/drawing/2014/main" id="{F936BA38-A29D-45C7-93C8-9BDC63FA3C1C}"/>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0" name="テキスト ボックス 399">
          <a:extLst>
            <a:ext uri="{FF2B5EF4-FFF2-40B4-BE49-F238E27FC236}">
              <a16:creationId xmlns:a16="http://schemas.microsoft.com/office/drawing/2014/main" id="{CF96364A-1093-4726-9B17-391278711216}"/>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1" name="楕円 400">
          <a:extLst>
            <a:ext uri="{FF2B5EF4-FFF2-40B4-BE49-F238E27FC236}">
              <a16:creationId xmlns:a16="http://schemas.microsoft.com/office/drawing/2014/main" id="{11DE7F34-9E0F-40A0-8A80-4FB3CBBB45C7}"/>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2" name="テキスト ボックス 401">
          <a:extLst>
            <a:ext uri="{FF2B5EF4-FFF2-40B4-BE49-F238E27FC236}">
              <a16:creationId xmlns:a16="http://schemas.microsoft.com/office/drawing/2014/main" id="{0AA331A4-D192-42D2-B641-9734BA8BFB7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3" name="楕円 402">
          <a:extLst>
            <a:ext uri="{FF2B5EF4-FFF2-40B4-BE49-F238E27FC236}">
              <a16:creationId xmlns:a16="http://schemas.microsoft.com/office/drawing/2014/main" id="{1D59352F-CABD-48FE-85DF-C0D756B11961}"/>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4" name="テキスト ボックス 403">
          <a:extLst>
            <a:ext uri="{FF2B5EF4-FFF2-40B4-BE49-F238E27FC236}">
              <a16:creationId xmlns:a16="http://schemas.microsoft.com/office/drawing/2014/main" id="{394F5B7C-B1B4-4406-A3EE-01B081D49BFC}"/>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476E61D2-BA88-4CAD-8E2F-1CABAB7ABE4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FED01A79-64C0-4472-9B88-9CB3EFFAC94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E20227CF-29FC-4829-90C3-88BE2930C87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55D569A1-D155-4F5C-B36D-C80E3F1F788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87A1114D-7B6B-4B5B-A605-386DE043568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76BE2B73-7BD7-4CF2-AF58-A29D70B0CD6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2DF6A566-13E0-4F7C-9464-B90044B8B6E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2DDD8C37-BF46-4F04-9719-2F86ADC84A8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DB8BA171-0177-4599-B230-F97DCB9FCC4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AEBBA696-ECC5-437B-B833-8591F942AAC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247C06D0-AB28-47D3-B146-283F2276CDF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6E4ADB5B-5C5C-43B5-A63D-1B1D90ED272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4D722697-4FEF-4FEF-B91B-5CFBCA27E09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充当財源等が将来負担率を上回っている状況である。</a:t>
          </a:r>
          <a:r>
            <a:rPr lang="ja-JP" altLang="ja-JP" sz="1100" b="0" i="0" baseline="0">
              <a:solidFill>
                <a:schemeClr val="dk1"/>
              </a:solidFill>
              <a:effectLst/>
              <a:latin typeface="+mn-lt"/>
              <a:ea typeface="+mn-ea"/>
              <a:cs typeface="+mn-cs"/>
            </a:rPr>
            <a:t>しかしながら更新を予定している公共施設が多数あるため地方債の発行が多くなる見通しであることから急激な将来負担比率の増加が起こらないよう計画的に施設整備を行っていく。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6F8819FC-DE4E-414B-99B8-92B0D4237BF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62EC4DA-C5D7-49B0-B5DA-154D53C4533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987CD79D-CDCD-4F85-A31B-4636A624661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33809CEF-61E0-4617-B279-750B4A1174C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63C41D28-AA9B-48A1-9393-A5E2424D7891}"/>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214A028A-B416-4CD7-85F5-214A1DA4A67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A14A6AA2-B784-4D0E-B15C-C452F2F270A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AF814F52-A802-47F4-9006-57258AA0E35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561ACEA9-8F5F-496C-8BAA-3C0D6185E72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C15C9967-47E7-4132-9520-64AE4E9AF7E7}"/>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F0783433-907A-4C94-94AC-B117E8F8CEC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CDC8B4EE-6EBF-47FD-9FDB-7351EB4ED34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FF7A1FE1-EC1E-461D-8C1F-ABF95346CF4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EE4F2496-C8B8-4737-8894-AFBA33E8038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8BE512BD-88B2-4BFE-94DC-53B1AD7C7D1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BADCD42C-487C-42C2-8994-B88EE8CC4174}"/>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4E128E14-0CB2-4AD6-A6BB-0505EDAFAA05}"/>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4A62C459-8882-4C1E-8CA1-794EA1EA222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8BE07B29-F611-49B0-A98F-D7032ED6D8E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EB77D310-DDCD-4E1C-873D-F325BB95D74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8ADF97F8-56A2-4960-AD67-0EE807C4631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4248A765-8F3D-45C7-A49F-B377450682C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AD7FCDC7-A9D0-4EE8-921B-9A060E45C46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BC3F9A51-954A-4EFC-AC43-4A5A82D937EF}"/>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22EC2FC8-2CE6-4A51-A6A0-C553B3AF8317}"/>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F6B8DE6C-6DB3-4AC3-A24C-9A31B0274D3E}"/>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FB220550-83A5-4E8C-8008-3EAA8ABBB52D}"/>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7C07DDD7-E7D7-4C79-91A6-34B6ED8E387D}"/>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F220B6EA-3984-4908-B4F7-FA9EB336333F}"/>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AEB8401C-7B1C-4F46-B8C7-96194CF7E645}"/>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1BF2DDCC-7461-4C46-9083-C51C6E509CA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1775DC1B-2176-4FBF-A6EF-CC03590ED32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6E5B7172-4C5C-4AA9-82FA-D509F5C016B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78125156-8802-478C-981F-53964A8E0EA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58EE56EB-FB8A-4775-9A80-B94C53B0417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
1,705
28.90
3,796,170
3,466,584
294,126
1,771,865
2,255,078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人件費は類似団体と比べて高い水準にある。要因としては小規模離島という立地上、必要経費を独自で賄わなくてはならないためである。</a:t>
          </a:r>
          <a:endParaRPr lang="ja-JP" altLang="ja-JP" sz="1400">
            <a:effectLst/>
          </a:endParaRPr>
        </a:p>
        <a:p>
          <a:r>
            <a:rPr kumimoji="1" lang="ja-JP" altLang="ja-JP" sz="1100">
              <a:solidFill>
                <a:schemeClr val="dk1"/>
              </a:solidFill>
              <a:effectLst/>
              <a:latin typeface="+mn-lt"/>
              <a:ea typeface="+mn-ea"/>
              <a:cs typeface="+mn-cs"/>
            </a:rPr>
            <a:t>広域化が難しい中で必要経費を抑え財政圧迫にならないように努める。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316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xdr:rowOff>
    </xdr:from>
    <xdr:to>
      <xdr:col>19</xdr:col>
      <xdr:colOff>187325</xdr:colOff>
      <xdr:row>38</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39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130810</xdr:rowOff>
    </xdr:from>
    <xdr:to>
      <xdr:col>15</xdr:col>
      <xdr:colOff>98425</xdr:colOff>
      <xdr:row>38</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30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130810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030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137160</xdr:rowOff>
    </xdr:from>
    <xdr:to>
      <xdr:col>24</xdr:col>
      <xdr:colOff>76200</xdr:colOff>
      <xdr:row>38</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129540</xdr:rowOff>
    </xdr:from>
    <xdr:to>
      <xdr:col>15</xdr:col>
      <xdr:colOff>149225</xdr:colOff>
      <xdr:row>38</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80010</xdr:rowOff>
    </xdr:from>
    <xdr:to>
      <xdr:col>11</xdr:col>
      <xdr:colOff>60325</xdr:colOff>
      <xdr:row>37</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が類似団体平均に比べ高いのは、小規模離島という環境の為、単独で保有する施設数が多いためである。現在、指定管理者制度の導入を進めているところであり、今後は競争に伴うコスト削減効果が出てくることが見込まれる。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115570</xdr:rowOff>
    </xdr:from>
    <xdr:to>
      <xdr:col>82</xdr:col>
      <xdr:colOff>107950</xdr:colOff>
      <xdr:row>16</xdr:row>
      <xdr:rowOff>130810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58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115570</xdr:rowOff>
    </xdr:from>
    <xdr:to>
      <xdr:col>78</xdr:col>
      <xdr:colOff>69850</xdr:colOff>
      <xdr:row>16</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58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18</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70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6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80010</xdr:rowOff>
    </xdr:from>
    <xdr:to>
      <xdr:col>82</xdr:col>
      <xdr:colOff>158750</xdr:colOff>
      <xdr:row>17</xdr:row>
      <xdr:rowOff>10160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52087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64770</xdr:rowOff>
    </xdr:from>
    <xdr:to>
      <xdr:col>78</xdr:col>
      <xdr:colOff>120650</xdr:colOff>
      <xdr:row>16</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151147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9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扶助費に係る経常収支比率が類似団体の平均を</a:t>
          </a:r>
          <a:r>
            <a:rPr lang="ja-JP" altLang="en-US" sz="1100" b="0" i="0" baseline="0">
              <a:solidFill>
                <a:sysClr val="windowText" lastClr="000000"/>
              </a:solidFill>
              <a:effectLst/>
              <a:latin typeface="+mn-lt"/>
              <a:ea typeface="+mn-ea"/>
              <a:cs typeface="+mn-cs"/>
            </a:rPr>
            <a:t>上</a:t>
          </a:r>
          <a:r>
            <a:rPr lang="ja-JP" altLang="ja-JP" sz="1100" b="0" i="0" baseline="0">
              <a:solidFill>
                <a:sysClr val="windowText" lastClr="000000"/>
              </a:solidFill>
              <a:effectLst/>
              <a:latin typeface="+mn-lt"/>
              <a:ea typeface="+mn-ea"/>
              <a:cs typeface="+mn-cs"/>
            </a:rPr>
            <a:t>回っている。</a:t>
          </a:r>
          <a:r>
            <a:rPr lang="ja-JP" altLang="en-US" sz="1100" b="0" i="0" baseline="0">
              <a:solidFill>
                <a:sysClr val="windowText" lastClr="000000"/>
              </a:solidFill>
              <a:effectLst/>
              <a:latin typeface="+mn-lt"/>
              <a:ea typeface="+mn-ea"/>
              <a:cs typeface="+mn-cs"/>
            </a:rPr>
            <a:t>要因としては、敬老の祝い金の支出が通年より多かったためである。</a:t>
          </a:r>
          <a:r>
            <a:rPr lang="ja-JP" altLang="ja-JP" sz="1100" b="0" i="0" baseline="0">
              <a:solidFill>
                <a:sysClr val="windowText" lastClr="000000"/>
              </a:solidFill>
              <a:effectLst/>
              <a:latin typeface="+mn-lt"/>
              <a:ea typeface="+mn-ea"/>
              <a:cs typeface="+mn-cs"/>
            </a:rPr>
            <a:t>今後とも適正化を目指すとともに各種福祉施策については積極的に行政サービスの充実を図っていく。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94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その他に係る経常収支比率が減少しているのは、</a:t>
          </a:r>
          <a:r>
            <a:rPr lang="ja-JP" altLang="en-US" sz="1100" b="0" i="0" baseline="0">
              <a:solidFill>
                <a:sysClr val="windowText" lastClr="000000"/>
              </a:solidFill>
              <a:effectLst/>
              <a:latin typeface="+mn-lt"/>
              <a:ea typeface="+mn-ea"/>
              <a:cs typeface="+mn-cs"/>
            </a:rPr>
            <a:t>各特別会計に対しての繰出し金の精査を行い通年より繰出しによる支出を抑えたためである。今後も支出に関しては適正な額で対応していく。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58</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205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補助費等は類似団体平均を下回っているが、人件費、物件費の比率が高い状態の対策として補助金の有効な運営を行い町の活性化に取り組む団体の増加を目指す</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34</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9883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35</xdr:row>
      <xdr:rowOff>5842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471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16781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施設の更新などで地方債の発行が増加しているため公債費が年々増加している。財政を圧迫させないためにも計画的な発行に努める。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30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30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130811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22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166388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公債費以外の比率に関しては類似団体より上回っているが。交際費の増が見込まれているため比率の減少が見込まれている。交際費率が財政圧迫にならないよう事業の調整を行って対応していく。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78</xdr:row>
      <xdr:rowOff>68218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4334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167821</xdr:rowOff>
    </xdr:from>
    <xdr:to>
      <xdr:col>78</xdr:col>
      <xdr:colOff>69850</xdr:colOff>
      <xdr:row>78</xdr:row>
      <xdr:rowOff>68218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694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164556</xdr:rowOff>
    </xdr:from>
    <xdr:to>
      <xdr:col>73</xdr:col>
      <xdr:colOff>180975</xdr:colOff>
      <xdr:row>77</xdr:row>
      <xdr:rowOff>167821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66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164556</xdr:rowOff>
    </xdr:from>
    <xdr:to>
      <xdr:col>69</xdr:col>
      <xdr:colOff>92075</xdr:colOff>
      <xdr:row>78</xdr:row>
      <xdr:rowOff>22498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662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35214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17418</xdr:rowOff>
    </xdr:from>
    <xdr:to>
      <xdr:col>78</xdr:col>
      <xdr:colOff>120650</xdr:colOff>
      <xdr:row>78</xdr:row>
      <xdr:rowOff>119018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103795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113756</xdr:rowOff>
    </xdr:from>
    <xdr:to>
      <xdr:col>69</xdr:col>
      <xdr:colOff>142875</xdr:colOff>
      <xdr:row>78</xdr:row>
      <xdr:rowOff>43906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54083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3647</xdr:rowOff>
    </xdr:from>
    <xdr:to>
      <xdr:col>29</xdr:col>
      <xdr:colOff>127000</xdr:colOff>
      <xdr:row>17</xdr:row>
      <xdr:rowOff>26097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965922"/>
          <a:ext cx="647700" cy="2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3647</xdr:rowOff>
    </xdr:from>
    <xdr:to>
      <xdr:col>26</xdr:col>
      <xdr:colOff>50800</xdr:colOff>
      <xdr:row>17</xdr:row>
      <xdr:rowOff>38699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65922"/>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38699</xdr:rowOff>
    </xdr:from>
    <xdr:to>
      <xdr:col>22</xdr:col>
      <xdr:colOff>114300</xdr:colOff>
      <xdr:row>17</xdr:row>
      <xdr:rowOff>97110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00974"/>
          <a:ext cx="698500" cy="5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97110</xdr:rowOff>
    </xdr:from>
    <xdr:to>
      <xdr:col>18</xdr:col>
      <xdr:colOff>177800</xdr:colOff>
      <xdr:row>17</xdr:row>
      <xdr:rowOff>110142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59385"/>
          <a:ext cx="698500" cy="1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146747</xdr:rowOff>
    </xdr:from>
    <xdr:to>
      <xdr:col>29</xdr:col>
      <xdr:colOff>177800</xdr:colOff>
      <xdr:row>17</xdr:row>
      <xdr:rowOff>76897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3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163274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124297</xdr:rowOff>
    </xdr:from>
    <xdr:to>
      <xdr:col>26</xdr:col>
      <xdr:colOff>101600</xdr:colOff>
      <xdr:row>17</xdr:row>
      <xdr:rowOff>54447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1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64624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8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159349</xdr:rowOff>
    </xdr:from>
    <xdr:to>
      <xdr:col>22</xdr:col>
      <xdr:colOff>165100</xdr:colOff>
      <xdr:row>17</xdr:row>
      <xdr:rowOff>89499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5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99676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1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46310</xdr:rowOff>
    </xdr:from>
    <xdr:to>
      <xdr:col>19</xdr:col>
      <xdr:colOff>38100</xdr:colOff>
      <xdr:row>17</xdr:row>
      <xdr:rowOff>147910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0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158087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59342</xdr:rowOff>
    </xdr:from>
    <xdr:to>
      <xdr:col>15</xdr:col>
      <xdr:colOff>101600</xdr:colOff>
      <xdr:row>17</xdr:row>
      <xdr:rowOff>160942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2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171119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9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281618</xdr:rowOff>
    </xdr:from>
    <xdr:to>
      <xdr:col>29</xdr:col>
      <xdr:colOff>127000</xdr:colOff>
      <xdr:row>36</xdr:row>
      <xdr:rowOff>24031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91968"/>
          <a:ext cx="647700" cy="8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8808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2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281618</xdr:rowOff>
    </xdr:from>
    <xdr:to>
      <xdr:col>26</xdr:col>
      <xdr:colOff>50800</xdr:colOff>
      <xdr:row>36</xdr:row>
      <xdr:rowOff>9195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1968"/>
          <a:ext cx="698500" cy="7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7347</xdr:rowOff>
    </xdr:from>
    <xdr:to>
      <xdr:col>22</xdr:col>
      <xdr:colOff>114300</xdr:colOff>
      <xdr:row>36</xdr:row>
      <xdr:rowOff>9195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60597"/>
          <a:ext cx="6985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7347</xdr:rowOff>
    </xdr:from>
    <xdr:to>
      <xdr:col>18</xdr:col>
      <xdr:colOff>177800</xdr:colOff>
      <xdr:row>36</xdr:row>
      <xdr:rowOff>24915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60597"/>
          <a:ext cx="698500" cy="17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316131</xdr:rowOff>
    </xdr:from>
    <xdr:to>
      <xdr:col>29</xdr:col>
      <xdr:colOff>177800</xdr:colOff>
      <xdr:row>36</xdr:row>
      <xdr:rowOff>74831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161208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230818</xdr:rowOff>
    </xdr:from>
    <xdr:to>
      <xdr:col>26</xdr:col>
      <xdr:colOff>101600</xdr:colOff>
      <xdr:row>35</xdr:row>
      <xdr:rowOff>332418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342595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301295</xdr:rowOff>
    </xdr:from>
    <xdr:to>
      <xdr:col>22</xdr:col>
      <xdr:colOff>165100</xdr:colOff>
      <xdr:row>36</xdr:row>
      <xdr:rowOff>59995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70172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299447</xdr:rowOff>
    </xdr:from>
    <xdr:to>
      <xdr:col>19</xdr:col>
      <xdr:colOff>38100</xdr:colOff>
      <xdr:row>36</xdr:row>
      <xdr:rowOff>58147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317015</xdr:rowOff>
    </xdr:from>
    <xdr:to>
      <xdr:col>15</xdr:col>
      <xdr:colOff>101600</xdr:colOff>
      <xdr:row>36</xdr:row>
      <xdr:rowOff>75715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85892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
1,705
28.90
3,796,170
3,466,584
294,126
1,771,865
2,255,078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105346</xdr:rowOff>
    </xdr:from>
    <xdr:to>
      <xdr:col>24</xdr:col>
      <xdr:colOff>63500</xdr:colOff>
      <xdr:row>35</xdr:row>
      <xdr:rowOff>125297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106096"/>
          <a:ext cx="8382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105346</xdr:rowOff>
    </xdr:from>
    <xdr:to>
      <xdr:col>19</xdr:col>
      <xdr:colOff>177800</xdr:colOff>
      <xdr:row>35</xdr:row>
      <xdr:rowOff>158300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06096"/>
          <a:ext cx="8890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158300</xdr:rowOff>
    </xdr:from>
    <xdr:to>
      <xdr:col>15</xdr:col>
      <xdr:colOff>50800</xdr:colOff>
      <xdr:row>36</xdr:row>
      <xdr:rowOff>82134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59050"/>
          <a:ext cx="889000" cy="9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77578</xdr:rowOff>
    </xdr:from>
    <xdr:to>
      <xdr:col>10</xdr:col>
      <xdr:colOff>114300</xdr:colOff>
      <xdr:row>36</xdr:row>
      <xdr:rowOff>82134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49778"/>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74497</xdr:rowOff>
    </xdr:from>
    <xdr:to>
      <xdr:col>24</xdr:col>
      <xdr:colOff>114300</xdr:colOff>
      <xdr:row>36</xdr:row>
      <xdr:rowOff>4647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97374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2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54546</xdr:rowOff>
    </xdr:from>
    <xdr:to>
      <xdr:col>20</xdr:col>
      <xdr:colOff>38100</xdr:colOff>
      <xdr:row>35</xdr:row>
      <xdr:rowOff>156146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1223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3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107500</xdr:rowOff>
    </xdr:from>
    <xdr:to>
      <xdr:col>15</xdr:col>
      <xdr:colOff>101600</xdr:colOff>
      <xdr:row>36</xdr:row>
      <xdr:rowOff>37650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54177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31334</xdr:rowOff>
    </xdr:from>
    <xdr:to>
      <xdr:col>10</xdr:col>
      <xdr:colOff>165100</xdr:colOff>
      <xdr:row>36</xdr:row>
      <xdr:rowOff>132934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149461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7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26778</xdr:rowOff>
    </xdr:from>
    <xdr:to>
      <xdr:col>6</xdr:col>
      <xdr:colOff>38100</xdr:colOff>
      <xdr:row>36</xdr:row>
      <xdr:rowOff>128378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144905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55319</xdr:rowOff>
    </xdr:from>
    <xdr:to>
      <xdr:col>24</xdr:col>
      <xdr:colOff>63500</xdr:colOff>
      <xdr:row>57</xdr:row>
      <xdr:rowOff>57168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7969"/>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55472</xdr:rowOff>
    </xdr:from>
    <xdr:to>
      <xdr:col>19</xdr:col>
      <xdr:colOff>177800</xdr:colOff>
      <xdr:row>57</xdr:row>
      <xdr:rowOff>57168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2812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42536</xdr:rowOff>
    </xdr:from>
    <xdr:to>
      <xdr:col>15</xdr:col>
      <xdr:colOff>50800</xdr:colOff>
      <xdr:row>57</xdr:row>
      <xdr:rowOff>55472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15186"/>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42536</xdr:rowOff>
    </xdr:from>
    <xdr:to>
      <xdr:col>10</xdr:col>
      <xdr:colOff>114300</xdr:colOff>
      <xdr:row>57</xdr:row>
      <xdr:rowOff>65510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5186"/>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4519</xdr:rowOff>
    </xdr:from>
    <xdr:to>
      <xdr:col>24</xdr:col>
      <xdr:colOff>114300</xdr:colOff>
      <xdr:row>57</xdr:row>
      <xdr:rowOff>106119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27396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6368</xdr:rowOff>
    </xdr:from>
    <xdr:to>
      <xdr:col>20</xdr:col>
      <xdr:colOff>38100</xdr:colOff>
      <xdr:row>57</xdr:row>
      <xdr:rowOff>107968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124495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5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4672</xdr:rowOff>
    </xdr:from>
    <xdr:to>
      <xdr:col>15</xdr:col>
      <xdr:colOff>101600</xdr:colOff>
      <xdr:row>57</xdr:row>
      <xdr:rowOff>106272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122799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5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163186</xdr:rowOff>
    </xdr:from>
    <xdr:to>
      <xdr:col>10</xdr:col>
      <xdr:colOff>165100</xdr:colOff>
      <xdr:row>57</xdr:row>
      <xdr:rowOff>93336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109863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3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14710</xdr:rowOff>
    </xdr:from>
    <xdr:to>
      <xdr:col>6</xdr:col>
      <xdr:colOff>38100</xdr:colOff>
      <xdr:row>57</xdr:row>
      <xdr:rowOff>116310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132837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47842</xdr:rowOff>
    </xdr:from>
    <xdr:to>
      <xdr:col>24</xdr:col>
      <xdr:colOff>63500</xdr:colOff>
      <xdr:row>77</xdr:row>
      <xdr:rowOff>93621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49492"/>
          <a:ext cx="838200" cy="4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13336</xdr:rowOff>
    </xdr:from>
    <xdr:to>
      <xdr:col>19</xdr:col>
      <xdr:colOff>177800</xdr:colOff>
      <xdr:row>77</xdr:row>
      <xdr:rowOff>47842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14986"/>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13336</xdr:rowOff>
    </xdr:from>
    <xdr:to>
      <xdr:col>15</xdr:col>
      <xdr:colOff>50800</xdr:colOff>
      <xdr:row>77</xdr:row>
      <xdr:rowOff>28206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14986"/>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2265</xdr:rowOff>
    </xdr:from>
    <xdr:to>
      <xdr:col>10</xdr:col>
      <xdr:colOff>114300</xdr:colOff>
      <xdr:row>77</xdr:row>
      <xdr:rowOff>28206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03915"/>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42821</xdr:rowOff>
    </xdr:from>
    <xdr:to>
      <xdr:col>24</xdr:col>
      <xdr:colOff>114300</xdr:colOff>
      <xdr:row>77</xdr:row>
      <xdr:rowOff>144421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168492</xdr:rowOff>
    </xdr:from>
    <xdr:to>
      <xdr:col>20</xdr:col>
      <xdr:colOff>38100</xdr:colOff>
      <xdr:row>77</xdr:row>
      <xdr:rowOff>98642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89769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133986</xdr:rowOff>
    </xdr:from>
    <xdr:to>
      <xdr:col>15</xdr:col>
      <xdr:colOff>101600</xdr:colOff>
      <xdr:row>77</xdr:row>
      <xdr:rowOff>64136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80663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148856</xdr:rowOff>
    </xdr:from>
    <xdr:to>
      <xdr:col>10</xdr:col>
      <xdr:colOff>165100</xdr:colOff>
      <xdr:row>77</xdr:row>
      <xdr:rowOff>79006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95533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122915</xdr:rowOff>
    </xdr:from>
    <xdr:to>
      <xdr:col>6</xdr:col>
      <xdr:colOff>38100</xdr:colOff>
      <xdr:row>77</xdr:row>
      <xdr:rowOff>53065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69593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2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53983</xdr:rowOff>
    </xdr:from>
    <xdr:to>
      <xdr:col>24</xdr:col>
      <xdr:colOff>63500</xdr:colOff>
      <xdr:row>96</xdr:row>
      <xdr:rowOff>127371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3183"/>
          <a:ext cx="838200" cy="7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127371</xdr:rowOff>
    </xdr:from>
    <xdr:to>
      <xdr:col>19</xdr:col>
      <xdr:colOff>177800</xdr:colOff>
      <xdr:row>96</xdr:row>
      <xdr:rowOff>162956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86571"/>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105594</xdr:rowOff>
    </xdr:from>
    <xdr:to>
      <xdr:col>15</xdr:col>
      <xdr:colOff>50800</xdr:colOff>
      <xdr:row>96</xdr:row>
      <xdr:rowOff>162956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64794"/>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105594</xdr:rowOff>
    </xdr:from>
    <xdr:to>
      <xdr:col>10</xdr:col>
      <xdr:colOff>114300</xdr:colOff>
      <xdr:row>96</xdr:row>
      <xdr:rowOff>108984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64794"/>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3183</xdr:rowOff>
    </xdr:from>
    <xdr:to>
      <xdr:col>24</xdr:col>
      <xdr:colOff>114300</xdr:colOff>
      <xdr:row>96</xdr:row>
      <xdr:rowOff>104783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153060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76571</xdr:rowOff>
    </xdr:from>
    <xdr:to>
      <xdr:col>20</xdr:col>
      <xdr:colOff>38100</xdr:colOff>
      <xdr:row>97</xdr:row>
      <xdr:rowOff>6721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169298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112156</xdr:rowOff>
    </xdr:from>
    <xdr:to>
      <xdr:col>15</xdr:col>
      <xdr:colOff>101600</xdr:colOff>
      <xdr:row>97</xdr:row>
      <xdr:rowOff>42306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33433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54794</xdr:rowOff>
    </xdr:from>
    <xdr:to>
      <xdr:col>10</xdr:col>
      <xdr:colOff>165100</xdr:colOff>
      <xdr:row>96</xdr:row>
      <xdr:rowOff>156394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58184</xdr:rowOff>
    </xdr:from>
    <xdr:to>
      <xdr:col>6</xdr:col>
      <xdr:colOff>38100</xdr:colOff>
      <xdr:row>96</xdr:row>
      <xdr:rowOff>159784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150911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33898</xdr:rowOff>
    </xdr:from>
    <xdr:to>
      <xdr:col>55</xdr:col>
      <xdr:colOff>0</xdr:colOff>
      <xdr:row>36</xdr:row>
      <xdr:rowOff>110946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06098"/>
          <a:ext cx="838200" cy="7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22754</xdr:rowOff>
    </xdr:from>
    <xdr:to>
      <xdr:col>50</xdr:col>
      <xdr:colOff>114300</xdr:colOff>
      <xdr:row>36</xdr:row>
      <xdr:rowOff>33898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23504"/>
          <a:ext cx="889000" cy="1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22754</xdr:rowOff>
    </xdr:from>
    <xdr:to>
      <xdr:col>45</xdr:col>
      <xdr:colOff>177800</xdr:colOff>
      <xdr:row>37</xdr:row>
      <xdr:rowOff>12210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23504"/>
          <a:ext cx="889000" cy="3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125473</xdr:rowOff>
    </xdr:from>
    <xdr:to>
      <xdr:col>41</xdr:col>
      <xdr:colOff>50800</xdr:colOff>
      <xdr:row>37</xdr:row>
      <xdr:rowOff>12210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97673"/>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60146</xdr:rowOff>
    </xdr:from>
    <xdr:to>
      <xdr:col>55</xdr:col>
      <xdr:colOff>50800</xdr:colOff>
      <xdr:row>36</xdr:row>
      <xdr:rowOff>161746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83023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154548</xdr:rowOff>
    </xdr:from>
    <xdr:to>
      <xdr:col>50</xdr:col>
      <xdr:colOff>165100</xdr:colOff>
      <xdr:row>36</xdr:row>
      <xdr:rowOff>84698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101225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3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143404</xdr:rowOff>
    </xdr:from>
    <xdr:to>
      <xdr:col>46</xdr:col>
      <xdr:colOff>38100</xdr:colOff>
      <xdr:row>35</xdr:row>
      <xdr:rowOff>73554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90081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4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132860</xdr:rowOff>
    </xdr:from>
    <xdr:to>
      <xdr:col>41</xdr:col>
      <xdr:colOff>101600</xdr:colOff>
      <xdr:row>37</xdr:row>
      <xdr:rowOff>63010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79537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8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74673</xdr:rowOff>
    </xdr:from>
    <xdr:to>
      <xdr:col>36</xdr:col>
      <xdr:colOff>165100</xdr:colOff>
      <xdr:row>37</xdr:row>
      <xdr:rowOff>4823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4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21350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2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73119</xdr:rowOff>
    </xdr:from>
    <xdr:to>
      <xdr:col>55</xdr:col>
      <xdr:colOff>0</xdr:colOff>
      <xdr:row>58</xdr:row>
      <xdr:rowOff>135017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45769"/>
          <a:ext cx="838200" cy="23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261</xdr:rowOff>
    </xdr:from>
    <xdr:to>
      <xdr:col>50</xdr:col>
      <xdr:colOff>114300</xdr:colOff>
      <xdr:row>57</xdr:row>
      <xdr:rowOff>73119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72911"/>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261</xdr:rowOff>
    </xdr:from>
    <xdr:to>
      <xdr:col>45</xdr:col>
      <xdr:colOff>177800</xdr:colOff>
      <xdr:row>57</xdr:row>
      <xdr:rowOff>126205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72911"/>
          <a:ext cx="889000" cy="12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126205</xdr:rowOff>
    </xdr:from>
    <xdr:to>
      <xdr:col>41</xdr:col>
      <xdr:colOff>50800</xdr:colOff>
      <xdr:row>58</xdr:row>
      <xdr:rowOff>39567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98855"/>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84217</xdr:rowOff>
    </xdr:from>
    <xdr:to>
      <xdr:col>55</xdr:col>
      <xdr:colOff>50800</xdr:colOff>
      <xdr:row>59</xdr:row>
      <xdr:rowOff>14367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22319</xdr:rowOff>
    </xdr:from>
    <xdr:to>
      <xdr:col>50</xdr:col>
      <xdr:colOff>165100</xdr:colOff>
      <xdr:row>57</xdr:row>
      <xdr:rowOff>123919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140446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7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120911</xdr:rowOff>
    </xdr:from>
    <xdr:to>
      <xdr:col>46</xdr:col>
      <xdr:colOff>38100</xdr:colOff>
      <xdr:row>57</xdr:row>
      <xdr:rowOff>51061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67588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497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75405</xdr:rowOff>
    </xdr:from>
    <xdr:to>
      <xdr:col>41</xdr:col>
      <xdr:colOff>101600</xdr:colOff>
      <xdr:row>58</xdr:row>
      <xdr:rowOff>5555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22082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2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160217</xdr:rowOff>
    </xdr:from>
    <xdr:to>
      <xdr:col>36</xdr:col>
      <xdr:colOff>165100</xdr:colOff>
      <xdr:row>58</xdr:row>
      <xdr:rowOff>90367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106894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52322</xdr:rowOff>
    </xdr:from>
    <xdr:to>
      <xdr:col>55</xdr:col>
      <xdr:colOff>0</xdr:colOff>
      <xdr:row>79</xdr:row>
      <xdr:rowOff>44097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911072"/>
          <a:ext cx="838200" cy="6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85964</xdr:rowOff>
    </xdr:from>
    <xdr:to>
      <xdr:col>50</xdr:col>
      <xdr:colOff>114300</xdr:colOff>
      <xdr:row>75</xdr:row>
      <xdr:rowOff>52322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601814"/>
          <a:ext cx="889000" cy="30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85964</xdr:rowOff>
    </xdr:from>
    <xdr:to>
      <xdr:col>45</xdr:col>
      <xdr:colOff>177800</xdr:colOff>
      <xdr:row>75</xdr:row>
      <xdr:rowOff>169915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601814"/>
          <a:ext cx="889000" cy="4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169915</xdr:rowOff>
    </xdr:from>
    <xdr:to>
      <xdr:col>41</xdr:col>
      <xdr:colOff>50800</xdr:colOff>
      <xdr:row>77</xdr:row>
      <xdr:rowOff>35998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028665"/>
          <a:ext cx="889000" cy="20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164747</xdr:rowOff>
    </xdr:from>
    <xdr:to>
      <xdr:col>55</xdr:col>
      <xdr:colOff>50800</xdr:colOff>
      <xdr:row>79</xdr:row>
      <xdr:rowOff>94897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79674</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1522</xdr:rowOff>
    </xdr:from>
    <xdr:to>
      <xdr:col>50</xdr:col>
      <xdr:colOff>165100</xdr:colOff>
      <xdr:row>75</xdr:row>
      <xdr:rowOff>103122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119649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63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35164</xdr:rowOff>
    </xdr:from>
    <xdr:to>
      <xdr:col>46</xdr:col>
      <xdr:colOff>38100</xdr:colOff>
      <xdr:row>73</xdr:row>
      <xdr:rowOff>136764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5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153291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32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119114</xdr:rowOff>
    </xdr:from>
    <xdr:to>
      <xdr:col>41</xdr:col>
      <xdr:colOff>101600</xdr:colOff>
      <xdr:row>76</xdr:row>
      <xdr:rowOff>49265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977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65791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7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156648</xdr:rowOff>
    </xdr:from>
    <xdr:to>
      <xdr:col>36</xdr:col>
      <xdr:colOff>165100</xdr:colOff>
      <xdr:row>77</xdr:row>
      <xdr:rowOff>86798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103325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96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9816</xdr:rowOff>
    </xdr:from>
    <xdr:to>
      <xdr:col>55</xdr:col>
      <xdr:colOff>0</xdr:colOff>
      <xdr:row>98</xdr:row>
      <xdr:rowOff>46441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11916"/>
          <a:ext cx="838200" cy="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9816</xdr:rowOff>
    </xdr:from>
    <xdr:to>
      <xdr:col>50</xdr:col>
      <xdr:colOff>114300</xdr:colOff>
      <xdr:row>98</xdr:row>
      <xdr:rowOff>40456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11916"/>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40456</xdr:rowOff>
    </xdr:from>
    <xdr:to>
      <xdr:col>45</xdr:col>
      <xdr:colOff>177800</xdr:colOff>
      <xdr:row>98</xdr:row>
      <xdr:rowOff>58336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2556"/>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58336</xdr:rowOff>
    </xdr:from>
    <xdr:to>
      <xdr:col>41</xdr:col>
      <xdr:colOff>50800</xdr:colOff>
      <xdr:row>98</xdr:row>
      <xdr:rowOff>62210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0436"/>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167091</xdr:rowOff>
    </xdr:from>
    <xdr:to>
      <xdr:col>55</xdr:col>
      <xdr:colOff>50800</xdr:colOff>
      <xdr:row>98</xdr:row>
      <xdr:rowOff>97241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126468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130466</xdr:rowOff>
    </xdr:from>
    <xdr:to>
      <xdr:col>50</xdr:col>
      <xdr:colOff>165100</xdr:colOff>
      <xdr:row>98</xdr:row>
      <xdr:rowOff>60616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77143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3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161106</xdr:rowOff>
    </xdr:from>
    <xdr:to>
      <xdr:col>46</xdr:col>
      <xdr:colOff>38100</xdr:colOff>
      <xdr:row>98</xdr:row>
      <xdr:rowOff>91256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107783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7536</xdr:rowOff>
    </xdr:from>
    <xdr:to>
      <xdr:col>41</xdr:col>
      <xdr:colOff>101600</xdr:colOff>
      <xdr:row>98</xdr:row>
      <xdr:rowOff>109136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125663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11410</xdr:rowOff>
    </xdr:from>
    <xdr:to>
      <xdr:col>36</xdr:col>
      <xdr:colOff>165100</xdr:colOff>
      <xdr:row>98</xdr:row>
      <xdr:rowOff>113010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129537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96531</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3081"/>
          <a:ext cx="8382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25298</xdr:rowOff>
    </xdr:from>
    <xdr:to>
      <xdr:col>81</xdr:col>
      <xdr:colOff>50800</xdr:colOff>
      <xdr:row>39</xdr:row>
      <xdr:rowOff>96531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1848"/>
          <a:ext cx="889000" cy="7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25298</xdr:rowOff>
    </xdr:from>
    <xdr:to>
      <xdr:col>76</xdr:col>
      <xdr:colOff>114300</xdr:colOff>
      <xdr:row>39</xdr:row>
      <xdr:rowOff>65513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1848"/>
          <a:ext cx="8890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65513</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52063"/>
          <a:ext cx="889000" cy="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45731</xdr:rowOff>
    </xdr:from>
    <xdr:to>
      <xdr:col>81</xdr:col>
      <xdr:colOff>101600</xdr:colOff>
      <xdr:row>39</xdr:row>
      <xdr:rowOff>147331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138458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825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145948</xdr:rowOff>
    </xdr:from>
    <xdr:to>
      <xdr:col>76</xdr:col>
      <xdr:colOff>165100</xdr:colOff>
      <xdr:row>39</xdr:row>
      <xdr:rowOff>76098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67225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14713</xdr:rowOff>
    </xdr:from>
    <xdr:to>
      <xdr:col>72</xdr:col>
      <xdr:colOff>38100</xdr:colOff>
      <xdr:row>39</xdr:row>
      <xdr:rowOff>116313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107440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77442</xdr:rowOff>
    </xdr:from>
    <xdr:to>
      <xdr:col>85</xdr:col>
      <xdr:colOff>127000</xdr:colOff>
      <xdr:row>78</xdr:row>
      <xdr:rowOff>88009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50542"/>
          <a:ext cx="8382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77442</xdr:rowOff>
    </xdr:from>
    <xdr:to>
      <xdr:col>81</xdr:col>
      <xdr:colOff>50800</xdr:colOff>
      <xdr:row>78</xdr:row>
      <xdr:rowOff>77716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5054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77716</xdr:rowOff>
    </xdr:from>
    <xdr:to>
      <xdr:col>76</xdr:col>
      <xdr:colOff>114300</xdr:colOff>
      <xdr:row>78</xdr:row>
      <xdr:rowOff>81542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50816"/>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164031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81542</xdr:rowOff>
    </xdr:from>
    <xdr:to>
      <xdr:col>71</xdr:col>
      <xdr:colOff>177800</xdr:colOff>
      <xdr:row>78</xdr:row>
      <xdr:rowOff>94098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4642"/>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37209</xdr:rowOff>
    </xdr:from>
    <xdr:to>
      <xdr:col>85</xdr:col>
      <xdr:colOff>177800</xdr:colOff>
      <xdr:row>78</xdr:row>
      <xdr:rowOff>138809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60086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26642</xdr:rowOff>
    </xdr:from>
    <xdr:to>
      <xdr:col>81</xdr:col>
      <xdr:colOff>101600</xdr:colOff>
      <xdr:row>78</xdr:row>
      <xdr:rowOff>128242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144769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26916</xdr:rowOff>
    </xdr:from>
    <xdr:to>
      <xdr:col>76</xdr:col>
      <xdr:colOff>165100</xdr:colOff>
      <xdr:row>78</xdr:row>
      <xdr:rowOff>128516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145043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7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30742</xdr:rowOff>
    </xdr:from>
    <xdr:to>
      <xdr:col>72</xdr:col>
      <xdr:colOff>38100</xdr:colOff>
      <xdr:row>78</xdr:row>
      <xdr:rowOff>132342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148869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7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43298</xdr:rowOff>
    </xdr:from>
    <xdr:to>
      <xdr:col>67</xdr:col>
      <xdr:colOff>101600</xdr:colOff>
      <xdr:row>78</xdr:row>
      <xdr:rowOff>144898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161425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10091</xdr:rowOff>
    </xdr:from>
    <xdr:to>
      <xdr:col>85</xdr:col>
      <xdr:colOff>127000</xdr:colOff>
      <xdr:row>98</xdr:row>
      <xdr:rowOff>6020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40741"/>
          <a:ext cx="838200" cy="16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124051</xdr:rowOff>
    </xdr:from>
    <xdr:to>
      <xdr:col>81</xdr:col>
      <xdr:colOff>50800</xdr:colOff>
      <xdr:row>98</xdr:row>
      <xdr:rowOff>6020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54701"/>
          <a:ext cx="889000" cy="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123935</xdr:rowOff>
    </xdr:from>
    <xdr:to>
      <xdr:col>76</xdr:col>
      <xdr:colOff>114300</xdr:colOff>
      <xdr:row>97</xdr:row>
      <xdr:rowOff>124051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54585"/>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10878</xdr:rowOff>
    </xdr:from>
    <xdr:to>
      <xdr:col>71</xdr:col>
      <xdr:colOff>177800</xdr:colOff>
      <xdr:row>97</xdr:row>
      <xdr:rowOff>123935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41528"/>
          <a:ext cx="889000" cy="1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130741</xdr:rowOff>
    </xdr:from>
    <xdr:to>
      <xdr:col>85</xdr:col>
      <xdr:colOff>177800</xdr:colOff>
      <xdr:row>97</xdr:row>
      <xdr:rowOff>60891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153618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4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126670</xdr:rowOff>
    </xdr:from>
    <xdr:to>
      <xdr:col>81</xdr:col>
      <xdr:colOff>101600</xdr:colOff>
      <xdr:row>98</xdr:row>
      <xdr:rowOff>56820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47947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5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73251</xdr:rowOff>
    </xdr:from>
    <xdr:to>
      <xdr:col>76</xdr:col>
      <xdr:colOff>165100</xdr:colOff>
      <xdr:row>98</xdr:row>
      <xdr:rowOff>3401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0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19928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7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73135</xdr:rowOff>
    </xdr:from>
    <xdr:to>
      <xdr:col>72</xdr:col>
      <xdr:colOff>38100</xdr:colOff>
      <xdr:row>98</xdr:row>
      <xdr:rowOff>3285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19812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7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131528</xdr:rowOff>
    </xdr:from>
    <xdr:to>
      <xdr:col>67</xdr:col>
      <xdr:colOff>101600</xdr:colOff>
      <xdr:row>97</xdr:row>
      <xdr:rowOff>61678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78205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6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95667</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1217"/>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95667</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11217"/>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44867</xdr:rowOff>
    </xdr:from>
    <xdr:to>
      <xdr:col>107</xdr:col>
      <xdr:colOff>101600</xdr:colOff>
      <xdr:row>59</xdr:row>
      <xdr:rowOff>146467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137594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3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107944</xdr:rowOff>
    </xdr:from>
    <xdr:to>
      <xdr:col>116</xdr:col>
      <xdr:colOff>63500</xdr:colOff>
      <xdr:row>76</xdr:row>
      <xdr:rowOff>151842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38144"/>
          <a:ext cx="838200" cy="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107944</xdr:rowOff>
    </xdr:from>
    <xdr:to>
      <xdr:col>111</xdr:col>
      <xdr:colOff>177800</xdr:colOff>
      <xdr:row>77</xdr:row>
      <xdr:rowOff>87812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38144"/>
          <a:ext cx="889000" cy="15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37336</xdr:rowOff>
    </xdr:from>
    <xdr:to>
      <xdr:col>107</xdr:col>
      <xdr:colOff>50800</xdr:colOff>
      <xdr:row>77</xdr:row>
      <xdr:rowOff>87812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38986"/>
          <a:ext cx="8890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37336</xdr:rowOff>
    </xdr:from>
    <xdr:to>
      <xdr:col>102</xdr:col>
      <xdr:colOff>114300</xdr:colOff>
      <xdr:row>77</xdr:row>
      <xdr:rowOff>70951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38986"/>
          <a:ext cx="8890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101042</xdr:rowOff>
    </xdr:from>
    <xdr:to>
      <xdr:col>116</xdr:col>
      <xdr:colOff>114300</xdr:colOff>
      <xdr:row>77</xdr:row>
      <xdr:rowOff>31192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123919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8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57144</xdr:rowOff>
    </xdr:from>
    <xdr:to>
      <xdr:col>112</xdr:col>
      <xdr:colOff>38100</xdr:colOff>
      <xdr:row>76</xdr:row>
      <xdr:rowOff>158744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3822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6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37012</xdr:rowOff>
    </xdr:from>
    <xdr:to>
      <xdr:col>107</xdr:col>
      <xdr:colOff>101600</xdr:colOff>
      <xdr:row>77</xdr:row>
      <xdr:rowOff>138612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129739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3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157986</xdr:rowOff>
    </xdr:from>
    <xdr:to>
      <xdr:col>102</xdr:col>
      <xdr:colOff>165100</xdr:colOff>
      <xdr:row>77</xdr:row>
      <xdr:rowOff>88136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104663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6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20151</xdr:rowOff>
    </xdr:from>
    <xdr:to>
      <xdr:col>98</xdr:col>
      <xdr:colOff>38100</xdr:colOff>
      <xdr:row>77</xdr:row>
      <xdr:rowOff>121751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138278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9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建設業者の需要過多により予定していた事業執行ができなかったため支出が減になっている。積立金が増額している要因としては歳出予算の不用額の繰越額を減少させるための予算整理を行い不用見込みの金額を積み立てたため増額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
1,705
28.90
3,796,170
3,466,584
294,126
1,771,865
2,255,078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97323</xdr:rowOff>
    </xdr:from>
    <xdr:to>
      <xdr:col>24</xdr:col>
      <xdr:colOff>63500</xdr:colOff>
      <xdr:row>36</xdr:row>
      <xdr:rowOff>126841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69523"/>
          <a:ext cx="838200" cy="2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126841</xdr:rowOff>
    </xdr:from>
    <xdr:to>
      <xdr:col>19</xdr:col>
      <xdr:colOff>177800</xdr:colOff>
      <xdr:row>36</xdr:row>
      <xdr:rowOff>155716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99041"/>
          <a:ext cx="889000" cy="2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102610</xdr:rowOff>
    </xdr:from>
    <xdr:to>
      <xdr:col>15</xdr:col>
      <xdr:colOff>50800</xdr:colOff>
      <xdr:row>36</xdr:row>
      <xdr:rowOff>155716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274810"/>
          <a:ext cx="889000" cy="5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102610</xdr:rowOff>
    </xdr:from>
    <xdr:to>
      <xdr:col>10</xdr:col>
      <xdr:colOff>114300</xdr:colOff>
      <xdr:row>37</xdr:row>
      <xdr:rowOff>68391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74810"/>
          <a:ext cx="889000" cy="1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46523</xdr:rowOff>
    </xdr:from>
    <xdr:to>
      <xdr:col>24</xdr:col>
      <xdr:colOff>114300</xdr:colOff>
      <xdr:row>36</xdr:row>
      <xdr:rowOff>148123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69400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7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76041</xdr:rowOff>
    </xdr:from>
    <xdr:to>
      <xdr:col>20</xdr:col>
      <xdr:colOff>38100</xdr:colOff>
      <xdr:row>37</xdr:row>
      <xdr:rowOff>6191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22718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2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104916</xdr:rowOff>
    </xdr:from>
    <xdr:to>
      <xdr:col>15</xdr:col>
      <xdr:colOff>101600</xdr:colOff>
      <xdr:row>37</xdr:row>
      <xdr:rowOff>35066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51593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5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51810</xdr:rowOff>
    </xdr:from>
    <xdr:to>
      <xdr:col>10</xdr:col>
      <xdr:colOff>165100</xdr:colOff>
      <xdr:row>36</xdr:row>
      <xdr:rowOff>153410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169937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9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17591</xdr:rowOff>
    </xdr:from>
    <xdr:to>
      <xdr:col>6</xdr:col>
      <xdr:colOff>38100</xdr:colOff>
      <xdr:row>37</xdr:row>
      <xdr:rowOff>119191</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135718</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142532</xdr:rowOff>
    </xdr:from>
    <xdr:to>
      <xdr:col>24</xdr:col>
      <xdr:colOff>63500</xdr:colOff>
      <xdr:row>58</xdr:row>
      <xdr:rowOff>49225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15182"/>
          <a:ext cx="8382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47716</xdr:rowOff>
    </xdr:from>
    <xdr:to>
      <xdr:col>19</xdr:col>
      <xdr:colOff>177800</xdr:colOff>
      <xdr:row>58</xdr:row>
      <xdr:rowOff>49225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9181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2953</xdr:rowOff>
    </xdr:from>
    <xdr:to>
      <xdr:col>15</xdr:col>
      <xdr:colOff>50800</xdr:colOff>
      <xdr:row>58</xdr:row>
      <xdr:rowOff>47716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47053"/>
          <a:ext cx="889000" cy="4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148971</xdr:rowOff>
    </xdr:from>
    <xdr:to>
      <xdr:col>10</xdr:col>
      <xdr:colOff>114300</xdr:colOff>
      <xdr:row>58</xdr:row>
      <xdr:rowOff>2953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21621"/>
          <a:ext cx="8890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91732</xdr:rowOff>
    </xdr:from>
    <xdr:to>
      <xdr:col>24</xdr:col>
      <xdr:colOff>114300</xdr:colOff>
      <xdr:row>58</xdr:row>
      <xdr:rowOff>21882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114609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1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169875</xdr:rowOff>
    </xdr:from>
    <xdr:to>
      <xdr:col>20</xdr:col>
      <xdr:colOff>38100</xdr:colOff>
      <xdr:row>58</xdr:row>
      <xdr:rowOff>100025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91152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3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168366</xdr:rowOff>
    </xdr:from>
    <xdr:to>
      <xdr:col>15</xdr:col>
      <xdr:colOff>101600</xdr:colOff>
      <xdr:row>58</xdr:row>
      <xdr:rowOff>98516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115043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1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123603</xdr:rowOff>
    </xdr:from>
    <xdr:to>
      <xdr:col>10</xdr:col>
      <xdr:colOff>165100</xdr:colOff>
      <xdr:row>58</xdr:row>
      <xdr:rowOff>53753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70280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7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98171</xdr:rowOff>
    </xdr:from>
    <xdr:to>
      <xdr:col>6</xdr:col>
      <xdr:colOff>38100</xdr:colOff>
      <xdr:row>58</xdr:row>
      <xdr:rowOff>28321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44848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4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100498</xdr:rowOff>
    </xdr:from>
    <xdr:to>
      <xdr:col>24</xdr:col>
      <xdr:colOff>63500</xdr:colOff>
      <xdr:row>78</xdr:row>
      <xdr:rowOff>53017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02148"/>
          <a:ext cx="838200" cy="1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86959</xdr:rowOff>
    </xdr:from>
    <xdr:to>
      <xdr:col>19</xdr:col>
      <xdr:colOff>177800</xdr:colOff>
      <xdr:row>77</xdr:row>
      <xdr:rowOff>100498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17159"/>
          <a:ext cx="889000" cy="1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86959</xdr:rowOff>
    </xdr:from>
    <xdr:to>
      <xdr:col>15</xdr:col>
      <xdr:colOff>50800</xdr:colOff>
      <xdr:row>79</xdr:row>
      <xdr:rowOff>8251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17159"/>
          <a:ext cx="889000" cy="4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132666</xdr:rowOff>
    </xdr:from>
    <xdr:to>
      <xdr:col>10</xdr:col>
      <xdr:colOff>114300</xdr:colOff>
      <xdr:row>79</xdr:row>
      <xdr:rowOff>8251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05766"/>
          <a:ext cx="889000" cy="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39447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2217</xdr:rowOff>
    </xdr:from>
    <xdr:to>
      <xdr:col>24</xdr:col>
      <xdr:colOff>114300</xdr:colOff>
      <xdr:row>78</xdr:row>
      <xdr:rowOff>103817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152094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5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49698</xdr:rowOff>
    </xdr:from>
    <xdr:to>
      <xdr:col>20</xdr:col>
      <xdr:colOff>38100</xdr:colOff>
      <xdr:row>77</xdr:row>
      <xdr:rowOff>151298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167825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2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36159</xdr:rowOff>
    </xdr:from>
    <xdr:to>
      <xdr:col>15</xdr:col>
      <xdr:colOff>101600</xdr:colOff>
      <xdr:row>76</xdr:row>
      <xdr:rowOff>137759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154287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128901</xdr:rowOff>
    </xdr:from>
    <xdr:to>
      <xdr:col>10</xdr:col>
      <xdr:colOff>165100</xdr:colOff>
      <xdr:row>79</xdr:row>
      <xdr:rowOff>59051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50178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9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81866</xdr:rowOff>
    </xdr:from>
    <xdr:to>
      <xdr:col>6</xdr:col>
      <xdr:colOff>38100</xdr:colOff>
      <xdr:row>79</xdr:row>
      <xdr:rowOff>12016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28543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3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86427</xdr:rowOff>
    </xdr:from>
    <xdr:to>
      <xdr:col>24</xdr:col>
      <xdr:colOff>63500</xdr:colOff>
      <xdr:row>97</xdr:row>
      <xdr:rowOff>58662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031277"/>
          <a:ext cx="838200" cy="65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48031</xdr:rowOff>
    </xdr:from>
    <xdr:to>
      <xdr:col>19</xdr:col>
      <xdr:colOff>177800</xdr:colOff>
      <xdr:row>93</xdr:row>
      <xdr:rowOff>86427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649981"/>
          <a:ext cx="889000" cy="3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48031</xdr:rowOff>
    </xdr:from>
    <xdr:to>
      <xdr:col>15</xdr:col>
      <xdr:colOff>50800</xdr:colOff>
      <xdr:row>94</xdr:row>
      <xdr:rowOff>125426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649981"/>
          <a:ext cx="889000" cy="5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54318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125426</xdr:rowOff>
    </xdr:from>
    <xdr:to>
      <xdr:col>10</xdr:col>
      <xdr:colOff>114300</xdr:colOff>
      <xdr:row>96</xdr:row>
      <xdr:rowOff>28073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41726"/>
          <a:ext cx="889000" cy="24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81329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7862</xdr:rowOff>
    </xdr:from>
    <xdr:to>
      <xdr:col>24</xdr:col>
      <xdr:colOff>114300</xdr:colOff>
      <xdr:row>97</xdr:row>
      <xdr:rowOff>109462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30739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35627</xdr:rowOff>
    </xdr:from>
    <xdr:to>
      <xdr:col>20</xdr:col>
      <xdr:colOff>38100</xdr:colOff>
      <xdr:row>93</xdr:row>
      <xdr:rowOff>137227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153754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75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168681</xdr:rowOff>
    </xdr:from>
    <xdr:to>
      <xdr:col>15</xdr:col>
      <xdr:colOff>101600</xdr:colOff>
      <xdr:row>91</xdr:row>
      <xdr:rowOff>98831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5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115358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37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74626</xdr:rowOff>
    </xdr:from>
    <xdr:to>
      <xdr:col>10</xdr:col>
      <xdr:colOff>165100</xdr:colOff>
      <xdr:row>95</xdr:row>
      <xdr:rowOff>4776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1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21303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96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148723</xdr:rowOff>
    </xdr:from>
    <xdr:to>
      <xdr:col>6</xdr:col>
      <xdr:colOff>38100</xdr:colOff>
      <xdr:row>96</xdr:row>
      <xdr:rowOff>78873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95400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21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90708</xdr:rowOff>
    </xdr:from>
    <xdr:to>
      <xdr:col>55</xdr:col>
      <xdr:colOff>0</xdr:colOff>
      <xdr:row>55</xdr:row>
      <xdr:rowOff>110764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834658"/>
          <a:ext cx="838200" cy="70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90708</xdr:rowOff>
    </xdr:from>
    <xdr:to>
      <xdr:col>50</xdr:col>
      <xdr:colOff>114300</xdr:colOff>
      <xdr:row>52</xdr:row>
      <xdr:rowOff>123849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834658"/>
          <a:ext cx="889000" cy="20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123849</xdr:rowOff>
    </xdr:from>
    <xdr:to>
      <xdr:col>45</xdr:col>
      <xdr:colOff>177800</xdr:colOff>
      <xdr:row>55</xdr:row>
      <xdr:rowOff>90871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39249"/>
          <a:ext cx="889000" cy="48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7955</xdr:rowOff>
    </xdr:from>
    <xdr:to>
      <xdr:col>41</xdr:col>
      <xdr:colOff>50800</xdr:colOff>
      <xdr:row>55</xdr:row>
      <xdr:rowOff>90871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37705"/>
          <a:ext cx="889000" cy="8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108681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8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59964</xdr:rowOff>
    </xdr:from>
    <xdr:to>
      <xdr:col>55</xdr:col>
      <xdr:colOff>50800</xdr:colOff>
      <xdr:row>55</xdr:row>
      <xdr:rowOff>161564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8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82841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39908</xdr:rowOff>
    </xdr:from>
    <xdr:to>
      <xdr:col>50</xdr:col>
      <xdr:colOff>165100</xdr:colOff>
      <xdr:row>51</xdr:row>
      <xdr:rowOff>141508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7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158035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5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73049</xdr:rowOff>
    </xdr:from>
    <xdr:to>
      <xdr:col>46</xdr:col>
      <xdr:colOff>38100</xdr:colOff>
      <xdr:row>53</xdr:row>
      <xdr:rowOff>3199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9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19726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76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40071</xdr:rowOff>
    </xdr:from>
    <xdr:to>
      <xdr:col>41</xdr:col>
      <xdr:colOff>101600</xdr:colOff>
      <xdr:row>55</xdr:row>
      <xdr:rowOff>141671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158198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24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128605</xdr:rowOff>
    </xdr:from>
    <xdr:to>
      <xdr:col>36</xdr:col>
      <xdr:colOff>165100</xdr:colOff>
      <xdr:row>55</xdr:row>
      <xdr:rowOff>58755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75282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16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30834</xdr:rowOff>
    </xdr:from>
    <xdr:to>
      <xdr:col>55</xdr:col>
      <xdr:colOff>0</xdr:colOff>
      <xdr:row>78</xdr:row>
      <xdr:rowOff>69605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03934"/>
          <a:ext cx="8382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154384</xdr:rowOff>
    </xdr:from>
    <xdr:to>
      <xdr:col>50</xdr:col>
      <xdr:colOff>114300</xdr:colOff>
      <xdr:row>78</xdr:row>
      <xdr:rowOff>30834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6034"/>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154384</xdr:rowOff>
    </xdr:from>
    <xdr:to>
      <xdr:col>45</xdr:col>
      <xdr:colOff>177800</xdr:colOff>
      <xdr:row>78</xdr:row>
      <xdr:rowOff>31969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6034"/>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31969</xdr:rowOff>
    </xdr:from>
    <xdr:to>
      <xdr:col>41</xdr:col>
      <xdr:colOff>50800</xdr:colOff>
      <xdr:row>78</xdr:row>
      <xdr:rowOff>75059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0506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18805</xdr:rowOff>
    </xdr:from>
    <xdr:to>
      <xdr:col>55</xdr:col>
      <xdr:colOff>50800</xdr:colOff>
      <xdr:row>78</xdr:row>
      <xdr:rowOff>120405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168682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151484</xdr:rowOff>
    </xdr:from>
    <xdr:to>
      <xdr:col>50</xdr:col>
      <xdr:colOff>165100</xdr:colOff>
      <xdr:row>78</xdr:row>
      <xdr:rowOff>81634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98161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103584</xdr:rowOff>
    </xdr:from>
    <xdr:to>
      <xdr:col>46</xdr:col>
      <xdr:colOff>38100</xdr:colOff>
      <xdr:row>78</xdr:row>
      <xdr:rowOff>33734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50261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8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152619</xdr:rowOff>
    </xdr:from>
    <xdr:to>
      <xdr:col>41</xdr:col>
      <xdr:colOff>101600</xdr:colOff>
      <xdr:row>78</xdr:row>
      <xdr:rowOff>82769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5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99296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2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24259</xdr:rowOff>
    </xdr:from>
    <xdr:to>
      <xdr:col>36</xdr:col>
      <xdr:colOff>165100</xdr:colOff>
      <xdr:row>78</xdr:row>
      <xdr:rowOff>125859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142386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82186</xdr:rowOff>
    </xdr:from>
    <xdr:to>
      <xdr:col>55</xdr:col>
      <xdr:colOff>0</xdr:colOff>
      <xdr:row>97</xdr:row>
      <xdr:rowOff>106707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12836"/>
          <a:ext cx="8382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78708</xdr:rowOff>
    </xdr:from>
    <xdr:to>
      <xdr:col>50</xdr:col>
      <xdr:colOff>114300</xdr:colOff>
      <xdr:row>97</xdr:row>
      <xdr:rowOff>106707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09358"/>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67123</xdr:rowOff>
    </xdr:from>
    <xdr:to>
      <xdr:col>45</xdr:col>
      <xdr:colOff>177800</xdr:colOff>
      <xdr:row>97</xdr:row>
      <xdr:rowOff>78708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97773"/>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67123</xdr:rowOff>
    </xdr:from>
    <xdr:to>
      <xdr:col>41</xdr:col>
      <xdr:colOff>50800</xdr:colOff>
      <xdr:row>97</xdr:row>
      <xdr:rowOff>93709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97773"/>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31386</xdr:rowOff>
    </xdr:from>
    <xdr:to>
      <xdr:col>55</xdr:col>
      <xdr:colOff>50800</xdr:colOff>
      <xdr:row>97</xdr:row>
      <xdr:rowOff>132986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162213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55907</xdr:rowOff>
    </xdr:from>
    <xdr:to>
      <xdr:col>50</xdr:col>
      <xdr:colOff>165100</xdr:colOff>
      <xdr:row>97</xdr:row>
      <xdr:rowOff>157507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148634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7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27908</xdr:rowOff>
    </xdr:from>
    <xdr:to>
      <xdr:col>46</xdr:col>
      <xdr:colOff>38100</xdr:colOff>
      <xdr:row>97</xdr:row>
      <xdr:rowOff>129508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146035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3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16323</xdr:rowOff>
    </xdr:from>
    <xdr:to>
      <xdr:col>41</xdr:col>
      <xdr:colOff>101600</xdr:colOff>
      <xdr:row>97</xdr:row>
      <xdr:rowOff>117923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134450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2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42909</xdr:rowOff>
    </xdr:from>
    <xdr:to>
      <xdr:col>36</xdr:col>
      <xdr:colOff>165100</xdr:colOff>
      <xdr:row>97</xdr:row>
      <xdr:rowOff>144509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161036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54847</xdr:rowOff>
    </xdr:from>
    <xdr:to>
      <xdr:col>85</xdr:col>
      <xdr:colOff>127000</xdr:colOff>
      <xdr:row>39</xdr:row>
      <xdr:rowOff>68468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741397"/>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68468</xdr:rowOff>
    </xdr:from>
    <xdr:to>
      <xdr:col>81</xdr:col>
      <xdr:colOff>50800</xdr:colOff>
      <xdr:row>39</xdr:row>
      <xdr:rowOff>75486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755018"/>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4166</xdr:rowOff>
    </xdr:from>
    <xdr:to>
      <xdr:col>76</xdr:col>
      <xdr:colOff>114300</xdr:colOff>
      <xdr:row>39</xdr:row>
      <xdr:rowOff>75486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19266"/>
          <a:ext cx="889000" cy="2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4166</xdr:rowOff>
    </xdr:from>
    <xdr:to>
      <xdr:col>71</xdr:col>
      <xdr:colOff>177800</xdr:colOff>
      <xdr:row>38</xdr:row>
      <xdr:rowOff>80577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1926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4047</xdr:rowOff>
    </xdr:from>
    <xdr:to>
      <xdr:col>85</xdr:col>
      <xdr:colOff>177800</xdr:colOff>
      <xdr:row>39</xdr:row>
      <xdr:rowOff>105647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90424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6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17668</xdr:rowOff>
    </xdr:from>
    <xdr:to>
      <xdr:col>81</xdr:col>
      <xdr:colOff>101600</xdr:colOff>
      <xdr:row>39</xdr:row>
      <xdr:rowOff>119268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7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110395</xdr:rowOff>
    </xdr:from>
    <xdr:ext cx="469744"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46428" y="679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24686</xdr:rowOff>
    </xdr:from>
    <xdr:to>
      <xdr:col>76</xdr:col>
      <xdr:colOff>165100</xdr:colOff>
      <xdr:row>39</xdr:row>
      <xdr:rowOff>126286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7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117413</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57428" y="680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124816</xdr:rowOff>
    </xdr:from>
    <xdr:to>
      <xdr:col>72</xdr:col>
      <xdr:colOff>38100</xdr:colOff>
      <xdr:row>38</xdr:row>
      <xdr:rowOff>54966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71493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29777</xdr:rowOff>
    </xdr:from>
    <xdr:to>
      <xdr:col>67</xdr:col>
      <xdr:colOff>101600</xdr:colOff>
      <xdr:row>38</xdr:row>
      <xdr:rowOff>131377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147905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52920</xdr:rowOff>
    </xdr:from>
    <xdr:to>
      <xdr:col>85</xdr:col>
      <xdr:colOff>127000</xdr:colOff>
      <xdr:row>57</xdr:row>
      <xdr:rowOff>80568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25570"/>
          <a:ext cx="8382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44566</xdr:rowOff>
    </xdr:from>
    <xdr:to>
      <xdr:col>81</xdr:col>
      <xdr:colOff>50800</xdr:colOff>
      <xdr:row>57</xdr:row>
      <xdr:rowOff>52920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17216"/>
          <a:ext cx="889000" cy="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44566</xdr:rowOff>
    </xdr:from>
    <xdr:to>
      <xdr:col>76</xdr:col>
      <xdr:colOff>114300</xdr:colOff>
      <xdr:row>57</xdr:row>
      <xdr:rowOff>51912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17216"/>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129088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42983</xdr:rowOff>
    </xdr:from>
    <xdr:to>
      <xdr:col>71</xdr:col>
      <xdr:colOff>177800</xdr:colOff>
      <xdr:row>57</xdr:row>
      <xdr:rowOff>51912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15633"/>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131694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7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132720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29768</xdr:rowOff>
    </xdr:from>
    <xdr:to>
      <xdr:col>85</xdr:col>
      <xdr:colOff>177800</xdr:colOff>
      <xdr:row>57</xdr:row>
      <xdr:rowOff>131368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52645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5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2120</xdr:rowOff>
    </xdr:from>
    <xdr:to>
      <xdr:col>81</xdr:col>
      <xdr:colOff>101600</xdr:colOff>
      <xdr:row>57</xdr:row>
      <xdr:rowOff>103720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120247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4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165216</xdr:rowOff>
    </xdr:from>
    <xdr:to>
      <xdr:col>76</xdr:col>
      <xdr:colOff>165100</xdr:colOff>
      <xdr:row>57</xdr:row>
      <xdr:rowOff>95366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111893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4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1112</xdr:rowOff>
    </xdr:from>
    <xdr:to>
      <xdr:col>72</xdr:col>
      <xdr:colOff>38100</xdr:colOff>
      <xdr:row>57</xdr:row>
      <xdr:rowOff>102712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119239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4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163633</xdr:rowOff>
    </xdr:from>
    <xdr:to>
      <xdr:col>67</xdr:col>
      <xdr:colOff>101600</xdr:colOff>
      <xdr:row>57</xdr:row>
      <xdr:rowOff>93783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110310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4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96531</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1081"/>
          <a:ext cx="8382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25299</xdr:rowOff>
    </xdr:from>
    <xdr:to>
      <xdr:col>81</xdr:col>
      <xdr:colOff>50800</xdr:colOff>
      <xdr:row>79</xdr:row>
      <xdr:rowOff>96531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9849"/>
          <a:ext cx="8890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25299</xdr:rowOff>
    </xdr:from>
    <xdr:to>
      <xdr:col>76</xdr:col>
      <xdr:colOff>114300</xdr:colOff>
      <xdr:row>79</xdr:row>
      <xdr:rowOff>65512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9849"/>
          <a:ext cx="889000" cy="4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65512</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10062"/>
          <a:ext cx="8890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45731</xdr:rowOff>
    </xdr:from>
    <xdr:to>
      <xdr:col>81</xdr:col>
      <xdr:colOff>101600</xdr:colOff>
      <xdr:row>79</xdr:row>
      <xdr:rowOff>147331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138458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8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145949</xdr:rowOff>
    </xdr:from>
    <xdr:to>
      <xdr:col>76</xdr:col>
      <xdr:colOff>165100</xdr:colOff>
      <xdr:row>79</xdr:row>
      <xdr:rowOff>76099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67226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14712</xdr:rowOff>
    </xdr:from>
    <xdr:to>
      <xdr:col>72</xdr:col>
      <xdr:colOff>38100</xdr:colOff>
      <xdr:row>79</xdr:row>
      <xdr:rowOff>116312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107439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5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77442</xdr:rowOff>
    </xdr:from>
    <xdr:to>
      <xdr:col>85</xdr:col>
      <xdr:colOff>127000</xdr:colOff>
      <xdr:row>98</xdr:row>
      <xdr:rowOff>88009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79542"/>
          <a:ext cx="8382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77442</xdr:rowOff>
    </xdr:from>
    <xdr:to>
      <xdr:col>81</xdr:col>
      <xdr:colOff>50800</xdr:colOff>
      <xdr:row>98</xdr:row>
      <xdr:rowOff>77716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7954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77716</xdr:rowOff>
    </xdr:from>
    <xdr:to>
      <xdr:col>76</xdr:col>
      <xdr:colOff>114300</xdr:colOff>
      <xdr:row>98</xdr:row>
      <xdr:rowOff>81542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79816"/>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164031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6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81542</xdr:rowOff>
    </xdr:from>
    <xdr:to>
      <xdr:col>71</xdr:col>
      <xdr:colOff>177800</xdr:colOff>
      <xdr:row>98</xdr:row>
      <xdr:rowOff>94098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83642"/>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37209</xdr:rowOff>
    </xdr:from>
    <xdr:to>
      <xdr:col>85</xdr:col>
      <xdr:colOff>177800</xdr:colOff>
      <xdr:row>98</xdr:row>
      <xdr:rowOff>138809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60086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9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26642</xdr:rowOff>
    </xdr:from>
    <xdr:to>
      <xdr:col>81</xdr:col>
      <xdr:colOff>101600</xdr:colOff>
      <xdr:row>98</xdr:row>
      <xdr:rowOff>128242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144769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0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26916</xdr:rowOff>
    </xdr:from>
    <xdr:to>
      <xdr:col>76</xdr:col>
      <xdr:colOff>165100</xdr:colOff>
      <xdr:row>98</xdr:row>
      <xdr:rowOff>128516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145043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60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30742</xdr:rowOff>
    </xdr:from>
    <xdr:to>
      <xdr:col>72</xdr:col>
      <xdr:colOff>38100</xdr:colOff>
      <xdr:row>98</xdr:row>
      <xdr:rowOff>132342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148869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0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43298</xdr:rowOff>
    </xdr:from>
    <xdr:to>
      <xdr:col>67</xdr:col>
      <xdr:colOff>101600</xdr:colOff>
      <xdr:row>98</xdr:row>
      <xdr:rowOff>144898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161425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2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はゴミ焼却施設の建設完了に伴い減になっている。類似団体と比べ衛生費の歳出が大きい要因として一町単独離島という特性上、水道施設やゴミ処理施設の単独運営を行う必要がありその為広域化ができる自治体に比べ維持コストがかかるためである。適正なコストでの管理に努め費用抑制を図っていく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であり財政調整基金残高も増になっているが、職員の不足や公共施設の建て替えの遅れなど必要経費に関しての支出がされていないため今後も財政の動向には注意が必要となっている。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各会計の標準財政規模比は例年並みとなっている。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0295/Desktop/&#12304;&#36001;&#25919;&#29366;&#27841;&#36039;&#26009;&#38598;&#12305;_473821_&#19982;&#37027;&#22269;&#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1455</v>
          </cell>
          <cell r="C72">
            <v>1436</v>
          </cell>
          <cell r="D72">
            <v>1740</v>
          </cell>
        </row>
        <row r="73">
          <cell r="A73" t="str">
            <v>減債基金</v>
          </cell>
          <cell r="B73">
            <v>17</v>
          </cell>
          <cell r="C73">
            <v>17</v>
          </cell>
          <cell r="D73">
            <v>17</v>
          </cell>
        </row>
        <row r="74">
          <cell r="A74" t="str">
            <v>その他特定目的基金</v>
          </cell>
          <cell r="B74">
            <v>909</v>
          </cell>
          <cell r="C74">
            <v>925</v>
          </cell>
          <cell r="D74">
            <v>970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election activeCell="W38" sqref="W38:AK3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94</v>
      </c>
      <c r="AZ4" s="446"/>
      <c r="BA4" s="446"/>
      <c r="BB4" s="446"/>
      <c r="BC4" s="446"/>
      <c r="BD4" s="446"/>
      <c r="BE4" s="446"/>
      <c r="BF4" s="446"/>
      <c r="BG4" s="446"/>
      <c r="BH4" s="446"/>
      <c r="BI4" s="446"/>
      <c r="BJ4" s="446"/>
      <c r="BK4" s="446"/>
      <c r="BL4" s="446"/>
      <c r="BM4" s="447"/>
      <c r="BN4" s="448">
        <v>3796170</v>
      </c>
      <c r="BO4" s="449"/>
      <c r="BP4" s="449"/>
      <c r="BQ4" s="449"/>
      <c r="BR4" s="449"/>
      <c r="BS4" s="449"/>
      <c r="BT4" s="449"/>
      <c r="BU4" s="450"/>
      <c r="BV4" s="448">
        <v>4832382</v>
      </c>
      <c r="BW4" s="449"/>
      <c r="BX4" s="449"/>
      <c r="BY4" s="449"/>
      <c r="BZ4" s="449"/>
      <c r="CA4" s="449"/>
      <c r="CB4" s="449"/>
      <c r="CC4" s="450"/>
      <c r="CD4" s="585" t="s">
        <v>95</v>
      </c>
      <c r="CE4" s="586"/>
      <c r="CF4" s="586"/>
      <c r="CG4" s="586"/>
      <c r="CH4" s="586"/>
      <c r="CI4" s="586"/>
      <c r="CJ4" s="586"/>
      <c r="CK4" s="586"/>
      <c r="CL4" s="586"/>
      <c r="CM4" s="586"/>
      <c r="CN4" s="586"/>
      <c r="CO4" s="586"/>
      <c r="CP4" s="586"/>
      <c r="CQ4" s="586"/>
      <c r="CR4" s="586"/>
      <c r="CS4" s="587"/>
      <c r="CT4" s="588">
        <v>16.600000000000001</v>
      </c>
      <c r="CU4" s="589"/>
      <c r="CV4" s="589"/>
      <c r="CW4" s="589"/>
      <c r="CX4" s="589"/>
      <c r="CY4" s="589"/>
      <c r="CZ4" s="589"/>
      <c r="DA4" s="590"/>
      <c r="DB4" s="588">
        <v>23.1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96</v>
      </c>
      <c r="AN5" s="376"/>
      <c r="AO5" s="376"/>
      <c r="AP5" s="376"/>
      <c r="AQ5" s="376"/>
      <c r="AR5" s="376"/>
      <c r="AS5" s="376"/>
      <c r="AT5" s="377"/>
      <c r="AU5" s="477" t="s">
        <v>97</v>
      </c>
      <c r="AV5" s="478"/>
      <c r="AW5" s="478"/>
      <c r="AX5" s="478"/>
      <c r="AY5" s="433" t="s">
        <v>98</v>
      </c>
      <c r="AZ5" s="434"/>
      <c r="BA5" s="434"/>
      <c r="BB5" s="434"/>
      <c r="BC5" s="434"/>
      <c r="BD5" s="434"/>
      <c r="BE5" s="434"/>
      <c r="BF5" s="434"/>
      <c r="BG5" s="434"/>
      <c r="BH5" s="434"/>
      <c r="BI5" s="434"/>
      <c r="BJ5" s="434"/>
      <c r="BK5" s="434"/>
      <c r="BL5" s="434"/>
      <c r="BM5" s="435"/>
      <c r="BN5" s="419">
        <v>3466584</v>
      </c>
      <c r="BO5" s="420"/>
      <c r="BP5" s="420"/>
      <c r="BQ5" s="420"/>
      <c r="BR5" s="420"/>
      <c r="BS5" s="420"/>
      <c r="BT5" s="420"/>
      <c r="BU5" s="421"/>
      <c r="BV5" s="419">
        <v>4259031</v>
      </c>
      <c r="BW5" s="420"/>
      <c r="BX5" s="420"/>
      <c r="BY5" s="420"/>
      <c r="BZ5" s="420"/>
      <c r="CA5" s="420"/>
      <c r="CB5" s="420"/>
      <c r="CC5" s="421"/>
      <c r="CD5" s="459" t="s">
        <v>99</v>
      </c>
      <c r="CE5" s="379"/>
      <c r="CF5" s="379"/>
      <c r="CG5" s="379"/>
      <c r="CH5" s="379"/>
      <c r="CI5" s="379"/>
      <c r="CJ5" s="379"/>
      <c r="CK5" s="379"/>
      <c r="CL5" s="379"/>
      <c r="CM5" s="379"/>
      <c r="CN5" s="379"/>
      <c r="CO5" s="379"/>
      <c r="CP5" s="379"/>
      <c r="CQ5" s="379"/>
      <c r="CR5" s="379"/>
      <c r="CS5" s="460"/>
      <c r="CT5" s="416">
        <v>83.6</v>
      </c>
      <c r="CU5" s="417"/>
      <c r="CV5" s="417"/>
      <c r="CW5" s="417"/>
      <c r="CX5" s="417"/>
      <c r="CY5" s="417"/>
      <c r="CZ5" s="417"/>
      <c r="DA5" s="418"/>
      <c r="DB5" s="416">
        <v>86.5</v>
      </c>
      <c r="DC5" s="417"/>
      <c r="DD5" s="417"/>
      <c r="DE5" s="417"/>
      <c r="DF5" s="417"/>
      <c r="DG5" s="417"/>
      <c r="DH5" s="417"/>
      <c r="DI5" s="418"/>
    </row>
    <row r="6" spans="1:119" ht="18.75" customHeight="1" x14ac:dyDescent="0.15">
      <c r="A6" s="181"/>
      <c r="B6" s="565" t="s">
        <v>100</v>
      </c>
      <c r="C6" s="406"/>
      <c r="D6" s="406"/>
      <c r="E6" s="566"/>
      <c r="F6" s="566"/>
      <c r="G6" s="566"/>
      <c r="H6" s="566"/>
      <c r="I6" s="566"/>
      <c r="J6" s="566"/>
      <c r="K6" s="566"/>
      <c r="L6" s="566" t="s">
        <v>101</v>
      </c>
      <c r="M6" s="566"/>
      <c r="N6" s="566"/>
      <c r="O6" s="566"/>
      <c r="P6" s="566"/>
      <c r="Q6" s="566"/>
      <c r="R6" s="404"/>
      <c r="S6" s="404"/>
      <c r="T6" s="404"/>
      <c r="U6" s="404"/>
      <c r="V6" s="572"/>
      <c r="W6" s="509" t="s">
        <v>102</v>
      </c>
      <c r="X6" s="405"/>
      <c r="Y6" s="405"/>
      <c r="Z6" s="405"/>
      <c r="AA6" s="405"/>
      <c r="AB6" s="406"/>
      <c r="AC6" s="577" t="s">
        <v>103</v>
      </c>
      <c r="AD6" s="578"/>
      <c r="AE6" s="578"/>
      <c r="AF6" s="578"/>
      <c r="AG6" s="578"/>
      <c r="AH6" s="578"/>
      <c r="AI6" s="578"/>
      <c r="AJ6" s="578"/>
      <c r="AK6" s="578"/>
      <c r="AL6" s="579"/>
      <c r="AM6" s="476" t="s">
        <v>104</v>
      </c>
      <c r="AN6" s="376"/>
      <c r="AO6" s="376"/>
      <c r="AP6" s="376"/>
      <c r="AQ6" s="376"/>
      <c r="AR6" s="376"/>
      <c r="AS6" s="376"/>
      <c r="AT6" s="377"/>
      <c r="AU6" s="477" t="s">
        <v>105</v>
      </c>
      <c r="AV6" s="478"/>
      <c r="AW6" s="478"/>
      <c r="AX6" s="478"/>
      <c r="AY6" s="433" t="s">
        <v>106</v>
      </c>
      <c r="AZ6" s="434"/>
      <c r="BA6" s="434"/>
      <c r="BB6" s="434"/>
      <c r="BC6" s="434"/>
      <c r="BD6" s="434"/>
      <c r="BE6" s="434"/>
      <c r="BF6" s="434"/>
      <c r="BG6" s="434"/>
      <c r="BH6" s="434"/>
      <c r="BI6" s="434"/>
      <c r="BJ6" s="434"/>
      <c r="BK6" s="434"/>
      <c r="BL6" s="434"/>
      <c r="BM6" s="435"/>
      <c r="BN6" s="419">
        <v>329586</v>
      </c>
      <c r="BO6" s="420"/>
      <c r="BP6" s="420"/>
      <c r="BQ6" s="420"/>
      <c r="BR6" s="420"/>
      <c r="BS6" s="420"/>
      <c r="BT6" s="420"/>
      <c r="BU6" s="421"/>
      <c r="BV6" s="419">
        <v>573351</v>
      </c>
      <c r="BW6" s="420"/>
      <c r="BX6" s="420"/>
      <c r="BY6" s="420"/>
      <c r="BZ6" s="420"/>
      <c r="CA6" s="420"/>
      <c r="CB6" s="420"/>
      <c r="CC6" s="421"/>
      <c r="CD6" s="459" t="s">
        <v>107</v>
      </c>
      <c r="CE6" s="379"/>
      <c r="CF6" s="379"/>
      <c r="CG6" s="379"/>
      <c r="CH6" s="379"/>
      <c r="CI6" s="379"/>
      <c r="CJ6" s="379"/>
      <c r="CK6" s="379"/>
      <c r="CL6" s="379"/>
      <c r="CM6" s="379"/>
      <c r="CN6" s="379"/>
      <c r="CO6" s="379"/>
      <c r="CP6" s="379"/>
      <c r="CQ6" s="379"/>
      <c r="CR6" s="379"/>
      <c r="CS6" s="460"/>
      <c r="CT6" s="562">
        <v>84.2</v>
      </c>
      <c r="CU6" s="563"/>
      <c r="CV6" s="563"/>
      <c r="CW6" s="563"/>
      <c r="CX6" s="563"/>
      <c r="CY6" s="563"/>
      <c r="CZ6" s="563"/>
      <c r="DA6" s="564"/>
      <c r="DB6" s="562">
        <v>89.2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108</v>
      </c>
      <c r="AN7" s="376"/>
      <c r="AO7" s="376"/>
      <c r="AP7" s="376"/>
      <c r="AQ7" s="376"/>
      <c r="AR7" s="376"/>
      <c r="AS7" s="376"/>
      <c r="AT7" s="377"/>
      <c r="AU7" s="477" t="s">
        <v>109</v>
      </c>
      <c r="AV7" s="478"/>
      <c r="AW7" s="478"/>
      <c r="AX7" s="478"/>
      <c r="AY7" s="433" t="s">
        <v>110</v>
      </c>
      <c r="AZ7" s="434"/>
      <c r="BA7" s="434"/>
      <c r="BB7" s="434"/>
      <c r="BC7" s="434"/>
      <c r="BD7" s="434"/>
      <c r="BE7" s="434"/>
      <c r="BF7" s="434"/>
      <c r="BG7" s="434"/>
      <c r="BH7" s="434"/>
      <c r="BI7" s="434"/>
      <c r="BJ7" s="434"/>
      <c r="BK7" s="434"/>
      <c r="BL7" s="434"/>
      <c r="BM7" s="435"/>
      <c r="BN7" s="419">
        <v>35460</v>
      </c>
      <c r="BO7" s="420"/>
      <c r="BP7" s="420"/>
      <c r="BQ7" s="420"/>
      <c r="BR7" s="420"/>
      <c r="BS7" s="420"/>
      <c r="BT7" s="420"/>
      <c r="BU7" s="421"/>
      <c r="BV7" s="419">
        <v>155845</v>
      </c>
      <c r="BW7" s="420"/>
      <c r="BX7" s="420"/>
      <c r="BY7" s="420"/>
      <c r="BZ7" s="420"/>
      <c r="CA7" s="420"/>
      <c r="CB7" s="420"/>
      <c r="CC7" s="421"/>
      <c r="CD7" s="459" t="s">
        <v>111</v>
      </c>
      <c r="CE7" s="379"/>
      <c r="CF7" s="379"/>
      <c r="CG7" s="379"/>
      <c r="CH7" s="379"/>
      <c r="CI7" s="379"/>
      <c r="CJ7" s="379"/>
      <c r="CK7" s="379"/>
      <c r="CL7" s="379"/>
      <c r="CM7" s="379"/>
      <c r="CN7" s="379"/>
      <c r="CO7" s="379"/>
      <c r="CP7" s="379"/>
      <c r="CQ7" s="379"/>
      <c r="CR7" s="379"/>
      <c r="CS7" s="460"/>
      <c r="CT7" s="419">
        <v>1771865</v>
      </c>
      <c r="CU7" s="420"/>
      <c r="CV7" s="420"/>
      <c r="CW7" s="420"/>
      <c r="CX7" s="420"/>
      <c r="CY7" s="420"/>
      <c r="CZ7" s="420"/>
      <c r="DA7" s="421"/>
      <c r="DB7" s="419">
        <v>1806634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112</v>
      </c>
      <c r="AN8" s="376"/>
      <c r="AO8" s="376"/>
      <c r="AP8" s="376"/>
      <c r="AQ8" s="376"/>
      <c r="AR8" s="376"/>
      <c r="AS8" s="376"/>
      <c r="AT8" s="377"/>
      <c r="AU8" s="477" t="s">
        <v>113</v>
      </c>
      <c r="AV8" s="478"/>
      <c r="AW8" s="478"/>
      <c r="AX8" s="478"/>
      <c r="AY8" s="433" t="s">
        <v>114</v>
      </c>
      <c r="AZ8" s="434"/>
      <c r="BA8" s="434"/>
      <c r="BB8" s="434"/>
      <c r="BC8" s="434"/>
      <c r="BD8" s="434"/>
      <c r="BE8" s="434"/>
      <c r="BF8" s="434"/>
      <c r="BG8" s="434"/>
      <c r="BH8" s="434"/>
      <c r="BI8" s="434"/>
      <c r="BJ8" s="434"/>
      <c r="BK8" s="434"/>
      <c r="BL8" s="434"/>
      <c r="BM8" s="435"/>
      <c r="BN8" s="419">
        <v>294126</v>
      </c>
      <c r="BO8" s="420"/>
      <c r="BP8" s="420"/>
      <c r="BQ8" s="420"/>
      <c r="BR8" s="420"/>
      <c r="BS8" s="420"/>
      <c r="BT8" s="420"/>
      <c r="BU8" s="421"/>
      <c r="BV8" s="419">
        <v>417506</v>
      </c>
      <c r="BW8" s="420"/>
      <c r="BX8" s="420"/>
      <c r="BY8" s="420"/>
      <c r="BZ8" s="420"/>
      <c r="CA8" s="420"/>
      <c r="CB8" s="420"/>
      <c r="CC8" s="421"/>
      <c r="CD8" s="459" t="s">
        <v>115</v>
      </c>
      <c r="CE8" s="379"/>
      <c r="CF8" s="379"/>
      <c r="CG8" s="379"/>
      <c r="CH8" s="379"/>
      <c r="CI8" s="379"/>
      <c r="CJ8" s="379"/>
      <c r="CK8" s="379"/>
      <c r="CL8" s="379"/>
      <c r="CM8" s="379"/>
      <c r="CN8" s="379"/>
      <c r="CO8" s="379"/>
      <c r="CP8" s="379"/>
      <c r="CQ8" s="379"/>
      <c r="CR8" s="379"/>
      <c r="CS8" s="460"/>
      <c r="CT8" s="522">
        <v>0.14000000000000001</v>
      </c>
      <c r="CU8" s="523"/>
      <c r="CV8" s="523"/>
      <c r="CW8" s="523"/>
      <c r="CX8" s="523"/>
      <c r="CY8" s="523"/>
      <c r="CZ8" s="523"/>
      <c r="DA8" s="524"/>
      <c r="DB8" s="522">
        <v>0.15</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0"/>
      <c r="L9" s="553" t="s">
        <v>117</v>
      </c>
      <c r="M9" s="554"/>
      <c r="N9" s="554"/>
      <c r="O9" s="554"/>
      <c r="P9" s="554"/>
      <c r="Q9" s="555"/>
      <c r="R9" s="556">
        <v>1676</v>
      </c>
      <c r="S9" s="557"/>
      <c r="T9" s="557"/>
      <c r="U9" s="557"/>
      <c r="V9" s="558"/>
      <c r="W9" s="488" t="s">
        <v>118</v>
      </c>
      <c r="X9" s="489"/>
      <c r="Y9" s="489"/>
      <c r="Z9" s="489"/>
      <c r="AA9" s="489"/>
      <c r="AB9" s="489"/>
      <c r="AC9" s="489"/>
      <c r="AD9" s="489"/>
      <c r="AE9" s="489"/>
      <c r="AF9" s="489"/>
      <c r="AG9" s="489"/>
      <c r="AH9" s="489"/>
      <c r="AI9" s="489"/>
      <c r="AJ9" s="489"/>
      <c r="AK9" s="489"/>
      <c r="AL9" s="559"/>
      <c r="AM9" s="476" t="s">
        <v>119</v>
      </c>
      <c r="AN9" s="376"/>
      <c r="AO9" s="376"/>
      <c r="AP9" s="376"/>
      <c r="AQ9" s="376"/>
      <c r="AR9" s="376"/>
      <c r="AS9" s="376"/>
      <c r="AT9" s="377"/>
      <c r="AU9" s="477" t="s">
        <v>113</v>
      </c>
      <c r="AV9" s="478"/>
      <c r="AW9" s="478"/>
      <c r="AX9" s="478"/>
      <c r="AY9" s="433" t="s">
        <v>120</v>
      </c>
      <c r="AZ9" s="434"/>
      <c r="BA9" s="434"/>
      <c r="BB9" s="434"/>
      <c r="BC9" s="434"/>
      <c r="BD9" s="434"/>
      <c r="BE9" s="434"/>
      <c r="BF9" s="434"/>
      <c r="BG9" s="434"/>
      <c r="BH9" s="434"/>
      <c r="BI9" s="434"/>
      <c r="BJ9" s="434"/>
      <c r="BK9" s="434"/>
      <c r="BL9" s="434"/>
      <c r="BM9" s="435"/>
      <c r="BN9" s="419">
        <v>-123380</v>
      </c>
      <c r="BO9" s="420"/>
      <c r="BP9" s="420"/>
      <c r="BQ9" s="420"/>
      <c r="BR9" s="420"/>
      <c r="BS9" s="420"/>
      <c r="BT9" s="420"/>
      <c r="BU9" s="421"/>
      <c r="BV9" s="419">
        <v>133861</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10.5</v>
      </c>
      <c r="CU9" s="417"/>
      <c r="CV9" s="417"/>
      <c r="CW9" s="417"/>
      <c r="CX9" s="417"/>
      <c r="CY9" s="417"/>
      <c r="CZ9" s="417"/>
      <c r="DA9" s="418"/>
      <c r="DB9" s="416">
        <v>9.6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122</v>
      </c>
      <c r="M10" s="376"/>
      <c r="N10" s="376"/>
      <c r="O10" s="376"/>
      <c r="P10" s="376"/>
      <c r="Q10" s="377"/>
      <c r="R10" s="372">
        <v>1843</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403942</v>
      </c>
      <c r="BO10" s="420"/>
      <c r="BP10" s="420"/>
      <c r="BQ10" s="420"/>
      <c r="BR10" s="420"/>
      <c r="BS10" s="420"/>
      <c r="BT10" s="420"/>
      <c r="BU10" s="421"/>
      <c r="BV10" s="419">
        <v>180467</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1725</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130</v>
      </c>
      <c r="AV12" s="478"/>
      <c r="AW12" s="478"/>
      <c r="AX12" s="478"/>
      <c r="AY12" s="433" t="s">
        <v>140</v>
      </c>
      <c r="AZ12" s="434"/>
      <c r="BA12" s="434"/>
      <c r="BB12" s="434"/>
      <c r="BC12" s="434"/>
      <c r="BD12" s="434"/>
      <c r="BE12" s="434"/>
      <c r="BF12" s="434"/>
      <c r="BG12" s="434"/>
      <c r="BH12" s="434"/>
      <c r="BI12" s="434"/>
      <c r="BJ12" s="434"/>
      <c r="BK12" s="434"/>
      <c r="BL12" s="434"/>
      <c r="BM12" s="435"/>
      <c r="BN12" s="419">
        <v>100000</v>
      </c>
      <c r="BO12" s="420"/>
      <c r="BP12" s="420"/>
      <c r="BQ12" s="420"/>
      <c r="BR12" s="420"/>
      <c r="BS12" s="420"/>
      <c r="BT12" s="420"/>
      <c r="BU12" s="421"/>
      <c r="BV12" s="419">
        <v>200000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134</v>
      </c>
      <c r="CU12" s="523"/>
      <c r="CV12" s="523"/>
      <c r="CW12" s="523"/>
      <c r="CX12" s="523"/>
      <c r="CY12" s="523"/>
      <c r="CZ12" s="523"/>
      <c r="DA12" s="524"/>
      <c r="DB12" s="522" t="s">
        <v>134</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1705</v>
      </c>
      <c r="S13" s="507"/>
      <c r="T13" s="507"/>
      <c r="U13" s="507"/>
      <c r="V13" s="508"/>
      <c r="W13" s="509" t="s">
        <v>143</v>
      </c>
      <c r="X13" s="405"/>
      <c r="Y13" s="405"/>
      <c r="Z13" s="405"/>
      <c r="AA13" s="405"/>
      <c r="AB13" s="406"/>
      <c r="AC13" s="372">
        <v>107</v>
      </c>
      <c r="AD13" s="373"/>
      <c r="AE13" s="373"/>
      <c r="AF13" s="373"/>
      <c r="AG13" s="374"/>
      <c r="AH13" s="372">
        <v>142</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180562</v>
      </c>
      <c r="BO13" s="420"/>
      <c r="BP13" s="420"/>
      <c r="BQ13" s="420"/>
      <c r="BR13" s="420"/>
      <c r="BS13" s="420"/>
      <c r="BT13" s="420"/>
      <c r="BU13" s="421"/>
      <c r="BV13" s="419">
        <v>114328</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6.7</v>
      </c>
      <c r="CU13" s="417"/>
      <c r="CV13" s="417"/>
      <c r="CW13" s="417"/>
      <c r="CX13" s="417"/>
      <c r="CY13" s="417"/>
      <c r="CZ13" s="417"/>
      <c r="DA13" s="418"/>
      <c r="DB13" s="416">
        <v>7.1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1693</v>
      </c>
      <c r="S14" s="507"/>
      <c r="T14" s="507"/>
      <c r="U14" s="507"/>
      <c r="V14" s="508"/>
      <c r="W14" s="510"/>
      <c r="X14" s="408"/>
      <c r="Y14" s="408"/>
      <c r="Z14" s="408"/>
      <c r="AA14" s="408"/>
      <c r="AB14" s="409"/>
      <c r="AC14" s="499">
        <v>10.1</v>
      </c>
      <c r="AD14" s="500"/>
      <c r="AE14" s="500"/>
      <c r="AF14" s="500"/>
      <c r="AG14" s="501"/>
      <c r="AH14" s="499">
        <v>10.8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134</v>
      </c>
      <c r="CU14" s="517"/>
      <c r="CV14" s="517"/>
      <c r="CW14" s="517"/>
      <c r="CX14" s="517"/>
      <c r="CY14" s="517"/>
      <c r="CZ14" s="517"/>
      <c r="DA14" s="518"/>
      <c r="DB14" s="516" t="s">
        <v>134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1674</v>
      </c>
      <c r="S15" s="507"/>
      <c r="T15" s="507"/>
      <c r="U15" s="507"/>
      <c r="V15" s="508"/>
      <c r="W15" s="509" t="s">
        <v>150</v>
      </c>
      <c r="X15" s="405"/>
      <c r="Y15" s="405"/>
      <c r="Z15" s="405"/>
      <c r="AA15" s="405"/>
      <c r="AB15" s="406"/>
      <c r="AC15" s="372">
        <v>178</v>
      </c>
      <c r="AD15" s="373"/>
      <c r="AE15" s="373"/>
      <c r="AF15" s="373"/>
      <c r="AG15" s="374"/>
      <c r="AH15" s="372">
        <v>544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239163</v>
      </c>
      <c r="BO15" s="449"/>
      <c r="BP15" s="449"/>
      <c r="BQ15" s="449"/>
      <c r="BR15" s="449"/>
      <c r="BS15" s="449"/>
      <c r="BT15" s="449"/>
      <c r="BU15" s="450"/>
      <c r="BV15" s="448">
        <v>244882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16.899999999999999</v>
      </c>
      <c r="AD16" s="500"/>
      <c r="AE16" s="500"/>
      <c r="AF16" s="500"/>
      <c r="AG16" s="501"/>
      <c r="AH16" s="499">
        <v>41.3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1701206</v>
      </c>
      <c r="BO16" s="420"/>
      <c r="BP16" s="420"/>
      <c r="BQ16" s="420"/>
      <c r="BR16" s="420"/>
      <c r="BS16" s="420"/>
      <c r="BT16" s="420"/>
      <c r="BU16" s="421"/>
      <c r="BV16" s="419">
        <v>1692547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154</v>
      </c>
      <c r="S17" s="497"/>
      <c r="T17" s="497"/>
      <c r="U17" s="497"/>
      <c r="V17" s="498"/>
      <c r="W17" s="509" t="s">
        <v>157</v>
      </c>
      <c r="X17" s="405"/>
      <c r="Y17" s="405"/>
      <c r="Z17" s="405"/>
      <c r="AA17" s="405"/>
      <c r="AB17" s="406"/>
      <c r="AC17" s="372">
        <v>770</v>
      </c>
      <c r="AD17" s="373"/>
      <c r="AE17" s="373"/>
      <c r="AF17" s="373"/>
      <c r="AG17" s="374"/>
      <c r="AH17" s="372">
        <v>630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295519</v>
      </c>
      <c r="BO17" s="420"/>
      <c r="BP17" s="420"/>
      <c r="BQ17" s="420"/>
      <c r="BR17" s="420"/>
      <c r="BS17" s="420"/>
      <c r="BT17" s="420"/>
      <c r="BU17" s="421"/>
      <c r="BV17" s="419">
        <v>303628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28.9</v>
      </c>
      <c r="M18" s="472"/>
      <c r="N18" s="472"/>
      <c r="O18" s="472"/>
      <c r="P18" s="472"/>
      <c r="Q18" s="472"/>
      <c r="R18" s="473"/>
      <c r="S18" s="473"/>
      <c r="T18" s="473"/>
      <c r="U18" s="473"/>
      <c r="V18" s="474"/>
      <c r="W18" s="490"/>
      <c r="X18" s="491"/>
      <c r="Y18" s="491"/>
      <c r="Z18" s="491"/>
      <c r="AA18" s="491"/>
      <c r="AB18" s="515"/>
      <c r="AC18" s="389">
        <v>73</v>
      </c>
      <c r="AD18" s="390"/>
      <c r="AE18" s="390"/>
      <c r="AF18" s="390"/>
      <c r="AG18" s="475"/>
      <c r="AH18" s="389">
        <v>47.9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1479327</v>
      </c>
      <c r="BO18" s="420"/>
      <c r="BP18" s="420"/>
      <c r="BQ18" s="420"/>
      <c r="BR18" s="420"/>
      <c r="BS18" s="420"/>
      <c r="BT18" s="420"/>
      <c r="BU18" s="421"/>
      <c r="BV18" s="419">
        <v>1566153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2755613</v>
      </c>
      <c r="BO19" s="420"/>
      <c r="BP19" s="420"/>
      <c r="BQ19" s="420"/>
      <c r="BR19" s="420"/>
      <c r="BS19" s="420"/>
      <c r="BT19" s="420"/>
      <c r="BU19" s="421"/>
      <c r="BV19" s="419">
        <v>3062144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760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2255078</v>
      </c>
      <c r="BO22" s="449"/>
      <c r="BP22" s="449"/>
      <c r="BQ22" s="449"/>
      <c r="BR22" s="449"/>
      <c r="BS22" s="449"/>
      <c r="BT22" s="449"/>
      <c r="BU22" s="450"/>
      <c r="BV22" s="448">
        <v>2431966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1723192</v>
      </c>
      <c r="BO23" s="420"/>
      <c r="BP23" s="420"/>
      <c r="BQ23" s="420"/>
      <c r="BR23" s="420"/>
      <c r="BS23" s="420"/>
      <c r="BT23" s="420"/>
      <c r="BU23" s="421"/>
      <c r="BV23" s="419">
        <v>1896924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7330</v>
      </c>
      <c r="R24" s="373"/>
      <c r="S24" s="373"/>
      <c r="T24" s="373"/>
      <c r="U24" s="373"/>
      <c r="V24" s="374"/>
      <c r="W24" s="462"/>
      <c r="X24" s="399"/>
      <c r="Y24" s="400"/>
      <c r="Z24" s="375" t="s">
        <v>174</v>
      </c>
      <c r="AA24" s="376"/>
      <c r="AB24" s="376"/>
      <c r="AC24" s="376"/>
      <c r="AD24" s="376"/>
      <c r="AE24" s="376"/>
      <c r="AF24" s="376"/>
      <c r="AG24" s="377"/>
      <c r="AH24" s="372">
        <v>60</v>
      </c>
      <c r="AI24" s="373"/>
      <c r="AJ24" s="373"/>
      <c r="AK24" s="373"/>
      <c r="AL24" s="374"/>
      <c r="AM24" s="372">
        <v>163860</v>
      </c>
      <c r="AN24" s="373"/>
      <c r="AO24" s="373"/>
      <c r="AP24" s="373"/>
      <c r="AQ24" s="373"/>
      <c r="AR24" s="374"/>
      <c r="AS24" s="372">
        <v>2731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1579674</v>
      </c>
      <c r="BO24" s="420"/>
      <c r="BP24" s="420"/>
      <c r="BQ24" s="420"/>
      <c r="BR24" s="420"/>
      <c r="BS24" s="420"/>
      <c r="BT24" s="420"/>
      <c r="BU24" s="421"/>
      <c r="BV24" s="419">
        <v>1702968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5940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t="s">
        <v>134</v>
      </c>
      <c r="BO25" s="449"/>
      <c r="BP25" s="449"/>
      <c r="BQ25" s="449"/>
      <c r="BR25" s="449"/>
      <c r="BS25" s="449"/>
      <c r="BT25" s="449"/>
      <c r="BU25" s="450"/>
      <c r="BV25" s="448" t="s">
        <v>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4500</v>
      </c>
      <c r="R26" s="373"/>
      <c r="S26" s="373"/>
      <c r="T26" s="373"/>
      <c r="U26" s="373"/>
      <c r="V26" s="374"/>
      <c r="W26" s="462"/>
      <c r="X26" s="399"/>
      <c r="Y26" s="400"/>
      <c r="Z26" s="375" t="s">
        <v>182</v>
      </c>
      <c r="AA26" s="430"/>
      <c r="AB26" s="430"/>
      <c r="AC26" s="430"/>
      <c r="AD26" s="430"/>
      <c r="AE26" s="430"/>
      <c r="AF26" s="430"/>
      <c r="AG26" s="431"/>
      <c r="AH26" s="372" t="s">
        <v>134</v>
      </c>
      <c r="AI26" s="373"/>
      <c r="AJ26" s="373"/>
      <c r="AK26" s="373"/>
      <c r="AL26" s="374"/>
      <c r="AM26" s="372" t="s">
        <v>134</v>
      </c>
      <c r="AN26" s="373"/>
      <c r="AO26" s="373"/>
      <c r="AP26" s="373"/>
      <c r="AQ26" s="373"/>
      <c r="AR26" s="374"/>
      <c r="AS26" s="372" t="s">
        <v>178</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134</v>
      </c>
      <c r="BO26" s="420"/>
      <c r="BP26" s="420"/>
      <c r="BQ26" s="420"/>
      <c r="BR26" s="420"/>
      <c r="BS26" s="420"/>
      <c r="BT26" s="420"/>
      <c r="BU26" s="421"/>
      <c r="BV26" s="419" t="s">
        <v>134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2570</v>
      </c>
      <c r="R27" s="373"/>
      <c r="S27" s="373"/>
      <c r="T27" s="373"/>
      <c r="U27" s="373"/>
      <c r="V27" s="374"/>
      <c r="W27" s="462"/>
      <c r="X27" s="399"/>
      <c r="Y27" s="400"/>
      <c r="Z27" s="375" t="s">
        <v>185</v>
      </c>
      <c r="AA27" s="376"/>
      <c r="AB27" s="376"/>
      <c r="AC27" s="376"/>
      <c r="AD27" s="376"/>
      <c r="AE27" s="376"/>
      <c r="AF27" s="376"/>
      <c r="AG27" s="377"/>
      <c r="AH27" s="372">
        <v>4</v>
      </c>
      <c r="AI27" s="373"/>
      <c r="AJ27" s="373"/>
      <c r="AK27" s="373"/>
      <c r="AL27" s="374"/>
      <c r="AM27" s="372">
        <v>13105</v>
      </c>
      <c r="AN27" s="373"/>
      <c r="AO27" s="373"/>
      <c r="AP27" s="373"/>
      <c r="AQ27" s="373"/>
      <c r="AR27" s="374"/>
      <c r="AS27" s="372">
        <v>3276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35159</v>
      </c>
      <c r="BO27" s="454"/>
      <c r="BP27" s="454"/>
      <c r="BQ27" s="454"/>
      <c r="BR27" s="454"/>
      <c r="BS27" s="454"/>
      <c r="BT27" s="454"/>
      <c r="BU27" s="455"/>
      <c r="BV27" s="453">
        <v>35158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2130</v>
      </c>
      <c r="R28" s="373"/>
      <c r="S28" s="373"/>
      <c r="T28" s="373"/>
      <c r="U28" s="373"/>
      <c r="V28" s="374"/>
      <c r="W28" s="462"/>
      <c r="X28" s="399"/>
      <c r="Y28" s="400"/>
      <c r="Z28" s="375" t="s">
        <v>188</v>
      </c>
      <c r="AA28" s="376"/>
      <c r="AB28" s="376"/>
      <c r="AC28" s="376"/>
      <c r="AD28" s="376"/>
      <c r="AE28" s="376"/>
      <c r="AF28" s="376"/>
      <c r="AG28" s="377"/>
      <c r="AH28" s="372" t="s">
        <v>134</v>
      </c>
      <c r="AI28" s="373"/>
      <c r="AJ28" s="373"/>
      <c r="AK28" s="373"/>
      <c r="AL28" s="374"/>
      <c r="AM28" s="372" t="s">
        <v>133</v>
      </c>
      <c r="AN28" s="373"/>
      <c r="AO28" s="373"/>
      <c r="AP28" s="373"/>
      <c r="AQ28" s="373"/>
      <c r="AR28" s="374"/>
      <c r="AS28" s="372" t="s">
        <v>134</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1739522</v>
      </c>
      <c r="BO28" s="449"/>
      <c r="BP28" s="449"/>
      <c r="BQ28" s="449"/>
      <c r="BR28" s="449"/>
      <c r="BS28" s="449"/>
      <c r="BT28" s="449"/>
      <c r="BU28" s="450"/>
      <c r="BV28" s="448">
        <v>1435580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8</v>
      </c>
      <c r="M29" s="373"/>
      <c r="N29" s="373"/>
      <c r="O29" s="373"/>
      <c r="P29" s="374"/>
      <c r="Q29" s="372">
        <v>1980</v>
      </c>
      <c r="R29" s="373"/>
      <c r="S29" s="373"/>
      <c r="T29" s="373"/>
      <c r="U29" s="373"/>
      <c r="V29" s="374"/>
      <c r="W29" s="463"/>
      <c r="X29" s="464"/>
      <c r="Y29" s="465"/>
      <c r="Z29" s="375" t="s">
        <v>191</v>
      </c>
      <c r="AA29" s="376"/>
      <c r="AB29" s="376"/>
      <c r="AC29" s="376"/>
      <c r="AD29" s="376"/>
      <c r="AE29" s="376"/>
      <c r="AF29" s="376"/>
      <c r="AG29" s="377"/>
      <c r="AH29" s="372">
        <v>64</v>
      </c>
      <c r="AI29" s="373"/>
      <c r="AJ29" s="373"/>
      <c r="AK29" s="373"/>
      <c r="AL29" s="374"/>
      <c r="AM29" s="372">
        <v>176965</v>
      </c>
      <c r="AN29" s="373"/>
      <c r="AO29" s="373"/>
      <c r="AP29" s="373"/>
      <c r="AQ29" s="373"/>
      <c r="AR29" s="374"/>
      <c r="AS29" s="372">
        <v>2765</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17241</v>
      </c>
      <c r="BO29" s="420"/>
      <c r="BP29" s="420"/>
      <c r="BQ29" s="420"/>
      <c r="BR29" s="420"/>
      <c r="BS29" s="420"/>
      <c r="BT29" s="420"/>
      <c r="BU29" s="421"/>
      <c r="BV29" s="419">
        <v>17241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87.4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969581</v>
      </c>
      <c r="BO30" s="454"/>
      <c r="BP30" s="454"/>
      <c r="BQ30" s="454"/>
      <c r="BR30" s="454"/>
      <c r="BS30" s="454"/>
      <c r="BT30" s="454"/>
      <c r="BU30" s="455"/>
      <c r="BV30" s="453">
        <v>924775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八重山広域市町村圏事務組合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漁業集落排水事業特別会計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沖縄県市町村自治会館管理組合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農業集落排水事業特別会計</v>
      </c>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沖縄県市町村総合事務組合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比謝川行政事務組合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沖縄県後期高齢者医療広域連合（事業勘定）</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Z9mi4dhupnymTvhWDzul+udEhWP63VBysjOL4X5DbmifDuktgIl1TBZaOMEI3rCwFfTmdO//aanZFX9PmpC3g==" saltValue="RmxQpr4vjuHntVyNP+/G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569</v>
      </c>
      <c r="D34" s="1151"/>
      <c r="E34" s="1152"/>
      <c r="F34" s="32">
        <v>15.79</v>
      </c>
      <c r="G34" s="33">
        <v>13.8</v>
      </c>
      <c r="H34" s="33">
        <v>98.98</v>
      </c>
      <c r="I34" s="33">
        <v>23.1</v>
      </c>
      <c r="J34" s="34">
        <v>16.59</v>
      </c>
      <c r="K34" s="22"/>
      <c r="L34" s="22"/>
      <c r="M34" s="22"/>
      <c r="N34" s="22"/>
      <c r="O34" s="22"/>
      <c r="P34" s="22"/>
    </row>
    <row r="35" spans="1:16" ht="39" customHeight="1" x14ac:dyDescent="0.15">
      <c r="A35" s="22"/>
      <c r="B35" s="35"/>
      <c r="C35" s="1145" t="s">
        <v>570</v>
      </c>
      <c r="D35" s="1146"/>
      <c r="E35" s="1147"/>
      <c r="F35" s="36">
        <v>0.02</v>
      </c>
      <c r="G35" s="37">
        <v>1.94</v>
      </c>
      <c r="H35" s="37">
        <v>0</v>
      </c>
      <c r="I35" s="37">
        <v>2.5</v>
      </c>
      <c r="J35" s="38">
        <v>3.3</v>
      </c>
      <c r="K35" s="22"/>
      <c r="L35" s="22"/>
      <c r="M35" s="22"/>
      <c r="N35" s="22"/>
      <c r="O35" s="22"/>
      <c r="P35" s="22"/>
    </row>
    <row r="36" spans="1:16" ht="39" customHeight="1" x14ac:dyDescent="0.15">
      <c r="A36" s="22"/>
      <c r="B36" s="35"/>
      <c r="C36" s="1145" t="s">
        <v>571</v>
      </c>
      <c r="D36" s="1146"/>
      <c r="E36" s="1147"/>
      <c r="F36" s="36">
        <v>2.0499999999999998</v>
      </c>
      <c r="G36" s="37">
        <v>1.33</v>
      </c>
      <c r="H36" s="37">
        <v>0.2</v>
      </c>
      <c r="I36" s="37">
        <v>2.27</v>
      </c>
      <c r="J36" s="38">
        <v>2.44</v>
      </c>
      <c r="K36" s="22"/>
      <c r="L36" s="22"/>
      <c r="M36" s="22"/>
      <c r="N36" s="22"/>
      <c r="O36" s="22"/>
      <c r="P36" s="22"/>
    </row>
    <row r="37" spans="1:16" ht="39" customHeight="1" x14ac:dyDescent="0.15">
      <c r="A37" s="22"/>
      <c r="B37" s="35"/>
      <c r="C37" s="1145" t="s">
        <v>572</v>
      </c>
      <c r="D37" s="1146"/>
      <c r="E37" s="1147"/>
      <c r="F37" s="36">
        <v>2.0099999999999998</v>
      </c>
      <c r="G37" s="37">
        <v>2.31</v>
      </c>
      <c r="H37" s="37">
        <v>1.38</v>
      </c>
      <c r="I37" s="37">
        <v>2.04</v>
      </c>
      <c r="J37" s="38">
        <v>1.44</v>
      </c>
      <c r="K37" s="22"/>
      <c r="L37" s="22"/>
      <c r="M37" s="22"/>
      <c r="N37" s="22"/>
      <c r="O37" s="22"/>
      <c r="P37" s="22"/>
    </row>
    <row r="38" spans="1:16" ht="39" customHeight="1" x14ac:dyDescent="0.15">
      <c r="A38" s="22"/>
      <c r="B38" s="35"/>
      <c r="C38" s="1145" t="s">
        <v>573</v>
      </c>
      <c r="D38" s="1146"/>
      <c r="E38" s="1147"/>
      <c r="F38" s="36">
        <v>0.48</v>
      </c>
      <c r="G38" s="37">
        <v>0.75</v>
      </c>
      <c r="H38" s="37">
        <v>0.26</v>
      </c>
      <c r="I38" s="37">
        <v>0.6</v>
      </c>
      <c r="J38" s="38">
        <v>0.76</v>
      </c>
      <c r="K38" s="22"/>
      <c r="L38" s="22"/>
      <c r="M38" s="22"/>
      <c r="N38" s="22"/>
      <c r="O38" s="22"/>
      <c r="P38" s="22"/>
    </row>
    <row r="39" spans="1:16" ht="39" customHeight="1" x14ac:dyDescent="0.15">
      <c r="A39" s="22"/>
      <c r="B39" s="35"/>
      <c r="C39" s="1145" t="s">
        <v>574</v>
      </c>
      <c r="D39" s="1146"/>
      <c r="E39" s="1147"/>
      <c r="F39" s="36">
        <v>0.56000000000000005</v>
      </c>
      <c r="G39" s="37">
        <v>0.81</v>
      </c>
      <c r="H39" s="37">
        <v>0.09</v>
      </c>
      <c r="I39" s="37">
        <v>0.22</v>
      </c>
      <c r="J39" s="38">
        <v>0.32</v>
      </c>
      <c r="K39" s="22"/>
      <c r="L39" s="22"/>
      <c r="M39" s="22"/>
      <c r="N39" s="22"/>
      <c r="O39" s="22"/>
      <c r="P39" s="22"/>
    </row>
    <row r="40" spans="1:16" ht="39" customHeight="1" x14ac:dyDescent="0.15">
      <c r="A40" s="22"/>
      <c r="B40" s="35"/>
      <c r="C40" s="1145" t="s">
        <v>575</v>
      </c>
      <c r="D40" s="1146"/>
      <c r="E40" s="1147"/>
      <c r="F40" s="36">
        <v>0.12</v>
      </c>
      <c r="G40" s="37">
        <v>0.17</v>
      </c>
      <c r="H40" s="37">
        <v>0.09</v>
      </c>
      <c r="I40" s="37">
        <v>0.09</v>
      </c>
      <c r="J40" s="38">
        <v>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577</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g6pYYoouslwQqlgpc+z4WFxu/GuBP4D9eSUTvWdrW58M1v5/gzAoKmMHEVuEeDhpxY/ZtGDxVLIUPLpWDc1Ew==" saltValue="3XkaO5sX5FMA3nTl/cmf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SheetLayoutView="55" workbookViewId="0">
      <selection activeCell="L56" sqref="L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274</v>
      </c>
      <c r="L45" s="60">
        <v>303</v>
      </c>
      <c r="M45" s="60">
        <v>308</v>
      </c>
      <c r="N45" s="60">
        <v>307</v>
      </c>
      <c r="O45" s="61">
        <v>290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14</v>
      </c>
      <c r="F48" s="1155"/>
      <c r="G48" s="1155"/>
      <c r="H48" s="1155"/>
      <c r="I48" s="1155"/>
      <c r="J48" s="1156"/>
      <c r="K48" s="63">
        <v>57</v>
      </c>
      <c r="L48" s="64">
        <v>56</v>
      </c>
      <c r="M48" s="64">
        <v>43</v>
      </c>
      <c r="N48" s="64">
        <v>50</v>
      </c>
      <c r="O48" s="65">
        <v>51</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521</v>
      </c>
      <c r="L49" s="64" t="s">
        <v>521</v>
      </c>
      <c r="M49" s="64" t="s">
        <v>521</v>
      </c>
      <c r="N49" s="64" t="s">
        <v>521</v>
      </c>
      <c r="O49" s="65" t="s">
        <v>521</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t="s">
        <v>521</v>
      </c>
      <c r="M51" s="64" t="s">
        <v>521</v>
      </c>
      <c r="N51" s="64">
        <v>0</v>
      </c>
      <c r="O51" s="65" t="s">
        <v>521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243</v>
      </c>
      <c r="L52" s="64">
        <v>261</v>
      </c>
      <c r="M52" s="64">
        <v>255</v>
      </c>
      <c r="N52" s="64">
        <v>231</v>
      </c>
      <c r="O52" s="65">
        <v>251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88</v>
      </c>
      <c r="L53" s="69">
        <v>98</v>
      </c>
      <c r="M53" s="69">
        <v>96</v>
      </c>
      <c r="N53" s="69">
        <v>126</v>
      </c>
      <c r="O53" s="70">
        <v>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30sz44n3Pa63d0g7lOLkmOFhkF/zCfUYipEc0aldvPiyTQyXBLe+Jj/YJZPwQWbVKOOfiOL9TgzWGa6vprFmg==" saltValue="/3WwiPDn/eZhrCJOiNG2E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topLeftCell="B22" zoomScaleSheetLayoutView="100" workbookViewId="0">
      <selection activeCell="O39" sqref="O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96" t="s">
        <v>31</v>
      </c>
      <c r="C41" s="1197"/>
      <c r="D41" s="105"/>
      <c r="E41" s="1198" t="s">
        <v>32</v>
      </c>
      <c r="F41" s="1198"/>
      <c r="G41" s="1198"/>
      <c r="H41" s="1199"/>
      <c r="I41" s="355">
        <v>2390</v>
      </c>
      <c r="J41" s="356">
        <v>2503</v>
      </c>
      <c r="K41" s="356">
        <v>2566</v>
      </c>
      <c r="L41" s="356">
        <v>2432</v>
      </c>
      <c r="M41" s="357">
        <v>2255</v>
      </c>
    </row>
    <row r="42" spans="2:13" ht="27.75" customHeight="1" x14ac:dyDescent="0.15">
      <c r="B42" s="1186"/>
      <c r="C42" s="1187"/>
      <c r="D42" s="106"/>
      <c r="E42" s="1190" t="s">
        <v>33</v>
      </c>
      <c r="F42" s="1190"/>
      <c r="G42" s="1190"/>
      <c r="H42" s="1191"/>
      <c r="I42" s="358" t="s">
        <v>521</v>
      </c>
      <c r="J42" s="359" t="s">
        <v>521</v>
      </c>
      <c r="K42" s="359" t="s">
        <v>521</v>
      </c>
      <c r="L42" s="359" t="s">
        <v>521</v>
      </c>
      <c r="M42" s="360" t="s">
        <v>521</v>
      </c>
    </row>
    <row r="43" spans="2:13" ht="27.75" customHeight="1" x14ac:dyDescent="0.15">
      <c r="B43" s="1186"/>
      <c r="C43" s="1187"/>
      <c r="D43" s="106"/>
      <c r="E43" s="1190" t="s">
        <v>34</v>
      </c>
      <c r="F43" s="1190"/>
      <c r="G43" s="1190"/>
      <c r="H43" s="1191"/>
      <c r="I43" s="358">
        <v>294</v>
      </c>
      <c r="J43" s="359">
        <v>340</v>
      </c>
      <c r="K43" s="359">
        <v>408</v>
      </c>
      <c r="L43" s="359">
        <v>493</v>
      </c>
      <c r="M43" s="360">
        <v>505</v>
      </c>
    </row>
    <row r="44" spans="2:13" ht="27.75" customHeight="1" x14ac:dyDescent="0.15">
      <c r="B44" s="1186"/>
      <c r="C44" s="1187"/>
      <c r="D44" s="106"/>
      <c r="E44" s="1190" t="s">
        <v>35</v>
      </c>
      <c r="F44" s="1190"/>
      <c r="G44" s="1190"/>
      <c r="H44" s="1191"/>
      <c r="I44" s="358" t="s">
        <v>521</v>
      </c>
      <c r="J44" s="359" t="s">
        <v>521</v>
      </c>
      <c r="K44" s="359" t="s">
        <v>521</v>
      </c>
      <c r="L44" s="359" t="s">
        <v>521</v>
      </c>
      <c r="M44" s="360" t="s">
        <v>521</v>
      </c>
    </row>
    <row r="45" spans="2:13" ht="27.75" customHeight="1" x14ac:dyDescent="0.15">
      <c r="B45" s="1186"/>
      <c r="C45" s="1187"/>
      <c r="D45" s="106"/>
      <c r="E45" s="1190" t="s">
        <v>36</v>
      </c>
      <c r="F45" s="1190"/>
      <c r="G45" s="1190"/>
      <c r="H45" s="1191"/>
      <c r="I45" s="358">
        <v>90</v>
      </c>
      <c r="J45" s="359">
        <v>258</v>
      </c>
      <c r="K45" s="359">
        <v>275</v>
      </c>
      <c r="L45" s="359">
        <v>267</v>
      </c>
      <c r="M45" s="360">
        <v>139</v>
      </c>
    </row>
    <row r="46" spans="2:13" ht="27.75" customHeight="1" x14ac:dyDescent="0.15">
      <c r="B46" s="1186"/>
      <c r="C46" s="1187"/>
      <c r="D46" s="107"/>
      <c r="E46" s="1190" t="s">
        <v>37</v>
      </c>
      <c r="F46" s="1190"/>
      <c r="G46" s="1190"/>
      <c r="H46" s="1191"/>
      <c r="I46" s="358" t="s">
        <v>521</v>
      </c>
      <c r="J46" s="359" t="s">
        <v>521</v>
      </c>
      <c r="K46" s="359" t="s">
        <v>521</v>
      </c>
      <c r="L46" s="359" t="s">
        <v>521</v>
      </c>
      <c r="M46" s="360" t="s">
        <v>521</v>
      </c>
    </row>
    <row r="47" spans="2:13" ht="27.75" customHeight="1" x14ac:dyDescent="0.15">
      <c r="B47" s="1186"/>
      <c r="C47" s="1187"/>
      <c r="D47" s="108"/>
      <c r="E47" s="1200" t="s">
        <v>38</v>
      </c>
      <c r="F47" s="1201"/>
      <c r="G47" s="1201"/>
      <c r="H47" s="1202"/>
      <c r="I47" s="358" t="s">
        <v>521</v>
      </c>
      <c r="J47" s="359" t="s">
        <v>521</v>
      </c>
      <c r="K47" s="359" t="s">
        <v>521</v>
      </c>
      <c r="L47" s="359" t="s">
        <v>521</v>
      </c>
      <c r="M47" s="360" t="s">
        <v>521</v>
      </c>
    </row>
    <row r="48" spans="2:13" ht="27.75" customHeight="1" x14ac:dyDescent="0.15">
      <c r="B48" s="1186"/>
      <c r="C48" s="1187"/>
      <c r="D48" s="106"/>
      <c r="E48" s="1190" t="s">
        <v>39</v>
      </c>
      <c r="F48" s="1190"/>
      <c r="G48" s="1190"/>
      <c r="H48" s="1191"/>
      <c r="I48" s="358" t="s">
        <v>521</v>
      </c>
      <c r="J48" s="359" t="s">
        <v>521</v>
      </c>
      <c r="K48" s="359" t="s">
        <v>521</v>
      </c>
      <c r="L48" s="359" t="s">
        <v>521</v>
      </c>
      <c r="M48" s="360" t="s">
        <v>521</v>
      </c>
    </row>
    <row r="49" spans="2:13" ht="27.75" customHeight="1" x14ac:dyDescent="0.15">
      <c r="B49" s="1188"/>
      <c r="C49" s="1189"/>
      <c r="D49" s="106"/>
      <c r="E49" s="1190" t="s">
        <v>40</v>
      </c>
      <c r="F49" s="1190"/>
      <c r="G49" s="1190"/>
      <c r="H49" s="1191"/>
      <c r="I49" s="358" t="s">
        <v>521</v>
      </c>
      <c r="J49" s="359" t="s">
        <v>521</v>
      </c>
      <c r="K49" s="359" t="s">
        <v>521</v>
      </c>
      <c r="L49" s="359" t="s">
        <v>521</v>
      </c>
      <c r="M49" s="360" t="s">
        <v>521</v>
      </c>
    </row>
    <row r="50" spans="2:13" ht="27.75" customHeight="1" x14ac:dyDescent="0.15">
      <c r="B50" s="1184" t="s">
        <v>41</v>
      </c>
      <c r="C50" s="1185"/>
      <c r="D50" s="109"/>
      <c r="E50" s="1190" t="s">
        <v>42</v>
      </c>
      <c r="F50" s="1190"/>
      <c r="G50" s="1190"/>
      <c r="H50" s="1191"/>
      <c r="I50" s="358">
        <v>2492</v>
      </c>
      <c r="J50" s="359">
        <v>2513</v>
      </c>
      <c r="K50" s="359">
        <v>2542</v>
      </c>
      <c r="L50" s="359">
        <v>2432</v>
      </c>
      <c r="M50" s="360">
        <v>2747</v>
      </c>
    </row>
    <row r="51" spans="2:13" ht="27.75" customHeight="1" x14ac:dyDescent="0.15">
      <c r="B51" s="1186"/>
      <c r="C51" s="1187"/>
      <c r="D51" s="106"/>
      <c r="E51" s="1190" t="s">
        <v>43</v>
      </c>
      <c r="F51" s="1190"/>
      <c r="G51" s="1190"/>
      <c r="H51" s="1191"/>
      <c r="I51" s="358">
        <v>20</v>
      </c>
      <c r="J51" s="359" t="s">
        <v>521</v>
      </c>
      <c r="K51" s="359" t="s">
        <v>521</v>
      </c>
      <c r="L51" s="359" t="s">
        <v>521</v>
      </c>
      <c r="M51" s="360" t="s">
        <v>521</v>
      </c>
    </row>
    <row r="52" spans="2:13" ht="27.75" customHeight="1" x14ac:dyDescent="0.15">
      <c r="B52" s="1188"/>
      <c r="C52" s="1189"/>
      <c r="D52" s="106"/>
      <c r="E52" s="1190" t="s">
        <v>44</v>
      </c>
      <c r="F52" s="1190"/>
      <c r="G52" s="1190"/>
      <c r="H52" s="1191"/>
      <c r="I52" s="358">
        <v>1876</v>
      </c>
      <c r="J52" s="359">
        <v>1750</v>
      </c>
      <c r="K52" s="359">
        <v>1615</v>
      </c>
      <c r="L52" s="359">
        <v>1823</v>
      </c>
      <c r="M52" s="360">
        <v>1682</v>
      </c>
    </row>
    <row r="53" spans="2:13" ht="27.75" customHeight="1" thickBot="1" x14ac:dyDescent="0.2">
      <c r="B53" s="1192" t="s">
        <v>45</v>
      </c>
      <c r="C53" s="1193"/>
      <c r="D53" s="110"/>
      <c r="E53" s="1194" t="s">
        <v>46</v>
      </c>
      <c r="F53" s="1194"/>
      <c r="G53" s="1194"/>
      <c r="H53" s="1195"/>
      <c r="I53" s="361">
        <v>-1614</v>
      </c>
      <c r="J53" s="362">
        <v>-1163</v>
      </c>
      <c r="K53" s="362">
        <v>-908</v>
      </c>
      <c r="L53" s="362">
        <v>-1063</v>
      </c>
      <c r="M53" s="363">
        <v>-1530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FP6144e4e5xPetEbE/LJrkN3fzrZaRYjTf2i7iXvbzhBkP0UdtEJzre6SMKZlMBMrZg4XqSDzR0jHRyLJOe7g==" saltValue="aDQejL6yQZIEXHDAeShn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A8E0B-12B2-4079-90B8-539B69CA83D6}">
  <sheetPr>
    <pageSetUpPr fitToPage="1"/>
  </sheetPr>
  <dimension ref="B1:W64"/>
  <sheetViews>
    <sheetView showGridLines="0" zoomScale="30" zoomScaleNormal="3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49</v>
      </c>
      <c r="D55" s="1211"/>
      <c r="E55" s="1212"/>
      <c r="F55" s="122">
        <v>1455</v>
      </c>
      <c r="G55" s="122">
        <v>1436</v>
      </c>
      <c r="H55" s="123">
        <v>1740</v>
      </c>
    </row>
    <row r="56" spans="2:8" ht="52.5" customHeight="1" x14ac:dyDescent="0.15">
      <c r="B56" s="124"/>
      <c r="C56" s="1213" t="s">
        <v>50</v>
      </c>
      <c r="D56" s="1213"/>
      <c r="E56" s="1214"/>
      <c r="F56" s="125">
        <v>17</v>
      </c>
      <c r="G56" s="125">
        <v>17</v>
      </c>
      <c r="H56" s="126">
        <v>17</v>
      </c>
    </row>
    <row r="57" spans="2:8" ht="53.25" customHeight="1" x14ac:dyDescent="0.15">
      <c r="B57" s="124"/>
      <c r="C57" s="1215" t="s">
        <v>51</v>
      </c>
      <c r="D57" s="1215"/>
      <c r="E57" s="1216"/>
      <c r="F57" s="127">
        <v>909</v>
      </c>
      <c r="G57" s="127">
        <v>925</v>
      </c>
      <c r="H57" s="128">
        <v>970</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2381</v>
      </c>
      <c r="G63" s="136">
        <v>2378</v>
      </c>
      <c r="H63" s="137">
        <v>2726</v>
      </c>
    </row>
    <row r="64" spans="2:8" x14ac:dyDescent="0.15"/>
  </sheetData>
  <sheetProtection algorithmName="SHA-512" hashValue="KHaAMOg+7noAYQgUQw81lXz9bevJ+5/CHEd9Yi3FyotLHMbU5fPk2JHlzmmLVzVHOPbevUw9eemdwr4DnbP2/w==" saltValue="ml+wT+AFakp1KBACCBfd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560</v>
      </c>
      <c r="G2" s="151"/>
      <c r="H2" s="152"/>
    </row>
    <row r="3" spans="1:8" x14ac:dyDescent="0.15">
      <c r="A3" s="148" t="s">
        <v>553</v>
      </c>
      <c r="B3" s="153"/>
      <c r="C3" s="154"/>
      <c r="D3" s="155">
        <v>462816</v>
      </c>
      <c r="E3" s="156"/>
      <c r="F3" s="157">
        <v>228215</v>
      </c>
      <c r="G3" s="158"/>
      <c r="H3" s="159"/>
    </row>
    <row r="4" spans="1:8" x14ac:dyDescent="0.15">
      <c r="A4" s="160"/>
      <c r="B4" s="161"/>
      <c r="C4" s="162"/>
      <c r="D4" s="163">
        <v>57819</v>
      </c>
      <c r="E4" s="164"/>
      <c r="F4" s="165">
        <v>117571</v>
      </c>
      <c r="G4" s="166"/>
      <c r="H4" s="167"/>
    </row>
    <row r="5" spans="1:8" x14ac:dyDescent="0.15">
      <c r="A5" s="148" t="s">
        <v>555</v>
      </c>
      <c r="B5" s="153"/>
      <c r="C5" s="154"/>
      <c r="D5" s="155">
        <v>685418</v>
      </c>
      <c r="E5" s="156"/>
      <c r="F5" s="157">
        <v>264232</v>
      </c>
      <c r="G5" s="158"/>
      <c r="H5" s="159"/>
    </row>
    <row r="6" spans="1:8" x14ac:dyDescent="0.15">
      <c r="A6" s="160"/>
      <c r="B6" s="161"/>
      <c r="C6" s="162"/>
      <c r="D6" s="163">
        <v>156068</v>
      </c>
      <c r="E6" s="164"/>
      <c r="F6" s="165">
        <v>133959</v>
      </c>
      <c r="G6" s="166"/>
      <c r="H6" s="167"/>
    </row>
    <row r="7" spans="1:8" x14ac:dyDescent="0.15">
      <c r="A7" s="148" t="s">
        <v>556</v>
      </c>
      <c r="B7" s="153"/>
      <c r="C7" s="154"/>
      <c r="D7" s="155">
        <v>1015982</v>
      </c>
      <c r="E7" s="156"/>
      <c r="F7" s="157">
        <v>263613</v>
      </c>
      <c r="G7" s="158"/>
      <c r="H7" s="159"/>
    </row>
    <row r="8" spans="1:8" x14ac:dyDescent="0.15">
      <c r="A8" s="160"/>
      <c r="B8" s="161"/>
      <c r="C8" s="162"/>
      <c r="D8" s="163">
        <v>42873</v>
      </c>
      <c r="E8" s="164"/>
      <c r="F8" s="165">
        <v>128823</v>
      </c>
      <c r="G8" s="166"/>
      <c r="H8" s="167"/>
    </row>
    <row r="9" spans="1:8" x14ac:dyDescent="0.15">
      <c r="A9" s="148" t="s">
        <v>557</v>
      </c>
      <c r="B9" s="153"/>
      <c r="C9" s="154"/>
      <c r="D9" s="155">
        <v>824753</v>
      </c>
      <c r="E9" s="156"/>
      <c r="F9" s="157">
        <v>362690</v>
      </c>
      <c r="G9" s="158"/>
      <c r="H9" s="159"/>
    </row>
    <row r="10" spans="1:8" x14ac:dyDescent="0.15">
      <c r="A10" s="160"/>
      <c r="B10" s="161"/>
      <c r="C10" s="162"/>
      <c r="D10" s="163">
        <v>32063</v>
      </c>
      <c r="E10" s="164"/>
      <c r="F10" s="165">
        <v>172580</v>
      </c>
      <c r="G10" s="166"/>
      <c r="H10" s="167"/>
    </row>
    <row r="11" spans="1:8" x14ac:dyDescent="0.15">
      <c r="A11" s="148" t="s">
        <v>558</v>
      </c>
      <c r="B11" s="153"/>
      <c r="C11" s="154"/>
      <c r="D11" s="155">
        <v>212292</v>
      </c>
      <c r="E11" s="156"/>
      <c r="F11" s="157">
        <v>296093</v>
      </c>
      <c r="G11" s="158"/>
      <c r="H11" s="159"/>
    </row>
    <row r="12" spans="1:8" x14ac:dyDescent="0.15">
      <c r="A12" s="160"/>
      <c r="B12" s="161"/>
      <c r="C12" s="168"/>
      <c r="D12" s="163">
        <v>19967</v>
      </c>
      <c r="E12" s="164"/>
      <c r="F12" s="165">
        <v>140545</v>
      </c>
      <c r="G12" s="166"/>
      <c r="H12" s="167"/>
    </row>
    <row r="13" spans="1:8" x14ac:dyDescent="0.15">
      <c r="A13" s="148"/>
      <c r="B13" s="153"/>
      <c r="C13" s="169"/>
      <c r="D13" s="170">
        <v>640252</v>
      </c>
      <c r="E13" s="171"/>
      <c r="F13" s="172">
        <v>282969</v>
      </c>
      <c r="G13" s="173"/>
      <c r="H13" s="159"/>
    </row>
    <row r="14" spans="1:8" x14ac:dyDescent="0.15">
      <c r="A14" s="160"/>
      <c r="B14" s="161"/>
      <c r="C14" s="162"/>
      <c r="D14" s="163">
        <v>61758</v>
      </c>
      <c r="E14" s="164"/>
      <c r="F14" s="165">
        <v>138696</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15.8</v>
      </c>
      <c r="C19" s="174">
        <f>ROUND(VALUE(SUBSTITUTE(実質収支比率等に係る経年分析!G$48,"▲","-")),2)</f>
        <v>13.8</v>
      </c>
      <c r="D19" s="174">
        <f>ROUND(VALUE(SUBSTITUTE(実質収支比率等に係る経年分析!H$48,"▲","-")),2)</f>
        <v>16.78</v>
      </c>
      <c r="E19" s="174">
        <f>ROUND(VALUE(SUBSTITUTE(実質収支比率等に係る経年分析!I$48,"▲","-")),2)</f>
        <v>23.11</v>
      </c>
      <c r="F19" s="174">
        <f>ROUND(VALUE(SUBSTITUTE(実質収支比率等に係る経年分析!J$48,"▲","-")),2)</f>
        <v>16.600000000000001</v>
      </c>
    </row>
    <row r="20" spans="1:11" x14ac:dyDescent="0.15">
      <c r="A20" s="174" t="s">
        <v>58</v>
      </c>
      <c r="B20" s="174">
        <f>ROUND(VALUE(SUBSTITUTE(実質収支比率等に係る経年分析!F$47,"▲","-")),2)</f>
        <v>87.88</v>
      </c>
      <c r="C20" s="174">
        <f>ROUND(VALUE(SUBSTITUTE(実質収支比率等に係る経年分析!G$47,"▲","-")),2)</f>
        <v>87.93</v>
      </c>
      <c r="D20" s="174">
        <f>ROUND(VALUE(SUBSTITUTE(実質収支比率等に係る経年分析!H$47,"▲","-")),2)</f>
        <v>86.07</v>
      </c>
      <c r="E20" s="174">
        <f>ROUND(VALUE(SUBSTITUTE(実質収支比率等に係る経年分析!I$47,"▲","-")),2)</f>
        <v>79.459999999999994</v>
      </c>
      <c r="F20" s="174">
        <f>ROUND(VALUE(SUBSTITUTE(実質収支比率等に係る経年分析!J$47,"▲","-")),2)</f>
        <v>98.17</v>
      </c>
    </row>
    <row r="21" spans="1:11" x14ac:dyDescent="0.15">
      <c r="A21" s="174" t="s">
        <v>59</v>
      </c>
      <c r="B21" s="174">
        <f>IF(ISNUMBER(VALUE(SUBSTITUTE(実質収支比率等に係る経年分析!F$49,"▲","-"))),ROUND(VALUE(SUBSTITUTE(実質収支比率等に係る経年分析!F$49,"▲","-")),2),NA())</f>
        <v>1.71</v>
      </c>
      <c r="C21" s="174">
        <f>IF(ISNUMBER(VALUE(SUBSTITUTE(実質収支比率等に係る経年分析!G$49,"▲","-"))),ROUND(VALUE(SUBSTITUTE(実質収支比率等に係る経年分析!G$49,"▲","-")),2),NA())</f>
        <v>1.59</v>
      </c>
      <c r="D21" s="174">
        <f>IF(ISNUMBER(VALUE(SUBSTITUTE(実質収支比率等に係る経年分析!H$49,"▲","-"))),ROUND(VALUE(SUBSTITUTE(実質収支比率等に係る経年分析!H$49,"▲","-")),2),NA())</f>
        <v>-0.22</v>
      </c>
      <c r="E21" s="174">
        <f>IF(ISNUMBER(VALUE(SUBSTITUTE(実質収支比率等に係る経年分析!I$49,"▲","-"))),ROUND(VALUE(SUBSTITUTE(実質収支比率等に係る経年分析!I$49,"▲","-")),2),NA())</f>
        <v>6.33</v>
      </c>
      <c r="F21" s="174">
        <f>IF(ISNUMBER(VALUE(SUBSTITUTE(実質収支比率等に係る経年分析!J$49,"▲","-"))),ROUND(VALUE(SUBSTITUTE(実質収支比率等に係る経年分析!J$49,"▲","-")),2),NA())</f>
        <v>10.19</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15">
      <c r="A31" s="175" t="str">
        <f>IF(連結実質赤字比率に係る赤字・黒字の構成分析!C$39="",NA(),連結実質赤字比率に係る赤字・黒字の構成分析!C$39)</f>
        <v>漁業集落排水事業特別会計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0.56000000000000005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0.32</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0.76</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2.0099999999999998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1.44</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2.0499999999999998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2.44</v>
      </c>
    </row>
    <row r="35" spans="1:16" x14ac:dyDescent="0.15">
      <c r="A35" s="175" t="str">
        <f>IF(連結実質赤字比率に係る赤字・黒字の構成分析!C$35="",NA(),連結実質赤字比率に係る赤字・黒字の構成分析!C$35)</f>
        <v>簡易水道事業特別会計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16.59</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243</v>
      </c>
      <c r="E42" s="176"/>
      <c r="F42" s="176"/>
      <c r="G42" s="176">
        <f>'実質公債費比率（分子）の構造'!L$52</f>
        <v>261</v>
      </c>
      <c r="H42" s="176"/>
      <c r="I42" s="176"/>
      <c r="J42" s="176">
        <f>'実質公債費比率（分子）の構造'!M$52</f>
        <v>255</v>
      </c>
      <c r="K42" s="176"/>
      <c r="L42" s="176"/>
      <c r="M42" s="176">
        <f>'実質公債費比率（分子）の構造'!N$52</f>
        <v>231</v>
      </c>
      <c r="N42" s="176"/>
      <c r="O42" s="176"/>
      <c r="P42" s="176">
        <f>'実質公債費比率（分子）の構造'!O$52</f>
        <v>251</v>
      </c>
    </row>
    <row r="43" spans="1:16" x14ac:dyDescent="0.15">
      <c r="A43" s="176" t="s">
        <v>67</v>
      </c>
      <c r="B43" s="176">
        <f>'実質公債費比率（分子）の構造'!K$51</f>
        <v>0</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69</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70</v>
      </c>
      <c r="B46" s="176">
        <f>'実質公債費比率（分子）の構造'!K$48</f>
        <v>57</v>
      </c>
      <c r="C46" s="176"/>
      <c r="D46" s="176"/>
      <c r="E46" s="176">
        <f>'実質公債費比率（分子）の構造'!L$48</f>
        <v>56</v>
      </c>
      <c r="F46" s="176"/>
      <c r="G46" s="176"/>
      <c r="H46" s="176">
        <f>'実質公債費比率（分子）の構造'!M$48</f>
        <v>43</v>
      </c>
      <c r="I46" s="176"/>
      <c r="J46" s="176"/>
      <c r="K46" s="176">
        <f>'実質公債費比率（分子）の構造'!N$48</f>
        <v>50</v>
      </c>
      <c r="L46" s="176"/>
      <c r="M46" s="176"/>
      <c r="N46" s="176">
        <f>'実質公債費比率（分子）の構造'!O$48</f>
        <v>51</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274</v>
      </c>
      <c r="C49" s="176"/>
      <c r="D49" s="176"/>
      <c r="E49" s="176">
        <f>'実質公債費比率（分子）の構造'!L$45</f>
        <v>303</v>
      </c>
      <c r="F49" s="176"/>
      <c r="G49" s="176"/>
      <c r="H49" s="176">
        <f>'実質公債費比率（分子）の構造'!M$45</f>
        <v>308</v>
      </c>
      <c r="I49" s="176"/>
      <c r="J49" s="176"/>
      <c r="K49" s="176">
        <f>'実質公債費比率（分子）の構造'!N$45</f>
        <v>307</v>
      </c>
      <c r="L49" s="176"/>
      <c r="M49" s="176"/>
      <c r="N49" s="176">
        <f>'実質公債費比率（分子）の構造'!O$45</f>
        <v>290</v>
      </c>
      <c r="O49" s="176"/>
      <c r="P49" s="176"/>
    </row>
    <row r="50" spans="1:16" x14ac:dyDescent="0.15">
      <c r="A50" s="176" t="s">
        <v>74</v>
      </c>
      <c r="B50" s="176" t="e">
        <f>NA()</f>
        <v>#N/A</v>
      </c>
      <c r="C50" s="176">
        <f>IF(ISNUMBER('実質公債費比率（分子）の構造'!K$53),'実質公債費比率（分子）の構造'!K$53,NA())</f>
        <v>88</v>
      </c>
      <c r="D50" s="176" t="e">
        <f>NA()</f>
        <v>#N/A</v>
      </c>
      <c r="E50" s="176" t="e">
        <f>NA()</f>
        <v>#N/A</v>
      </c>
      <c r="F50" s="176">
        <f>IF(ISNUMBER('実質公債費比率（分子）の構造'!L$53),'実質公債費比率（分子）の構造'!L$53,NA())</f>
        <v>98</v>
      </c>
      <c r="G50" s="176" t="e">
        <f>NA()</f>
        <v>#N/A</v>
      </c>
      <c r="H50" s="176" t="e">
        <f>NA()</f>
        <v>#N/A</v>
      </c>
      <c r="I50" s="176">
        <f>IF(ISNUMBER('実質公債費比率（分子）の構造'!M$53),'実質公債費比率（分子）の構造'!M$53,NA())</f>
        <v>96</v>
      </c>
      <c r="J50" s="176" t="e">
        <f>NA()</f>
        <v>#N/A</v>
      </c>
      <c r="K50" s="176" t="e">
        <f>NA()</f>
        <v>#N/A</v>
      </c>
      <c r="L50" s="176">
        <f>IF(ISNUMBER('実質公債費比率（分子）の構造'!N$53),'実質公債費比率（分子）の構造'!N$53,NA())</f>
        <v>126</v>
      </c>
      <c r="M50" s="176" t="e">
        <f>NA()</f>
        <v>#N/A</v>
      </c>
      <c r="N50" s="176" t="e">
        <f>NA()</f>
        <v>#N/A</v>
      </c>
      <c r="O50" s="176">
        <f>IF(ISNUMBER('実質公債費比率（分子）の構造'!O$53),'実質公債費比率（分子）の構造'!O$53,NA())</f>
        <v>90</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44</v>
      </c>
      <c r="B56" s="175"/>
      <c r="C56" s="175"/>
      <c r="D56" s="175">
        <f>'将来負担比率（分子）の構造'!I$52</f>
        <v>1876</v>
      </c>
      <c r="E56" s="175"/>
      <c r="F56" s="175"/>
      <c r="G56" s="175">
        <f>'将来負担比率（分子）の構造'!J$52</f>
        <v>1750</v>
      </c>
      <c r="H56" s="175"/>
      <c r="I56" s="175"/>
      <c r="J56" s="175">
        <f>'将来負担比率（分子）の構造'!K$52</f>
        <v>1615</v>
      </c>
      <c r="K56" s="175"/>
      <c r="L56" s="175"/>
      <c r="M56" s="175">
        <f>'将来負担比率（分子）の構造'!L$52</f>
        <v>1823</v>
      </c>
      <c r="N56" s="175"/>
      <c r="O56" s="175"/>
      <c r="P56" s="175">
        <f>'将来負担比率（分子）の構造'!M$52</f>
        <v>1682</v>
      </c>
    </row>
    <row r="57" spans="1:16" x14ac:dyDescent="0.15">
      <c r="A57" s="175" t="s">
        <v>43</v>
      </c>
      <c r="B57" s="175"/>
      <c r="C57" s="175"/>
      <c r="D57" s="175">
        <f>'将来負担比率（分子）の構造'!I$51</f>
        <v>20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2492</v>
      </c>
      <c r="E58" s="175"/>
      <c r="F58" s="175"/>
      <c r="G58" s="175">
        <f>'将来負担比率（分子）の構造'!J$50</f>
        <v>2513</v>
      </c>
      <c r="H58" s="175"/>
      <c r="I58" s="175"/>
      <c r="J58" s="175">
        <f>'将来負担比率（分子）の構造'!K$50</f>
        <v>2542</v>
      </c>
      <c r="K58" s="175"/>
      <c r="L58" s="175"/>
      <c r="M58" s="175">
        <f>'将来負担比率（分子）の構造'!L$50</f>
        <v>2432</v>
      </c>
      <c r="N58" s="175"/>
      <c r="O58" s="175"/>
      <c r="P58" s="175">
        <f>'将来負担比率（分子）の構造'!M$50</f>
        <v>2747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90</v>
      </c>
      <c r="C62" s="175"/>
      <c r="D62" s="175"/>
      <c r="E62" s="175">
        <f>'将来負担比率（分子）の構造'!J$45</f>
        <v>258</v>
      </c>
      <c r="F62" s="175"/>
      <c r="G62" s="175"/>
      <c r="H62" s="175">
        <f>'将来負担比率（分子）の構造'!K$45</f>
        <v>275</v>
      </c>
      <c r="I62" s="175"/>
      <c r="J62" s="175"/>
      <c r="K62" s="175">
        <f>'将来負担比率（分子）の構造'!L$45</f>
        <v>267</v>
      </c>
      <c r="L62" s="175"/>
      <c r="M62" s="175"/>
      <c r="N62" s="175">
        <f>'将来負担比率（分子）の構造'!M$45</f>
        <v>139</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294</v>
      </c>
      <c r="C64" s="175"/>
      <c r="D64" s="175"/>
      <c r="E64" s="175">
        <f>'将来負担比率（分子）の構造'!J$43</f>
        <v>340</v>
      </c>
      <c r="F64" s="175"/>
      <c r="G64" s="175"/>
      <c r="H64" s="175">
        <f>'将来負担比率（分子）の構造'!K$43</f>
        <v>408</v>
      </c>
      <c r="I64" s="175"/>
      <c r="J64" s="175"/>
      <c r="K64" s="175">
        <f>'将来負担比率（分子）の構造'!L$43</f>
        <v>493</v>
      </c>
      <c r="L64" s="175"/>
      <c r="M64" s="175"/>
      <c r="N64" s="175">
        <f>'将来負担比率（分子）の構造'!M$43</f>
        <v>505</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2390</v>
      </c>
      <c r="C66" s="175"/>
      <c r="D66" s="175"/>
      <c r="E66" s="175">
        <f>'将来負担比率（分子）の構造'!J$41</f>
        <v>2503</v>
      </c>
      <c r="F66" s="175"/>
      <c r="G66" s="175"/>
      <c r="H66" s="175">
        <f>'将来負担比率（分子）の構造'!K$41</f>
        <v>2566</v>
      </c>
      <c r="I66" s="175"/>
      <c r="J66" s="175"/>
      <c r="K66" s="175">
        <f>'将来負担比率（分子）の構造'!L$41</f>
        <v>2432</v>
      </c>
      <c r="L66" s="175"/>
      <c r="M66" s="175"/>
      <c r="N66" s="175">
        <f>'将来負担比率（分子）の構造'!M$41</f>
        <v>2255</v>
      </c>
      <c r="O66" s="175"/>
      <c r="P66" s="175"/>
    </row>
    <row r="67" spans="1:16" x14ac:dyDescent="0.15">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79</v>
      </c>
      <c r="B70" s="177"/>
      <c r="C70" s="177"/>
      <c r="D70" s="177"/>
      <c r="E70" s="177"/>
      <c r="F70" s="177"/>
    </row>
    <row r="71" spans="1:16" x14ac:dyDescent="0.15">
      <c r="A71" s="178"/>
      <c r="B71" s="178" t="e">
        <f>#REF!</f>
        <v>#REF!</v>
      </c>
      <c r="C71" s="178" t="e">
        <f>#REF!</f>
        <v>#REF!</v>
      </c>
      <c r="D71" s="178" t="e">
        <f>#REF!</f>
        <v>#REF!</v>
      </c>
    </row>
    <row r="72" spans="1:16" x14ac:dyDescent="0.15">
      <c r="A72" s="178" t="s">
        <v>80</v>
      </c>
      <c r="B72" s="179" t="e">
        <f>#REF!</f>
        <v>#REF!</v>
      </c>
      <c r="C72" s="179" t="e">
        <f>#REF!</f>
        <v>#REF!</v>
      </c>
      <c r="D72" s="179" t="e">
        <f>#REF!</f>
        <v>#REF!</v>
      </c>
    </row>
    <row r="73" spans="1:16" x14ac:dyDescent="0.15">
      <c r="A73" s="178" t="s">
        <v>81</v>
      </c>
      <c r="B73" s="179" t="e">
        <f>#REF!</f>
        <v>#REF!</v>
      </c>
      <c r="C73" s="179" t="e">
        <f>#REF!</f>
        <v>#REF!</v>
      </c>
      <c r="D73" s="179" t="e">
        <f>#REF!</f>
        <v>#REF!</v>
      </c>
    </row>
    <row r="74" spans="1:16" x14ac:dyDescent="0.15">
      <c r="A74" s="178" t="s">
        <v>82</v>
      </c>
      <c r="B74" s="179" t="e">
        <f>#REF!</f>
        <v>#REF!</v>
      </c>
      <c r="C74" s="179" t="e">
        <f>#REF!</f>
        <v>#REF!</v>
      </c>
      <c r="D74" s="179" t="e">
        <f>#REF!</f>
        <v>#REF!</v>
      </c>
    </row>
  </sheetData>
  <sheetProtection algorithmName="SHA-512" hashValue="eUMK5QEV+h+kI25EqWK7x55+WAEF+wTsrNWfWINMR0JntIJYf2dLGexaKQ0MyjWPZF9ukR3TXKcXJozxXY6WKA==" saltValue="okHFUIIMMfdsyyN0Pkb6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221959</v>
      </c>
      <c r="S5" s="677"/>
      <c r="T5" s="677"/>
      <c r="U5" s="677"/>
      <c r="V5" s="677"/>
      <c r="W5" s="677"/>
      <c r="X5" s="677"/>
      <c r="Y5" s="702"/>
      <c r="Z5" s="715">
        <v>5.8</v>
      </c>
      <c r="AA5" s="715"/>
      <c r="AB5" s="715"/>
      <c r="AC5" s="715"/>
      <c r="AD5" s="716">
        <v>213783</v>
      </c>
      <c r="AE5" s="716"/>
      <c r="AF5" s="716"/>
      <c r="AG5" s="716"/>
      <c r="AH5" s="716"/>
      <c r="AI5" s="716"/>
      <c r="AJ5" s="716"/>
      <c r="AK5" s="716"/>
      <c r="AL5" s="703">
        <v>12.2</v>
      </c>
      <c r="AM5" s="685"/>
      <c r="AN5" s="685"/>
      <c r="AO5" s="704"/>
      <c r="AP5" s="679" t="s">
        <v>233</v>
      </c>
      <c r="AQ5" s="680"/>
      <c r="AR5" s="680"/>
      <c r="AS5" s="680"/>
      <c r="AT5" s="680"/>
      <c r="AU5" s="680"/>
      <c r="AV5" s="680"/>
      <c r="AW5" s="680"/>
      <c r="AX5" s="680"/>
      <c r="AY5" s="680"/>
      <c r="AZ5" s="680"/>
      <c r="BA5" s="680"/>
      <c r="BB5" s="680"/>
      <c r="BC5" s="680"/>
      <c r="BD5" s="680"/>
      <c r="BE5" s="680"/>
      <c r="BF5" s="681"/>
      <c r="BG5" s="621">
        <v>221959</v>
      </c>
      <c r="BH5" s="622"/>
      <c r="BI5" s="622"/>
      <c r="BJ5" s="622"/>
      <c r="BK5" s="622"/>
      <c r="BL5" s="622"/>
      <c r="BM5" s="622"/>
      <c r="BN5" s="623"/>
      <c r="BO5" s="659">
        <v>100</v>
      </c>
      <c r="BP5" s="659"/>
      <c r="BQ5" s="659"/>
      <c r="BR5" s="659"/>
      <c r="BS5" s="660" t="s">
        <v>234</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226</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31798</v>
      </c>
      <c r="S6" s="622"/>
      <c r="T6" s="622"/>
      <c r="U6" s="622"/>
      <c r="V6" s="622"/>
      <c r="W6" s="622"/>
      <c r="X6" s="622"/>
      <c r="Y6" s="623"/>
      <c r="Z6" s="659">
        <v>0.8</v>
      </c>
      <c r="AA6" s="659"/>
      <c r="AB6" s="659"/>
      <c r="AC6" s="659"/>
      <c r="AD6" s="660">
        <v>31798</v>
      </c>
      <c r="AE6" s="660"/>
      <c r="AF6" s="660"/>
      <c r="AG6" s="660"/>
      <c r="AH6" s="660"/>
      <c r="AI6" s="660"/>
      <c r="AJ6" s="660"/>
      <c r="AK6" s="660"/>
      <c r="AL6" s="624">
        <v>1.8</v>
      </c>
      <c r="AM6" s="625"/>
      <c r="AN6" s="625"/>
      <c r="AO6" s="661"/>
      <c r="AP6" s="618" t="s">
        <v>239</v>
      </c>
      <c r="AQ6" s="619"/>
      <c r="AR6" s="619"/>
      <c r="AS6" s="619"/>
      <c r="AT6" s="619"/>
      <c r="AU6" s="619"/>
      <c r="AV6" s="619"/>
      <c r="AW6" s="619"/>
      <c r="AX6" s="619"/>
      <c r="AY6" s="619"/>
      <c r="AZ6" s="619"/>
      <c r="BA6" s="619"/>
      <c r="BB6" s="619"/>
      <c r="BC6" s="619"/>
      <c r="BD6" s="619"/>
      <c r="BE6" s="619"/>
      <c r="BF6" s="620"/>
      <c r="BG6" s="621">
        <v>221959</v>
      </c>
      <c r="BH6" s="622"/>
      <c r="BI6" s="622"/>
      <c r="BJ6" s="622"/>
      <c r="BK6" s="622"/>
      <c r="BL6" s="622"/>
      <c r="BM6" s="622"/>
      <c r="BN6" s="623"/>
      <c r="BO6" s="659">
        <v>100</v>
      </c>
      <c r="BP6" s="659"/>
      <c r="BQ6" s="659"/>
      <c r="BR6" s="659"/>
      <c r="BS6" s="660" t="s">
        <v>178</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67217</v>
      </c>
      <c r="CS6" s="622"/>
      <c r="CT6" s="622"/>
      <c r="CU6" s="622"/>
      <c r="CV6" s="622"/>
      <c r="CW6" s="622"/>
      <c r="CX6" s="622"/>
      <c r="CY6" s="623"/>
      <c r="CZ6" s="703">
        <v>1.9</v>
      </c>
      <c r="DA6" s="685"/>
      <c r="DB6" s="685"/>
      <c r="DC6" s="705"/>
      <c r="DD6" s="627" t="s">
        <v>134</v>
      </c>
      <c r="DE6" s="622"/>
      <c r="DF6" s="622"/>
      <c r="DG6" s="622"/>
      <c r="DH6" s="622"/>
      <c r="DI6" s="622"/>
      <c r="DJ6" s="622"/>
      <c r="DK6" s="622"/>
      <c r="DL6" s="622"/>
      <c r="DM6" s="622"/>
      <c r="DN6" s="622"/>
      <c r="DO6" s="622"/>
      <c r="DP6" s="623"/>
      <c r="DQ6" s="627">
        <v>67217</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53</v>
      </c>
      <c r="S7" s="622"/>
      <c r="T7" s="622"/>
      <c r="U7" s="622"/>
      <c r="V7" s="622"/>
      <c r="W7" s="622"/>
      <c r="X7" s="622"/>
      <c r="Y7" s="623"/>
      <c r="Z7" s="659">
        <v>0</v>
      </c>
      <c r="AA7" s="659"/>
      <c r="AB7" s="659"/>
      <c r="AC7" s="659"/>
      <c r="AD7" s="660">
        <v>53</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106701</v>
      </c>
      <c r="BH7" s="622"/>
      <c r="BI7" s="622"/>
      <c r="BJ7" s="622"/>
      <c r="BK7" s="622"/>
      <c r="BL7" s="622"/>
      <c r="BM7" s="622"/>
      <c r="BN7" s="623"/>
      <c r="BO7" s="659">
        <v>48.1</v>
      </c>
      <c r="BP7" s="659"/>
      <c r="BQ7" s="659"/>
      <c r="BR7" s="659"/>
      <c r="BS7" s="660" t="s">
        <v>134</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1108424</v>
      </c>
      <c r="CS7" s="622"/>
      <c r="CT7" s="622"/>
      <c r="CU7" s="622"/>
      <c r="CV7" s="622"/>
      <c r="CW7" s="622"/>
      <c r="CX7" s="622"/>
      <c r="CY7" s="623"/>
      <c r="CZ7" s="659">
        <v>32</v>
      </c>
      <c r="DA7" s="659"/>
      <c r="DB7" s="659"/>
      <c r="DC7" s="659"/>
      <c r="DD7" s="627">
        <v>3374</v>
      </c>
      <c r="DE7" s="622"/>
      <c r="DF7" s="622"/>
      <c r="DG7" s="622"/>
      <c r="DH7" s="622"/>
      <c r="DI7" s="622"/>
      <c r="DJ7" s="622"/>
      <c r="DK7" s="622"/>
      <c r="DL7" s="622"/>
      <c r="DM7" s="622"/>
      <c r="DN7" s="622"/>
      <c r="DO7" s="622"/>
      <c r="DP7" s="623"/>
      <c r="DQ7" s="627">
        <v>952642</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481</v>
      </c>
      <c r="S8" s="622"/>
      <c r="T8" s="622"/>
      <c r="U8" s="622"/>
      <c r="V8" s="622"/>
      <c r="W8" s="622"/>
      <c r="X8" s="622"/>
      <c r="Y8" s="623"/>
      <c r="Z8" s="659">
        <v>0</v>
      </c>
      <c r="AA8" s="659"/>
      <c r="AB8" s="659"/>
      <c r="AC8" s="659"/>
      <c r="AD8" s="660">
        <v>481</v>
      </c>
      <c r="AE8" s="660"/>
      <c r="AF8" s="660"/>
      <c r="AG8" s="660"/>
      <c r="AH8" s="660"/>
      <c r="AI8" s="660"/>
      <c r="AJ8" s="660"/>
      <c r="AK8" s="660"/>
      <c r="AL8" s="624">
        <v>0</v>
      </c>
      <c r="AM8" s="625"/>
      <c r="AN8" s="625"/>
      <c r="AO8" s="661"/>
      <c r="AP8" s="618" t="s">
        <v>245</v>
      </c>
      <c r="AQ8" s="619"/>
      <c r="AR8" s="619"/>
      <c r="AS8" s="619"/>
      <c r="AT8" s="619"/>
      <c r="AU8" s="619"/>
      <c r="AV8" s="619"/>
      <c r="AW8" s="619"/>
      <c r="AX8" s="619"/>
      <c r="AY8" s="619"/>
      <c r="AZ8" s="619"/>
      <c r="BA8" s="619"/>
      <c r="BB8" s="619"/>
      <c r="BC8" s="619"/>
      <c r="BD8" s="619"/>
      <c r="BE8" s="619"/>
      <c r="BF8" s="620"/>
      <c r="BG8" s="621">
        <v>3021</v>
      </c>
      <c r="BH8" s="622"/>
      <c r="BI8" s="622"/>
      <c r="BJ8" s="622"/>
      <c r="BK8" s="622"/>
      <c r="BL8" s="622"/>
      <c r="BM8" s="622"/>
      <c r="BN8" s="623"/>
      <c r="BO8" s="659">
        <v>1.4</v>
      </c>
      <c r="BP8" s="659"/>
      <c r="BQ8" s="659"/>
      <c r="BR8" s="659"/>
      <c r="BS8" s="660" t="s">
        <v>134</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410411</v>
      </c>
      <c r="CS8" s="622"/>
      <c r="CT8" s="622"/>
      <c r="CU8" s="622"/>
      <c r="CV8" s="622"/>
      <c r="CW8" s="622"/>
      <c r="CX8" s="622"/>
      <c r="CY8" s="623"/>
      <c r="CZ8" s="659">
        <v>11.8</v>
      </c>
      <c r="DA8" s="659"/>
      <c r="DB8" s="659"/>
      <c r="DC8" s="659"/>
      <c r="DD8" s="627" t="s">
        <v>134</v>
      </c>
      <c r="DE8" s="622"/>
      <c r="DF8" s="622"/>
      <c r="DG8" s="622"/>
      <c r="DH8" s="622"/>
      <c r="DI8" s="622"/>
      <c r="DJ8" s="622"/>
      <c r="DK8" s="622"/>
      <c r="DL8" s="622"/>
      <c r="DM8" s="622"/>
      <c r="DN8" s="622"/>
      <c r="DO8" s="622"/>
      <c r="DP8" s="623"/>
      <c r="DQ8" s="627">
        <v>260215</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463</v>
      </c>
      <c r="S9" s="622"/>
      <c r="T9" s="622"/>
      <c r="U9" s="622"/>
      <c r="V9" s="622"/>
      <c r="W9" s="622"/>
      <c r="X9" s="622"/>
      <c r="Y9" s="623"/>
      <c r="Z9" s="659">
        <v>0</v>
      </c>
      <c r="AA9" s="659"/>
      <c r="AB9" s="659"/>
      <c r="AC9" s="659"/>
      <c r="AD9" s="660">
        <v>463</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93485</v>
      </c>
      <c r="BH9" s="622"/>
      <c r="BI9" s="622"/>
      <c r="BJ9" s="622"/>
      <c r="BK9" s="622"/>
      <c r="BL9" s="622"/>
      <c r="BM9" s="622"/>
      <c r="BN9" s="623"/>
      <c r="BO9" s="659">
        <v>42.1</v>
      </c>
      <c r="BP9" s="659"/>
      <c r="BQ9" s="659"/>
      <c r="BR9" s="659"/>
      <c r="BS9" s="660" t="s">
        <v>178</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297632</v>
      </c>
      <c r="CS9" s="622"/>
      <c r="CT9" s="622"/>
      <c r="CU9" s="622"/>
      <c r="CV9" s="622"/>
      <c r="CW9" s="622"/>
      <c r="CX9" s="622"/>
      <c r="CY9" s="623"/>
      <c r="CZ9" s="659">
        <v>8.6</v>
      </c>
      <c r="DA9" s="659"/>
      <c r="DB9" s="659"/>
      <c r="DC9" s="659"/>
      <c r="DD9" s="627" t="s">
        <v>134</v>
      </c>
      <c r="DE9" s="622"/>
      <c r="DF9" s="622"/>
      <c r="DG9" s="622"/>
      <c r="DH9" s="622"/>
      <c r="DI9" s="622"/>
      <c r="DJ9" s="622"/>
      <c r="DK9" s="622"/>
      <c r="DL9" s="622"/>
      <c r="DM9" s="622"/>
      <c r="DN9" s="622"/>
      <c r="DO9" s="622"/>
      <c r="DP9" s="623"/>
      <c r="DQ9" s="627">
        <v>222681</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234</v>
      </c>
      <c r="AA10" s="659"/>
      <c r="AB10" s="659"/>
      <c r="AC10" s="659"/>
      <c r="AD10" s="660" t="s">
        <v>134</v>
      </c>
      <c r="AE10" s="660"/>
      <c r="AF10" s="660"/>
      <c r="AG10" s="660"/>
      <c r="AH10" s="660"/>
      <c r="AI10" s="660"/>
      <c r="AJ10" s="660"/>
      <c r="AK10" s="660"/>
      <c r="AL10" s="624" t="s">
        <v>134</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6327</v>
      </c>
      <c r="BH10" s="622"/>
      <c r="BI10" s="622"/>
      <c r="BJ10" s="622"/>
      <c r="BK10" s="622"/>
      <c r="BL10" s="622"/>
      <c r="BM10" s="622"/>
      <c r="BN10" s="623"/>
      <c r="BO10" s="659">
        <v>2.9</v>
      </c>
      <c r="BP10" s="659"/>
      <c r="BQ10" s="659"/>
      <c r="BR10" s="659"/>
      <c r="BS10" s="660" t="s">
        <v>234</v>
      </c>
      <c r="BT10" s="660"/>
      <c r="BU10" s="660"/>
      <c r="BV10" s="660"/>
      <c r="BW10" s="660"/>
      <c r="BX10" s="660"/>
      <c r="BY10" s="660"/>
      <c r="BZ10" s="660"/>
      <c r="CA10" s="660"/>
      <c r="CB10" s="698"/>
      <c r="CD10" s="618" t="s">
        <v>252</v>
      </c>
      <c r="CE10" s="619"/>
      <c r="CF10" s="619"/>
      <c r="CG10" s="619"/>
      <c r="CH10" s="619"/>
      <c r="CI10" s="619"/>
      <c r="CJ10" s="619"/>
      <c r="CK10" s="619"/>
      <c r="CL10" s="619"/>
      <c r="CM10" s="619"/>
      <c r="CN10" s="619"/>
      <c r="CO10" s="619"/>
      <c r="CP10" s="619"/>
      <c r="CQ10" s="620"/>
      <c r="CR10" s="621" t="s">
        <v>178</v>
      </c>
      <c r="CS10" s="622"/>
      <c r="CT10" s="622"/>
      <c r="CU10" s="622"/>
      <c r="CV10" s="622"/>
      <c r="CW10" s="622"/>
      <c r="CX10" s="622"/>
      <c r="CY10" s="623"/>
      <c r="CZ10" s="659" t="s">
        <v>134</v>
      </c>
      <c r="DA10" s="659"/>
      <c r="DB10" s="659"/>
      <c r="DC10" s="659"/>
      <c r="DD10" s="627" t="s">
        <v>178</v>
      </c>
      <c r="DE10" s="622"/>
      <c r="DF10" s="622"/>
      <c r="DG10" s="622"/>
      <c r="DH10" s="622"/>
      <c r="DI10" s="622"/>
      <c r="DJ10" s="622"/>
      <c r="DK10" s="622"/>
      <c r="DL10" s="622"/>
      <c r="DM10" s="622"/>
      <c r="DN10" s="622"/>
      <c r="DO10" s="622"/>
      <c r="DP10" s="623"/>
      <c r="DQ10" s="627" t="s">
        <v>134</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41224</v>
      </c>
      <c r="S11" s="622"/>
      <c r="T11" s="622"/>
      <c r="U11" s="622"/>
      <c r="V11" s="622"/>
      <c r="W11" s="622"/>
      <c r="X11" s="622"/>
      <c r="Y11" s="623"/>
      <c r="Z11" s="624">
        <v>1.1000000000000001</v>
      </c>
      <c r="AA11" s="625"/>
      <c r="AB11" s="625"/>
      <c r="AC11" s="626"/>
      <c r="AD11" s="627">
        <v>41224</v>
      </c>
      <c r="AE11" s="622"/>
      <c r="AF11" s="622"/>
      <c r="AG11" s="622"/>
      <c r="AH11" s="622"/>
      <c r="AI11" s="622"/>
      <c r="AJ11" s="622"/>
      <c r="AK11" s="623"/>
      <c r="AL11" s="624">
        <v>2.2999999999999998</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3868</v>
      </c>
      <c r="BH11" s="622"/>
      <c r="BI11" s="622"/>
      <c r="BJ11" s="622"/>
      <c r="BK11" s="622"/>
      <c r="BL11" s="622"/>
      <c r="BM11" s="622"/>
      <c r="BN11" s="623"/>
      <c r="BO11" s="659">
        <v>1.7</v>
      </c>
      <c r="BP11" s="659"/>
      <c r="BQ11" s="659"/>
      <c r="BR11" s="659"/>
      <c r="BS11" s="660" t="s">
        <v>134</v>
      </c>
      <c r="BT11" s="660"/>
      <c r="BU11" s="660"/>
      <c r="BV11" s="660"/>
      <c r="BW11" s="660"/>
      <c r="BX11" s="660"/>
      <c r="BY11" s="660"/>
      <c r="BZ11" s="660"/>
      <c r="CA11" s="660"/>
      <c r="CB11" s="698"/>
      <c r="CD11" s="618" t="s">
        <v>255</v>
      </c>
      <c r="CE11" s="619"/>
      <c r="CF11" s="619"/>
      <c r="CG11" s="619"/>
      <c r="CH11" s="619"/>
      <c r="CI11" s="619"/>
      <c r="CJ11" s="619"/>
      <c r="CK11" s="619"/>
      <c r="CL11" s="619"/>
      <c r="CM11" s="619"/>
      <c r="CN11" s="619"/>
      <c r="CO11" s="619"/>
      <c r="CP11" s="619"/>
      <c r="CQ11" s="620"/>
      <c r="CR11" s="621">
        <v>409960</v>
      </c>
      <c r="CS11" s="622"/>
      <c r="CT11" s="622"/>
      <c r="CU11" s="622"/>
      <c r="CV11" s="622"/>
      <c r="CW11" s="622"/>
      <c r="CX11" s="622"/>
      <c r="CY11" s="623"/>
      <c r="CZ11" s="659">
        <v>11.8</v>
      </c>
      <c r="DA11" s="659"/>
      <c r="DB11" s="659"/>
      <c r="DC11" s="659"/>
      <c r="DD11" s="627">
        <v>196210</v>
      </c>
      <c r="DE11" s="622"/>
      <c r="DF11" s="622"/>
      <c r="DG11" s="622"/>
      <c r="DH11" s="622"/>
      <c r="DI11" s="622"/>
      <c r="DJ11" s="622"/>
      <c r="DK11" s="622"/>
      <c r="DL11" s="622"/>
      <c r="DM11" s="622"/>
      <c r="DN11" s="622"/>
      <c r="DO11" s="622"/>
      <c r="DP11" s="623"/>
      <c r="DQ11" s="627">
        <v>164026</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134</v>
      </c>
      <c r="S12" s="622"/>
      <c r="T12" s="622"/>
      <c r="U12" s="622"/>
      <c r="V12" s="622"/>
      <c r="W12" s="622"/>
      <c r="X12" s="622"/>
      <c r="Y12" s="623"/>
      <c r="Z12" s="659" t="s">
        <v>134</v>
      </c>
      <c r="AA12" s="659"/>
      <c r="AB12" s="659"/>
      <c r="AC12" s="659"/>
      <c r="AD12" s="660" t="s">
        <v>134</v>
      </c>
      <c r="AE12" s="660"/>
      <c r="AF12" s="660"/>
      <c r="AG12" s="660"/>
      <c r="AH12" s="660"/>
      <c r="AI12" s="660"/>
      <c r="AJ12" s="660"/>
      <c r="AK12" s="660"/>
      <c r="AL12" s="624" t="s">
        <v>134</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100480</v>
      </c>
      <c r="BH12" s="622"/>
      <c r="BI12" s="622"/>
      <c r="BJ12" s="622"/>
      <c r="BK12" s="622"/>
      <c r="BL12" s="622"/>
      <c r="BM12" s="622"/>
      <c r="BN12" s="623"/>
      <c r="BO12" s="659">
        <v>45.3</v>
      </c>
      <c r="BP12" s="659"/>
      <c r="BQ12" s="659"/>
      <c r="BR12" s="659"/>
      <c r="BS12" s="660" t="s">
        <v>234</v>
      </c>
      <c r="BT12" s="660"/>
      <c r="BU12" s="660"/>
      <c r="BV12" s="660"/>
      <c r="BW12" s="660"/>
      <c r="BX12" s="660"/>
      <c r="BY12" s="660"/>
      <c r="BZ12" s="660"/>
      <c r="CA12" s="660"/>
      <c r="CB12" s="698"/>
      <c r="CD12" s="618" t="s">
        <v>258</v>
      </c>
      <c r="CE12" s="619"/>
      <c r="CF12" s="619"/>
      <c r="CG12" s="619"/>
      <c r="CH12" s="619"/>
      <c r="CI12" s="619"/>
      <c r="CJ12" s="619"/>
      <c r="CK12" s="619"/>
      <c r="CL12" s="619"/>
      <c r="CM12" s="619"/>
      <c r="CN12" s="619"/>
      <c r="CO12" s="619"/>
      <c r="CP12" s="619"/>
      <c r="CQ12" s="620"/>
      <c r="CR12" s="621">
        <v>132471</v>
      </c>
      <c r="CS12" s="622"/>
      <c r="CT12" s="622"/>
      <c r="CU12" s="622"/>
      <c r="CV12" s="622"/>
      <c r="CW12" s="622"/>
      <c r="CX12" s="622"/>
      <c r="CY12" s="623"/>
      <c r="CZ12" s="659">
        <v>3.8</v>
      </c>
      <c r="DA12" s="659"/>
      <c r="DB12" s="659"/>
      <c r="DC12" s="659"/>
      <c r="DD12" s="627" t="s">
        <v>234</v>
      </c>
      <c r="DE12" s="622"/>
      <c r="DF12" s="622"/>
      <c r="DG12" s="622"/>
      <c r="DH12" s="622"/>
      <c r="DI12" s="622"/>
      <c r="DJ12" s="622"/>
      <c r="DK12" s="622"/>
      <c r="DL12" s="622"/>
      <c r="DM12" s="622"/>
      <c r="DN12" s="622"/>
      <c r="DO12" s="622"/>
      <c r="DP12" s="623"/>
      <c r="DQ12" s="627">
        <v>82750</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59" t="s">
        <v>134</v>
      </c>
      <c r="AA13" s="659"/>
      <c r="AB13" s="659"/>
      <c r="AC13" s="659"/>
      <c r="AD13" s="660" t="s">
        <v>234</v>
      </c>
      <c r="AE13" s="660"/>
      <c r="AF13" s="660"/>
      <c r="AG13" s="660"/>
      <c r="AH13" s="660"/>
      <c r="AI13" s="660"/>
      <c r="AJ13" s="660"/>
      <c r="AK13" s="660"/>
      <c r="AL13" s="624" t="s">
        <v>134</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83031</v>
      </c>
      <c r="BH13" s="622"/>
      <c r="BI13" s="622"/>
      <c r="BJ13" s="622"/>
      <c r="BK13" s="622"/>
      <c r="BL13" s="622"/>
      <c r="BM13" s="622"/>
      <c r="BN13" s="623"/>
      <c r="BO13" s="659">
        <v>37.4</v>
      </c>
      <c r="BP13" s="659"/>
      <c r="BQ13" s="659"/>
      <c r="BR13" s="659"/>
      <c r="BS13" s="660" t="s">
        <v>134</v>
      </c>
      <c r="BT13" s="660"/>
      <c r="BU13" s="660"/>
      <c r="BV13" s="660"/>
      <c r="BW13" s="660"/>
      <c r="BX13" s="660"/>
      <c r="BY13" s="660"/>
      <c r="BZ13" s="660"/>
      <c r="CA13" s="660"/>
      <c r="CB13" s="698"/>
      <c r="CD13" s="618" t="s">
        <v>261</v>
      </c>
      <c r="CE13" s="619"/>
      <c r="CF13" s="619"/>
      <c r="CG13" s="619"/>
      <c r="CH13" s="619"/>
      <c r="CI13" s="619"/>
      <c r="CJ13" s="619"/>
      <c r="CK13" s="619"/>
      <c r="CL13" s="619"/>
      <c r="CM13" s="619"/>
      <c r="CN13" s="619"/>
      <c r="CO13" s="619"/>
      <c r="CP13" s="619"/>
      <c r="CQ13" s="620"/>
      <c r="CR13" s="621">
        <v>346099</v>
      </c>
      <c r="CS13" s="622"/>
      <c r="CT13" s="622"/>
      <c r="CU13" s="622"/>
      <c r="CV13" s="622"/>
      <c r="CW13" s="622"/>
      <c r="CX13" s="622"/>
      <c r="CY13" s="623"/>
      <c r="CZ13" s="659">
        <v>10</v>
      </c>
      <c r="DA13" s="659"/>
      <c r="DB13" s="659"/>
      <c r="DC13" s="659"/>
      <c r="DD13" s="627">
        <v>165934</v>
      </c>
      <c r="DE13" s="622"/>
      <c r="DF13" s="622"/>
      <c r="DG13" s="622"/>
      <c r="DH13" s="622"/>
      <c r="DI13" s="622"/>
      <c r="DJ13" s="622"/>
      <c r="DK13" s="622"/>
      <c r="DL13" s="622"/>
      <c r="DM13" s="622"/>
      <c r="DN13" s="622"/>
      <c r="DO13" s="622"/>
      <c r="DP13" s="623"/>
      <c r="DQ13" s="627">
        <v>108921</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32</v>
      </c>
      <c r="S14" s="622"/>
      <c r="T14" s="622"/>
      <c r="U14" s="622"/>
      <c r="V14" s="622"/>
      <c r="W14" s="622"/>
      <c r="X14" s="622"/>
      <c r="Y14" s="623"/>
      <c r="Z14" s="659">
        <v>0</v>
      </c>
      <c r="AA14" s="659"/>
      <c r="AB14" s="659"/>
      <c r="AC14" s="659"/>
      <c r="AD14" s="660">
        <v>32</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8014</v>
      </c>
      <c r="BH14" s="622"/>
      <c r="BI14" s="622"/>
      <c r="BJ14" s="622"/>
      <c r="BK14" s="622"/>
      <c r="BL14" s="622"/>
      <c r="BM14" s="622"/>
      <c r="BN14" s="623"/>
      <c r="BO14" s="659">
        <v>3.6</v>
      </c>
      <c r="BP14" s="659"/>
      <c r="BQ14" s="659"/>
      <c r="BR14" s="659"/>
      <c r="BS14" s="660" t="s">
        <v>234</v>
      </c>
      <c r="BT14" s="660"/>
      <c r="BU14" s="660"/>
      <c r="BV14" s="660"/>
      <c r="BW14" s="660"/>
      <c r="BX14" s="660"/>
      <c r="BY14" s="660"/>
      <c r="BZ14" s="660"/>
      <c r="CA14" s="660"/>
      <c r="CB14" s="698"/>
      <c r="CD14" s="618" t="s">
        <v>264</v>
      </c>
      <c r="CE14" s="619"/>
      <c r="CF14" s="619"/>
      <c r="CG14" s="619"/>
      <c r="CH14" s="619"/>
      <c r="CI14" s="619"/>
      <c r="CJ14" s="619"/>
      <c r="CK14" s="619"/>
      <c r="CL14" s="619"/>
      <c r="CM14" s="619"/>
      <c r="CN14" s="619"/>
      <c r="CO14" s="619"/>
      <c r="CP14" s="619"/>
      <c r="CQ14" s="620"/>
      <c r="CR14" s="621">
        <v>23259</v>
      </c>
      <c r="CS14" s="622"/>
      <c r="CT14" s="622"/>
      <c r="CU14" s="622"/>
      <c r="CV14" s="622"/>
      <c r="CW14" s="622"/>
      <c r="CX14" s="622"/>
      <c r="CY14" s="623"/>
      <c r="CZ14" s="659">
        <v>0.7</v>
      </c>
      <c r="DA14" s="659"/>
      <c r="DB14" s="659"/>
      <c r="DC14" s="659"/>
      <c r="DD14" s="627">
        <v>480</v>
      </c>
      <c r="DE14" s="622"/>
      <c r="DF14" s="622"/>
      <c r="DG14" s="622"/>
      <c r="DH14" s="622"/>
      <c r="DI14" s="622"/>
      <c r="DJ14" s="622"/>
      <c r="DK14" s="622"/>
      <c r="DL14" s="622"/>
      <c r="DM14" s="622"/>
      <c r="DN14" s="622"/>
      <c r="DO14" s="622"/>
      <c r="DP14" s="623"/>
      <c r="DQ14" s="627">
        <v>23259</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134</v>
      </c>
      <c r="S15" s="622"/>
      <c r="T15" s="622"/>
      <c r="U15" s="622"/>
      <c r="V15" s="622"/>
      <c r="W15" s="622"/>
      <c r="X15" s="622"/>
      <c r="Y15" s="623"/>
      <c r="Z15" s="659" t="s">
        <v>134</v>
      </c>
      <c r="AA15" s="659"/>
      <c r="AB15" s="659"/>
      <c r="AC15" s="659"/>
      <c r="AD15" s="660" t="s">
        <v>134</v>
      </c>
      <c r="AE15" s="660"/>
      <c r="AF15" s="660"/>
      <c r="AG15" s="660"/>
      <c r="AH15" s="660"/>
      <c r="AI15" s="660"/>
      <c r="AJ15" s="660"/>
      <c r="AK15" s="660"/>
      <c r="AL15" s="624" t="s">
        <v>134</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6749</v>
      </c>
      <c r="BH15" s="622"/>
      <c r="BI15" s="622"/>
      <c r="BJ15" s="622"/>
      <c r="BK15" s="622"/>
      <c r="BL15" s="622"/>
      <c r="BM15" s="622"/>
      <c r="BN15" s="623"/>
      <c r="BO15" s="659">
        <v>3</v>
      </c>
      <c r="BP15" s="659"/>
      <c r="BQ15" s="659"/>
      <c r="BR15" s="659"/>
      <c r="BS15" s="660" t="s">
        <v>178</v>
      </c>
      <c r="BT15" s="660"/>
      <c r="BU15" s="660"/>
      <c r="BV15" s="660"/>
      <c r="BW15" s="660"/>
      <c r="BX15" s="660"/>
      <c r="BY15" s="660"/>
      <c r="BZ15" s="660"/>
      <c r="CA15" s="660"/>
      <c r="CB15" s="698"/>
      <c r="CD15" s="618" t="s">
        <v>267</v>
      </c>
      <c r="CE15" s="619"/>
      <c r="CF15" s="619"/>
      <c r="CG15" s="619"/>
      <c r="CH15" s="619"/>
      <c r="CI15" s="619"/>
      <c r="CJ15" s="619"/>
      <c r="CK15" s="619"/>
      <c r="CL15" s="619"/>
      <c r="CM15" s="619"/>
      <c r="CN15" s="619"/>
      <c r="CO15" s="619"/>
      <c r="CP15" s="619"/>
      <c r="CQ15" s="620"/>
      <c r="CR15" s="621">
        <v>381594</v>
      </c>
      <c r="CS15" s="622"/>
      <c r="CT15" s="622"/>
      <c r="CU15" s="622"/>
      <c r="CV15" s="622"/>
      <c r="CW15" s="622"/>
      <c r="CX15" s="622"/>
      <c r="CY15" s="623"/>
      <c r="CZ15" s="659">
        <v>11</v>
      </c>
      <c r="DA15" s="659"/>
      <c r="DB15" s="659"/>
      <c r="DC15" s="659"/>
      <c r="DD15" s="627">
        <v>205</v>
      </c>
      <c r="DE15" s="622"/>
      <c r="DF15" s="622"/>
      <c r="DG15" s="622"/>
      <c r="DH15" s="622"/>
      <c r="DI15" s="622"/>
      <c r="DJ15" s="622"/>
      <c r="DK15" s="622"/>
      <c r="DL15" s="622"/>
      <c r="DM15" s="622"/>
      <c r="DN15" s="622"/>
      <c r="DO15" s="622"/>
      <c r="DP15" s="623"/>
      <c r="DQ15" s="627">
        <v>254799</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2949</v>
      </c>
      <c r="S16" s="622"/>
      <c r="T16" s="622"/>
      <c r="U16" s="622"/>
      <c r="V16" s="622"/>
      <c r="W16" s="622"/>
      <c r="X16" s="622"/>
      <c r="Y16" s="623"/>
      <c r="Z16" s="659">
        <v>0.1</v>
      </c>
      <c r="AA16" s="659"/>
      <c r="AB16" s="659"/>
      <c r="AC16" s="659"/>
      <c r="AD16" s="660">
        <v>2949</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v>15</v>
      </c>
      <c r="BH16" s="622"/>
      <c r="BI16" s="622"/>
      <c r="BJ16" s="622"/>
      <c r="BK16" s="622"/>
      <c r="BL16" s="622"/>
      <c r="BM16" s="622"/>
      <c r="BN16" s="623"/>
      <c r="BO16" s="659">
        <v>0</v>
      </c>
      <c r="BP16" s="659"/>
      <c r="BQ16" s="659"/>
      <c r="BR16" s="659"/>
      <c r="BS16" s="660" t="s">
        <v>134</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t="s">
        <v>234</v>
      </c>
      <c r="CS16" s="622"/>
      <c r="CT16" s="622"/>
      <c r="CU16" s="622"/>
      <c r="CV16" s="622"/>
      <c r="CW16" s="622"/>
      <c r="CX16" s="622"/>
      <c r="CY16" s="623"/>
      <c r="CZ16" s="659" t="s">
        <v>234</v>
      </c>
      <c r="DA16" s="659"/>
      <c r="DB16" s="659"/>
      <c r="DC16" s="659"/>
      <c r="DD16" s="627" t="s">
        <v>134</v>
      </c>
      <c r="DE16" s="622"/>
      <c r="DF16" s="622"/>
      <c r="DG16" s="622"/>
      <c r="DH16" s="622"/>
      <c r="DI16" s="622"/>
      <c r="DJ16" s="622"/>
      <c r="DK16" s="622"/>
      <c r="DL16" s="622"/>
      <c r="DM16" s="622"/>
      <c r="DN16" s="622"/>
      <c r="DO16" s="622"/>
      <c r="DP16" s="623"/>
      <c r="DQ16" s="627" t="s">
        <v>134</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2604</v>
      </c>
      <c r="S17" s="622"/>
      <c r="T17" s="622"/>
      <c r="U17" s="622"/>
      <c r="V17" s="622"/>
      <c r="W17" s="622"/>
      <c r="X17" s="622"/>
      <c r="Y17" s="623"/>
      <c r="Z17" s="659">
        <v>0.1</v>
      </c>
      <c r="AA17" s="659"/>
      <c r="AB17" s="659"/>
      <c r="AC17" s="659"/>
      <c r="AD17" s="660">
        <v>2604</v>
      </c>
      <c r="AE17" s="660"/>
      <c r="AF17" s="660"/>
      <c r="AG17" s="660"/>
      <c r="AH17" s="660"/>
      <c r="AI17" s="660"/>
      <c r="AJ17" s="660"/>
      <c r="AK17" s="660"/>
      <c r="AL17" s="624">
        <v>0.1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134</v>
      </c>
      <c r="BH17" s="622"/>
      <c r="BI17" s="622"/>
      <c r="BJ17" s="622"/>
      <c r="BK17" s="622"/>
      <c r="BL17" s="622"/>
      <c r="BM17" s="622"/>
      <c r="BN17" s="623"/>
      <c r="BO17" s="659" t="s">
        <v>134</v>
      </c>
      <c r="BP17" s="659"/>
      <c r="BQ17" s="659"/>
      <c r="BR17" s="659"/>
      <c r="BS17" s="660" t="s">
        <v>134</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289517</v>
      </c>
      <c r="CS17" s="622"/>
      <c r="CT17" s="622"/>
      <c r="CU17" s="622"/>
      <c r="CV17" s="622"/>
      <c r="CW17" s="622"/>
      <c r="CX17" s="622"/>
      <c r="CY17" s="623"/>
      <c r="CZ17" s="659">
        <v>8.4</v>
      </c>
      <c r="DA17" s="659"/>
      <c r="DB17" s="659"/>
      <c r="DC17" s="659"/>
      <c r="DD17" s="627" t="s">
        <v>134</v>
      </c>
      <c r="DE17" s="622"/>
      <c r="DF17" s="622"/>
      <c r="DG17" s="622"/>
      <c r="DH17" s="622"/>
      <c r="DI17" s="622"/>
      <c r="DJ17" s="622"/>
      <c r="DK17" s="622"/>
      <c r="DL17" s="622"/>
      <c r="DM17" s="622"/>
      <c r="DN17" s="622"/>
      <c r="DO17" s="622"/>
      <c r="DP17" s="623"/>
      <c r="DQ17" s="627">
        <v>289517</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167</v>
      </c>
      <c r="S18" s="622"/>
      <c r="T18" s="622"/>
      <c r="U18" s="622"/>
      <c r="V18" s="622"/>
      <c r="W18" s="622"/>
      <c r="X18" s="622"/>
      <c r="Y18" s="623"/>
      <c r="Z18" s="659">
        <v>0</v>
      </c>
      <c r="AA18" s="659"/>
      <c r="AB18" s="659"/>
      <c r="AC18" s="659"/>
      <c r="AD18" s="660">
        <v>167</v>
      </c>
      <c r="AE18" s="660"/>
      <c r="AF18" s="660"/>
      <c r="AG18" s="660"/>
      <c r="AH18" s="660"/>
      <c r="AI18" s="660"/>
      <c r="AJ18" s="660"/>
      <c r="AK18" s="660"/>
      <c r="AL18" s="624">
        <v>0</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134</v>
      </c>
      <c r="BH18" s="622"/>
      <c r="BI18" s="622"/>
      <c r="BJ18" s="622"/>
      <c r="BK18" s="622"/>
      <c r="BL18" s="622"/>
      <c r="BM18" s="622"/>
      <c r="BN18" s="623"/>
      <c r="BO18" s="659" t="s">
        <v>178</v>
      </c>
      <c r="BP18" s="659"/>
      <c r="BQ18" s="659"/>
      <c r="BR18" s="659"/>
      <c r="BS18" s="660" t="s">
        <v>134</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134</v>
      </c>
      <c r="CS18" s="622"/>
      <c r="CT18" s="622"/>
      <c r="CU18" s="622"/>
      <c r="CV18" s="622"/>
      <c r="CW18" s="622"/>
      <c r="CX18" s="622"/>
      <c r="CY18" s="623"/>
      <c r="CZ18" s="659" t="s">
        <v>134</v>
      </c>
      <c r="DA18" s="659"/>
      <c r="DB18" s="659"/>
      <c r="DC18" s="659"/>
      <c r="DD18" s="627" t="s">
        <v>134</v>
      </c>
      <c r="DE18" s="622"/>
      <c r="DF18" s="622"/>
      <c r="DG18" s="622"/>
      <c r="DH18" s="622"/>
      <c r="DI18" s="622"/>
      <c r="DJ18" s="622"/>
      <c r="DK18" s="622"/>
      <c r="DL18" s="622"/>
      <c r="DM18" s="622"/>
      <c r="DN18" s="622"/>
      <c r="DO18" s="622"/>
      <c r="DP18" s="623"/>
      <c r="DQ18" s="627" t="s">
        <v>134</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167</v>
      </c>
      <c r="S19" s="622"/>
      <c r="T19" s="622"/>
      <c r="U19" s="622"/>
      <c r="V19" s="622"/>
      <c r="W19" s="622"/>
      <c r="X19" s="622"/>
      <c r="Y19" s="623"/>
      <c r="Z19" s="659">
        <v>0</v>
      </c>
      <c r="AA19" s="659"/>
      <c r="AB19" s="659"/>
      <c r="AC19" s="659"/>
      <c r="AD19" s="660">
        <v>167</v>
      </c>
      <c r="AE19" s="660"/>
      <c r="AF19" s="660"/>
      <c r="AG19" s="660"/>
      <c r="AH19" s="660"/>
      <c r="AI19" s="660"/>
      <c r="AJ19" s="660"/>
      <c r="AK19" s="660"/>
      <c r="AL19" s="624">
        <v>0</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134</v>
      </c>
      <c r="BH19" s="622"/>
      <c r="BI19" s="622"/>
      <c r="BJ19" s="622"/>
      <c r="BK19" s="622"/>
      <c r="BL19" s="622"/>
      <c r="BM19" s="622"/>
      <c r="BN19" s="623"/>
      <c r="BO19" s="659" t="s">
        <v>234</v>
      </c>
      <c r="BP19" s="659"/>
      <c r="BQ19" s="659"/>
      <c r="BR19" s="659"/>
      <c r="BS19" s="660" t="s">
        <v>234</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134</v>
      </c>
      <c r="CS19" s="622"/>
      <c r="CT19" s="622"/>
      <c r="CU19" s="622"/>
      <c r="CV19" s="622"/>
      <c r="CW19" s="622"/>
      <c r="CX19" s="622"/>
      <c r="CY19" s="623"/>
      <c r="CZ19" s="659" t="s">
        <v>134</v>
      </c>
      <c r="DA19" s="659"/>
      <c r="DB19" s="659"/>
      <c r="DC19" s="659"/>
      <c r="DD19" s="627" t="s">
        <v>134</v>
      </c>
      <c r="DE19" s="622"/>
      <c r="DF19" s="622"/>
      <c r="DG19" s="622"/>
      <c r="DH19" s="622"/>
      <c r="DI19" s="622"/>
      <c r="DJ19" s="622"/>
      <c r="DK19" s="622"/>
      <c r="DL19" s="622"/>
      <c r="DM19" s="622"/>
      <c r="DN19" s="622"/>
      <c r="DO19" s="622"/>
      <c r="DP19" s="623"/>
      <c r="DQ19" s="627" t="s">
        <v>234</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134</v>
      </c>
      <c r="S20" s="622"/>
      <c r="T20" s="622"/>
      <c r="U20" s="622"/>
      <c r="V20" s="622"/>
      <c r="W20" s="622"/>
      <c r="X20" s="622"/>
      <c r="Y20" s="623"/>
      <c r="Z20" s="659" t="s">
        <v>234</v>
      </c>
      <c r="AA20" s="659"/>
      <c r="AB20" s="659"/>
      <c r="AC20" s="659"/>
      <c r="AD20" s="660" t="s">
        <v>234</v>
      </c>
      <c r="AE20" s="660"/>
      <c r="AF20" s="660"/>
      <c r="AG20" s="660"/>
      <c r="AH20" s="660"/>
      <c r="AI20" s="660"/>
      <c r="AJ20" s="660"/>
      <c r="AK20" s="660"/>
      <c r="AL20" s="624" t="s">
        <v>134</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134</v>
      </c>
      <c r="BH20" s="622"/>
      <c r="BI20" s="622"/>
      <c r="BJ20" s="622"/>
      <c r="BK20" s="622"/>
      <c r="BL20" s="622"/>
      <c r="BM20" s="622"/>
      <c r="BN20" s="623"/>
      <c r="BO20" s="659" t="s">
        <v>134</v>
      </c>
      <c r="BP20" s="659"/>
      <c r="BQ20" s="659"/>
      <c r="BR20" s="659"/>
      <c r="BS20" s="660" t="s">
        <v>134</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3466584</v>
      </c>
      <c r="CS20" s="622"/>
      <c r="CT20" s="622"/>
      <c r="CU20" s="622"/>
      <c r="CV20" s="622"/>
      <c r="CW20" s="622"/>
      <c r="CX20" s="622"/>
      <c r="CY20" s="623"/>
      <c r="CZ20" s="659">
        <v>100</v>
      </c>
      <c r="DA20" s="659"/>
      <c r="DB20" s="659"/>
      <c r="DC20" s="659"/>
      <c r="DD20" s="627">
        <v>366203</v>
      </c>
      <c r="DE20" s="622"/>
      <c r="DF20" s="622"/>
      <c r="DG20" s="622"/>
      <c r="DH20" s="622"/>
      <c r="DI20" s="622"/>
      <c r="DJ20" s="622"/>
      <c r="DK20" s="622"/>
      <c r="DL20" s="622"/>
      <c r="DM20" s="622"/>
      <c r="DN20" s="622"/>
      <c r="DO20" s="622"/>
      <c r="DP20" s="623"/>
      <c r="DQ20" s="627">
        <v>2426027</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1700955</v>
      </c>
      <c r="S21" s="622"/>
      <c r="T21" s="622"/>
      <c r="U21" s="622"/>
      <c r="V21" s="622"/>
      <c r="W21" s="622"/>
      <c r="X21" s="622"/>
      <c r="Y21" s="623"/>
      <c r="Z21" s="659">
        <v>44.8</v>
      </c>
      <c r="AA21" s="659"/>
      <c r="AB21" s="659"/>
      <c r="AC21" s="659"/>
      <c r="AD21" s="660">
        <v>1461912</v>
      </c>
      <c r="AE21" s="660"/>
      <c r="AF21" s="660"/>
      <c r="AG21" s="660"/>
      <c r="AH21" s="660"/>
      <c r="AI21" s="660"/>
      <c r="AJ21" s="660"/>
      <c r="AK21" s="660"/>
      <c r="AL21" s="624">
        <v>83.3</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t="s">
        <v>134</v>
      </c>
      <c r="BH21" s="622"/>
      <c r="BI21" s="622"/>
      <c r="BJ21" s="622"/>
      <c r="BK21" s="622"/>
      <c r="BL21" s="622"/>
      <c r="BM21" s="622"/>
      <c r="BN21" s="623"/>
      <c r="BO21" s="659" t="s">
        <v>134</v>
      </c>
      <c r="BP21" s="659"/>
      <c r="BQ21" s="659"/>
      <c r="BR21" s="659"/>
      <c r="BS21" s="660" t="s">
        <v>134</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1461912</v>
      </c>
      <c r="S22" s="622"/>
      <c r="T22" s="622"/>
      <c r="U22" s="622"/>
      <c r="V22" s="622"/>
      <c r="W22" s="622"/>
      <c r="X22" s="622"/>
      <c r="Y22" s="623"/>
      <c r="Z22" s="659">
        <v>38.5</v>
      </c>
      <c r="AA22" s="659"/>
      <c r="AB22" s="659"/>
      <c r="AC22" s="659"/>
      <c r="AD22" s="660">
        <v>1461912</v>
      </c>
      <c r="AE22" s="660"/>
      <c r="AF22" s="660"/>
      <c r="AG22" s="660"/>
      <c r="AH22" s="660"/>
      <c r="AI22" s="660"/>
      <c r="AJ22" s="660"/>
      <c r="AK22" s="660"/>
      <c r="AL22" s="624">
        <v>83.3</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178</v>
      </c>
      <c r="BH22" s="622"/>
      <c r="BI22" s="622"/>
      <c r="BJ22" s="622"/>
      <c r="BK22" s="622"/>
      <c r="BL22" s="622"/>
      <c r="BM22" s="622"/>
      <c r="BN22" s="623"/>
      <c r="BO22" s="659" t="s">
        <v>134</v>
      </c>
      <c r="BP22" s="659"/>
      <c r="BQ22" s="659"/>
      <c r="BR22" s="659"/>
      <c r="BS22" s="660" t="s">
        <v>134</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239043</v>
      </c>
      <c r="S23" s="622"/>
      <c r="T23" s="622"/>
      <c r="U23" s="622"/>
      <c r="V23" s="622"/>
      <c r="W23" s="622"/>
      <c r="X23" s="622"/>
      <c r="Y23" s="623"/>
      <c r="Z23" s="659">
        <v>6.3</v>
      </c>
      <c r="AA23" s="659"/>
      <c r="AB23" s="659"/>
      <c r="AC23" s="659"/>
      <c r="AD23" s="660" t="s">
        <v>234</v>
      </c>
      <c r="AE23" s="660"/>
      <c r="AF23" s="660"/>
      <c r="AG23" s="660"/>
      <c r="AH23" s="660"/>
      <c r="AI23" s="660"/>
      <c r="AJ23" s="660"/>
      <c r="AK23" s="660"/>
      <c r="AL23" s="624" t="s">
        <v>234</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134</v>
      </c>
      <c r="BH23" s="622"/>
      <c r="BI23" s="622"/>
      <c r="BJ23" s="622"/>
      <c r="BK23" s="622"/>
      <c r="BL23" s="622"/>
      <c r="BM23" s="622"/>
      <c r="BN23" s="623"/>
      <c r="BO23" s="659" t="s">
        <v>178</v>
      </c>
      <c r="BP23" s="659"/>
      <c r="BQ23" s="659"/>
      <c r="BR23" s="659"/>
      <c r="BS23" s="660" t="s">
        <v>178</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134</v>
      </c>
      <c r="S24" s="622"/>
      <c r="T24" s="622"/>
      <c r="U24" s="622"/>
      <c r="V24" s="622"/>
      <c r="W24" s="622"/>
      <c r="X24" s="622"/>
      <c r="Y24" s="623"/>
      <c r="Z24" s="659" t="s">
        <v>134</v>
      </c>
      <c r="AA24" s="659"/>
      <c r="AB24" s="659"/>
      <c r="AC24" s="659"/>
      <c r="AD24" s="660" t="s">
        <v>134</v>
      </c>
      <c r="AE24" s="660"/>
      <c r="AF24" s="660"/>
      <c r="AG24" s="660"/>
      <c r="AH24" s="660"/>
      <c r="AI24" s="660"/>
      <c r="AJ24" s="660"/>
      <c r="AK24" s="660"/>
      <c r="AL24" s="624" t="s">
        <v>234</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134</v>
      </c>
      <c r="BH24" s="622"/>
      <c r="BI24" s="622"/>
      <c r="BJ24" s="622"/>
      <c r="BK24" s="622"/>
      <c r="BL24" s="622"/>
      <c r="BM24" s="622"/>
      <c r="BN24" s="623"/>
      <c r="BO24" s="659" t="s">
        <v>134</v>
      </c>
      <c r="BP24" s="659"/>
      <c r="BQ24" s="659"/>
      <c r="BR24" s="659"/>
      <c r="BS24" s="660" t="s">
        <v>134</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1100388</v>
      </c>
      <c r="CS24" s="677"/>
      <c r="CT24" s="677"/>
      <c r="CU24" s="677"/>
      <c r="CV24" s="677"/>
      <c r="CW24" s="677"/>
      <c r="CX24" s="677"/>
      <c r="CY24" s="702"/>
      <c r="CZ24" s="703">
        <v>31.7</v>
      </c>
      <c r="DA24" s="685"/>
      <c r="DB24" s="685"/>
      <c r="DC24" s="705"/>
      <c r="DD24" s="701">
        <v>962407</v>
      </c>
      <c r="DE24" s="677"/>
      <c r="DF24" s="677"/>
      <c r="DG24" s="677"/>
      <c r="DH24" s="677"/>
      <c r="DI24" s="677"/>
      <c r="DJ24" s="677"/>
      <c r="DK24" s="702"/>
      <c r="DL24" s="701">
        <v>926823</v>
      </c>
      <c r="DM24" s="677"/>
      <c r="DN24" s="677"/>
      <c r="DO24" s="677"/>
      <c r="DP24" s="677"/>
      <c r="DQ24" s="677"/>
      <c r="DR24" s="677"/>
      <c r="DS24" s="677"/>
      <c r="DT24" s="677"/>
      <c r="DU24" s="677"/>
      <c r="DV24" s="702"/>
      <c r="DW24" s="703">
        <v>52.3</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2002685</v>
      </c>
      <c r="S25" s="622"/>
      <c r="T25" s="622"/>
      <c r="U25" s="622"/>
      <c r="V25" s="622"/>
      <c r="W25" s="622"/>
      <c r="X25" s="622"/>
      <c r="Y25" s="623"/>
      <c r="Z25" s="659">
        <v>52.8</v>
      </c>
      <c r="AA25" s="659"/>
      <c r="AB25" s="659"/>
      <c r="AC25" s="659"/>
      <c r="AD25" s="660">
        <v>1755466</v>
      </c>
      <c r="AE25" s="660"/>
      <c r="AF25" s="660"/>
      <c r="AG25" s="660"/>
      <c r="AH25" s="660"/>
      <c r="AI25" s="660"/>
      <c r="AJ25" s="660"/>
      <c r="AK25" s="660"/>
      <c r="AL25" s="624">
        <v>100</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134</v>
      </c>
      <c r="BH25" s="622"/>
      <c r="BI25" s="622"/>
      <c r="BJ25" s="622"/>
      <c r="BK25" s="622"/>
      <c r="BL25" s="622"/>
      <c r="BM25" s="622"/>
      <c r="BN25" s="623"/>
      <c r="BO25" s="659" t="s">
        <v>134</v>
      </c>
      <c r="BP25" s="659"/>
      <c r="BQ25" s="659"/>
      <c r="BR25" s="659"/>
      <c r="BS25" s="660" t="s">
        <v>134</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696591</v>
      </c>
      <c r="CS25" s="634"/>
      <c r="CT25" s="634"/>
      <c r="CU25" s="634"/>
      <c r="CV25" s="634"/>
      <c r="CW25" s="634"/>
      <c r="CX25" s="634"/>
      <c r="CY25" s="635"/>
      <c r="CZ25" s="624">
        <v>20.100000000000001</v>
      </c>
      <c r="DA25" s="636"/>
      <c r="DB25" s="636"/>
      <c r="DC25" s="637"/>
      <c r="DD25" s="627">
        <v>617898</v>
      </c>
      <c r="DE25" s="634"/>
      <c r="DF25" s="634"/>
      <c r="DG25" s="634"/>
      <c r="DH25" s="634"/>
      <c r="DI25" s="634"/>
      <c r="DJ25" s="634"/>
      <c r="DK25" s="635"/>
      <c r="DL25" s="627">
        <v>586166</v>
      </c>
      <c r="DM25" s="634"/>
      <c r="DN25" s="634"/>
      <c r="DO25" s="634"/>
      <c r="DP25" s="634"/>
      <c r="DQ25" s="634"/>
      <c r="DR25" s="634"/>
      <c r="DS25" s="634"/>
      <c r="DT25" s="634"/>
      <c r="DU25" s="634"/>
      <c r="DV25" s="635"/>
      <c r="DW25" s="624">
        <v>33.1</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t="s">
        <v>134</v>
      </c>
      <c r="S26" s="622"/>
      <c r="T26" s="622"/>
      <c r="U26" s="622"/>
      <c r="V26" s="622"/>
      <c r="W26" s="622"/>
      <c r="X26" s="622"/>
      <c r="Y26" s="623"/>
      <c r="Z26" s="659" t="s">
        <v>134</v>
      </c>
      <c r="AA26" s="659"/>
      <c r="AB26" s="659"/>
      <c r="AC26" s="659"/>
      <c r="AD26" s="660" t="s">
        <v>134</v>
      </c>
      <c r="AE26" s="660"/>
      <c r="AF26" s="660"/>
      <c r="AG26" s="660"/>
      <c r="AH26" s="660"/>
      <c r="AI26" s="660"/>
      <c r="AJ26" s="660"/>
      <c r="AK26" s="660"/>
      <c r="AL26" s="624" t="s">
        <v>178</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134</v>
      </c>
      <c r="BH26" s="622"/>
      <c r="BI26" s="622"/>
      <c r="BJ26" s="622"/>
      <c r="BK26" s="622"/>
      <c r="BL26" s="622"/>
      <c r="BM26" s="622"/>
      <c r="BN26" s="623"/>
      <c r="BO26" s="659" t="s">
        <v>134</v>
      </c>
      <c r="BP26" s="659"/>
      <c r="BQ26" s="659"/>
      <c r="BR26" s="659"/>
      <c r="BS26" s="660" t="s">
        <v>178</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351045</v>
      </c>
      <c r="CS26" s="622"/>
      <c r="CT26" s="622"/>
      <c r="CU26" s="622"/>
      <c r="CV26" s="622"/>
      <c r="CW26" s="622"/>
      <c r="CX26" s="622"/>
      <c r="CY26" s="623"/>
      <c r="CZ26" s="624">
        <v>10.1</v>
      </c>
      <c r="DA26" s="636"/>
      <c r="DB26" s="636"/>
      <c r="DC26" s="637"/>
      <c r="DD26" s="627">
        <v>312399</v>
      </c>
      <c r="DE26" s="622"/>
      <c r="DF26" s="622"/>
      <c r="DG26" s="622"/>
      <c r="DH26" s="622"/>
      <c r="DI26" s="622"/>
      <c r="DJ26" s="622"/>
      <c r="DK26" s="623"/>
      <c r="DL26" s="627" t="s">
        <v>134</v>
      </c>
      <c r="DM26" s="622"/>
      <c r="DN26" s="622"/>
      <c r="DO26" s="622"/>
      <c r="DP26" s="622"/>
      <c r="DQ26" s="622"/>
      <c r="DR26" s="622"/>
      <c r="DS26" s="622"/>
      <c r="DT26" s="622"/>
      <c r="DU26" s="622"/>
      <c r="DV26" s="623"/>
      <c r="DW26" s="624" t="s">
        <v>234</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3504</v>
      </c>
      <c r="S27" s="622"/>
      <c r="T27" s="622"/>
      <c r="U27" s="622"/>
      <c r="V27" s="622"/>
      <c r="W27" s="622"/>
      <c r="X27" s="622"/>
      <c r="Y27" s="623"/>
      <c r="Z27" s="659">
        <v>0.1</v>
      </c>
      <c r="AA27" s="659"/>
      <c r="AB27" s="659"/>
      <c r="AC27" s="659"/>
      <c r="AD27" s="660" t="s">
        <v>134</v>
      </c>
      <c r="AE27" s="660"/>
      <c r="AF27" s="660"/>
      <c r="AG27" s="660"/>
      <c r="AH27" s="660"/>
      <c r="AI27" s="660"/>
      <c r="AJ27" s="660"/>
      <c r="AK27" s="660"/>
      <c r="AL27" s="624" t="s">
        <v>134</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221959</v>
      </c>
      <c r="BH27" s="622"/>
      <c r="BI27" s="622"/>
      <c r="BJ27" s="622"/>
      <c r="BK27" s="622"/>
      <c r="BL27" s="622"/>
      <c r="BM27" s="622"/>
      <c r="BN27" s="623"/>
      <c r="BO27" s="659">
        <v>100</v>
      </c>
      <c r="BP27" s="659"/>
      <c r="BQ27" s="659"/>
      <c r="BR27" s="659"/>
      <c r="BS27" s="660" t="s">
        <v>134</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114280</v>
      </c>
      <c r="CS27" s="634"/>
      <c r="CT27" s="634"/>
      <c r="CU27" s="634"/>
      <c r="CV27" s="634"/>
      <c r="CW27" s="634"/>
      <c r="CX27" s="634"/>
      <c r="CY27" s="635"/>
      <c r="CZ27" s="624">
        <v>3.3</v>
      </c>
      <c r="DA27" s="636"/>
      <c r="DB27" s="636"/>
      <c r="DC27" s="637"/>
      <c r="DD27" s="627">
        <v>54992</v>
      </c>
      <c r="DE27" s="634"/>
      <c r="DF27" s="634"/>
      <c r="DG27" s="634"/>
      <c r="DH27" s="634"/>
      <c r="DI27" s="634"/>
      <c r="DJ27" s="634"/>
      <c r="DK27" s="635"/>
      <c r="DL27" s="627">
        <v>51140</v>
      </c>
      <c r="DM27" s="634"/>
      <c r="DN27" s="634"/>
      <c r="DO27" s="634"/>
      <c r="DP27" s="634"/>
      <c r="DQ27" s="634"/>
      <c r="DR27" s="634"/>
      <c r="DS27" s="634"/>
      <c r="DT27" s="634"/>
      <c r="DU27" s="634"/>
      <c r="DV27" s="635"/>
      <c r="DW27" s="624">
        <v>2.9</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36930</v>
      </c>
      <c r="S28" s="622"/>
      <c r="T28" s="622"/>
      <c r="U28" s="622"/>
      <c r="V28" s="622"/>
      <c r="W28" s="622"/>
      <c r="X28" s="622"/>
      <c r="Y28" s="623"/>
      <c r="Z28" s="659">
        <v>1</v>
      </c>
      <c r="AA28" s="659"/>
      <c r="AB28" s="659"/>
      <c r="AC28" s="659"/>
      <c r="AD28" s="660" t="s">
        <v>134</v>
      </c>
      <c r="AE28" s="660"/>
      <c r="AF28" s="660"/>
      <c r="AG28" s="660"/>
      <c r="AH28" s="660"/>
      <c r="AI28" s="660"/>
      <c r="AJ28" s="660"/>
      <c r="AK28" s="660"/>
      <c r="AL28" s="624" t="s">
        <v>134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289517</v>
      </c>
      <c r="CS28" s="622"/>
      <c r="CT28" s="622"/>
      <c r="CU28" s="622"/>
      <c r="CV28" s="622"/>
      <c r="CW28" s="622"/>
      <c r="CX28" s="622"/>
      <c r="CY28" s="623"/>
      <c r="CZ28" s="624">
        <v>8.4</v>
      </c>
      <c r="DA28" s="636"/>
      <c r="DB28" s="636"/>
      <c r="DC28" s="637"/>
      <c r="DD28" s="627">
        <v>289517</v>
      </c>
      <c r="DE28" s="622"/>
      <c r="DF28" s="622"/>
      <c r="DG28" s="622"/>
      <c r="DH28" s="622"/>
      <c r="DI28" s="622"/>
      <c r="DJ28" s="622"/>
      <c r="DK28" s="623"/>
      <c r="DL28" s="627">
        <v>289517</v>
      </c>
      <c r="DM28" s="622"/>
      <c r="DN28" s="622"/>
      <c r="DO28" s="622"/>
      <c r="DP28" s="622"/>
      <c r="DQ28" s="622"/>
      <c r="DR28" s="622"/>
      <c r="DS28" s="622"/>
      <c r="DT28" s="622"/>
      <c r="DU28" s="622"/>
      <c r="DV28" s="623"/>
      <c r="DW28" s="624">
        <v>16.399999999999999</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1688</v>
      </c>
      <c r="S29" s="622"/>
      <c r="T29" s="622"/>
      <c r="U29" s="622"/>
      <c r="V29" s="622"/>
      <c r="W29" s="622"/>
      <c r="X29" s="622"/>
      <c r="Y29" s="623"/>
      <c r="Z29" s="659">
        <v>0</v>
      </c>
      <c r="AA29" s="659"/>
      <c r="AB29" s="659"/>
      <c r="AC29" s="659"/>
      <c r="AD29" s="660" t="s">
        <v>178</v>
      </c>
      <c r="AE29" s="660"/>
      <c r="AF29" s="660"/>
      <c r="AG29" s="660"/>
      <c r="AH29" s="660"/>
      <c r="AI29" s="660"/>
      <c r="AJ29" s="660"/>
      <c r="AK29" s="660"/>
      <c r="AL29" s="624" t="s">
        <v>134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311</v>
      </c>
      <c r="CG29" s="619"/>
      <c r="CH29" s="619"/>
      <c r="CI29" s="619"/>
      <c r="CJ29" s="619"/>
      <c r="CK29" s="619"/>
      <c r="CL29" s="619"/>
      <c r="CM29" s="619"/>
      <c r="CN29" s="619"/>
      <c r="CO29" s="619"/>
      <c r="CP29" s="619"/>
      <c r="CQ29" s="620"/>
      <c r="CR29" s="621">
        <v>289517</v>
      </c>
      <c r="CS29" s="634"/>
      <c r="CT29" s="634"/>
      <c r="CU29" s="634"/>
      <c r="CV29" s="634"/>
      <c r="CW29" s="634"/>
      <c r="CX29" s="634"/>
      <c r="CY29" s="635"/>
      <c r="CZ29" s="624">
        <v>8.4</v>
      </c>
      <c r="DA29" s="636"/>
      <c r="DB29" s="636"/>
      <c r="DC29" s="637"/>
      <c r="DD29" s="627">
        <v>289517</v>
      </c>
      <c r="DE29" s="634"/>
      <c r="DF29" s="634"/>
      <c r="DG29" s="634"/>
      <c r="DH29" s="634"/>
      <c r="DI29" s="634"/>
      <c r="DJ29" s="634"/>
      <c r="DK29" s="635"/>
      <c r="DL29" s="627">
        <v>289517</v>
      </c>
      <c r="DM29" s="634"/>
      <c r="DN29" s="634"/>
      <c r="DO29" s="634"/>
      <c r="DP29" s="634"/>
      <c r="DQ29" s="634"/>
      <c r="DR29" s="634"/>
      <c r="DS29" s="634"/>
      <c r="DT29" s="634"/>
      <c r="DU29" s="634"/>
      <c r="DV29" s="635"/>
      <c r="DW29" s="624">
        <v>16.399999999999999</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303672</v>
      </c>
      <c r="S30" s="622"/>
      <c r="T30" s="622"/>
      <c r="U30" s="622"/>
      <c r="V30" s="622"/>
      <c r="W30" s="622"/>
      <c r="X30" s="622"/>
      <c r="Y30" s="623"/>
      <c r="Z30" s="659">
        <v>8</v>
      </c>
      <c r="AA30" s="659"/>
      <c r="AB30" s="659"/>
      <c r="AC30" s="659"/>
      <c r="AD30" s="660" t="s">
        <v>134</v>
      </c>
      <c r="AE30" s="660"/>
      <c r="AF30" s="660"/>
      <c r="AG30" s="660"/>
      <c r="AH30" s="660"/>
      <c r="AI30" s="660"/>
      <c r="AJ30" s="660"/>
      <c r="AK30" s="660"/>
      <c r="AL30" s="624" t="s">
        <v>178</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281922</v>
      </c>
      <c r="CS30" s="622"/>
      <c r="CT30" s="622"/>
      <c r="CU30" s="622"/>
      <c r="CV30" s="622"/>
      <c r="CW30" s="622"/>
      <c r="CX30" s="622"/>
      <c r="CY30" s="623"/>
      <c r="CZ30" s="624">
        <v>8.1</v>
      </c>
      <c r="DA30" s="636"/>
      <c r="DB30" s="636"/>
      <c r="DC30" s="637"/>
      <c r="DD30" s="627">
        <v>281922</v>
      </c>
      <c r="DE30" s="622"/>
      <c r="DF30" s="622"/>
      <c r="DG30" s="622"/>
      <c r="DH30" s="622"/>
      <c r="DI30" s="622"/>
      <c r="DJ30" s="622"/>
      <c r="DK30" s="623"/>
      <c r="DL30" s="627">
        <v>281922</v>
      </c>
      <c r="DM30" s="622"/>
      <c r="DN30" s="622"/>
      <c r="DO30" s="622"/>
      <c r="DP30" s="622"/>
      <c r="DQ30" s="622"/>
      <c r="DR30" s="622"/>
      <c r="DS30" s="622"/>
      <c r="DT30" s="622"/>
      <c r="DU30" s="622"/>
      <c r="DV30" s="623"/>
      <c r="DW30" s="624">
        <v>15.9</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134</v>
      </c>
      <c r="S31" s="622"/>
      <c r="T31" s="622"/>
      <c r="U31" s="622"/>
      <c r="V31" s="622"/>
      <c r="W31" s="622"/>
      <c r="X31" s="622"/>
      <c r="Y31" s="623"/>
      <c r="Z31" s="659" t="s">
        <v>178</v>
      </c>
      <c r="AA31" s="659"/>
      <c r="AB31" s="659"/>
      <c r="AC31" s="659"/>
      <c r="AD31" s="660" t="s">
        <v>234</v>
      </c>
      <c r="AE31" s="660"/>
      <c r="AF31" s="660"/>
      <c r="AG31" s="660"/>
      <c r="AH31" s="660"/>
      <c r="AI31" s="660"/>
      <c r="AJ31" s="660"/>
      <c r="AK31" s="660"/>
      <c r="AL31" s="624" t="s">
        <v>134</v>
      </c>
      <c r="AM31" s="625"/>
      <c r="AN31" s="625"/>
      <c r="AO31" s="661"/>
      <c r="AP31" s="691" t="s">
        <v>317</v>
      </c>
      <c r="AQ31" s="692"/>
      <c r="AR31" s="692"/>
      <c r="AS31" s="692"/>
      <c r="AT31" s="693" t="s">
        <v>318</v>
      </c>
      <c r="AU31" s="218"/>
      <c r="AV31" s="218"/>
      <c r="AW31" s="218"/>
      <c r="AX31" s="679" t="s">
        <v>191</v>
      </c>
      <c r="AY31" s="680"/>
      <c r="AZ31" s="680"/>
      <c r="BA31" s="680"/>
      <c r="BB31" s="680"/>
      <c r="BC31" s="680"/>
      <c r="BD31" s="680"/>
      <c r="BE31" s="680"/>
      <c r="BF31" s="681"/>
      <c r="BG31" s="683">
        <v>98.7</v>
      </c>
      <c r="BH31" s="684"/>
      <c r="BI31" s="684"/>
      <c r="BJ31" s="684"/>
      <c r="BK31" s="684"/>
      <c r="BL31" s="684"/>
      <c r="BM31" s="685">
        <v>94.6</v>
      </c>
      <c r="BN31" s="684"/>
      <c r="BO31" s="684"/>
      <c r="BP31" s="684"/>
      <c r="BQ31" s="686"/>
      <c r="BR31" s="683">
        <v>98.7</v>
      </c>
      <c r="BS31" s="684"/>
      <c r="BT31" s="684"/>
      <c r="BU31" s="684"/>
      <c r="BV31" s="684"/>
      <c r="BW31" s="684"/>
      <c r="BX31" s="685">
        <v>95.2</v>
      </c>
      <c r="BY31" s="684"/>
      <c r="BZ31" s="684"/>
      <c r="CA31" s="684"/>
      <c r="CB31" s="686"/>
      <c r="CD31" s="642"/>
      <c r="CE31" s="643"/>
      <c r="CF31" s="618" t="s">
        <v>319</v>
      </c>
      <c r="CG31" s="619"/>
      <c r="CH31" s="619"/>
      <c r="CI31" s="619"/>
      <c r="CJ31" s="619"/>
      <c r="CK31" s="619"/>
      <c r="CL31" s="619"/>
      <c r="CM31" s="619"/>
      <c r="CN31" s="619"/>
      <c r="CO31" s="619"/>
      <c r="CP31" s="619"/>
      <c r="CQ31" s="620"/>
      <c r="CR31" s="621">
        <v>7595</v>
      </c>
      <c r="CS31" s="634"/>
      <c r="CT31" s="634"/>
      <c r="CU31" s="634"/>
      <c r="CV31" s="634"/>
      <c r="CW31" s="634"/>
      <c r="CX31" s="634"/>
      <c r="CY31" s="635"/>
      <c r="CZ31" s="624">
        <v>0.2</v>
      </c>
      <c r="DA31" s="636"/>
      <c r="DB31" s="636"/>
      <c r="DC31" s="637"/>
      <c r="DD31" s="627">
        <v>7595</v>
      </c>
      <c r="DE31" s="634"/>
      <c r="DF31" s="634"/>
      <c r="DG31" s="634"/>
      <c r="DH31" s="634"/>
      <c r="DI31" s="634"/>
      <c r="DJ31" s="634"/>
      <c r="DK31" s="635"/>
      <c r="DL31" s="627">
        <v>7595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492515</v>
      </c>
      <c r="S32" s="622"/>
      <c r="T32" s="622"/>
      <c r="U32" s="622"/>
      <c r="V32" s="622"/>
      <c r="W32" s="622"/>
      <c r="X32" s="622"/>
      <c r="Y32" s="623"/>
      <c r="Z32" s="659">
        <v>13</v>
      </c>
      <c r="AA32" s="659"/>
      <c r="AB32" s="659"/>
      <c r="AC32" s="659"/>
      <c r="AD32" s="660" t="s">
        <v>134</v>
      </c>
      <c r="AE32" s="660"/>
      <c r="AF32" s="660"/>
      <c r="AG32" s="660"/>
      <c r="AH32" s="660"/>
      <c r="AI32" s="660"/>
      <c r="AJ32" s="660"/>
      <c r="AK32" s="660"/>
      <c r="AL32" s="624" t="s">
        <v>134</v>
      </c>
      <c r="AM32" s="625"/>
      <c r="AN32" s="625"/>
      <c r="AO32" s="661"/>
      <c r="AP32" s="662"/>
      <c r="AQ32" s="663"/>
      <c r="AR32" s="663"/>
      <c r="AS32" s="663"/>
      <c r="AT32" s="694"/>
      <c r="AU32" s="214" t="s">
        <v>321</v>
      </c>
      <c r="AX32" s="618" t="s">
        <v>322</v>
      </c>
      <c r="AY32" s="619"/>
      <c r="AZ32" s="619"/>
      <c r="BA32" s="619"/>
      <c r="BB32" s="619"/>
      <c r="BC32" s="619"/>
      <c r="BD32" s="619"/>
      <c r="BE32" s="619"/>
      <c r="BF32" s="620"/>
      <c r="BG32" s="687">
        <v>99.1</v>
      </c>
      <c r="BH32" s="634"/>
      <c r="BI32" s="634"/>
      <c r="BJ32" s="634"/>
      <c r="BK32" s="634"/>
      <c r="BL32" s="634"/>
      <c r="BM32" s="625">
        <v>98.7</v>
      </c>
      <c r="BN32" s="634"/>
      <c r="BO32" s="634"/>
      <c r="BP32" s="634"/>
      <c r="BQ32" s="657"/>
      <c r="BR32" s="687">
        <v>99.4</v>
      </c>
      <c r="BS32" s="634"/>
      <c r="BT32" s="634"/>
      <c r="BU32" s="634"/>
      <c r="BV32" s="634"/>
      <c r="BW32" s="634"/>
      <c r="BX32" s="625">
        <v>99.2</v>
      </c>
      <c r="BY32" s="634"/>
      <c r="BZ32" s="634"/>
      <c r="CA32" s="634"/>
      <c r="CB32" s="657"/>
      <c r="CD32" s="644"/>
      <c r="CE32" s="645"/>
      <c r="CF32" s="618" t="s">
        <v>323</v>
      </c>
      <c r="CG32" s="619"/>
      <c r="CH32" s="619"/>
      <c r="CI32" s="619"/>
      <c r="CJ32" s="619"/>
      <c r="CK32" s="619"/>
      <c r="CL32" s="619"/>
      <c r="CM32" s="619"/>
      <c r="CN32" s="619"/>
      <c r="CO32" s="619"/>
      <c r="CP32" s="619"/>
      <c r="CQ32" s="620"/>
      <c r="CR32" s="621" t="s">
        <v>134</v>
      </c>
      <c r="CS32" s="622"/>
      <c r="CT32" s="622"/>
      <c r="CU32" s="622"/>
      <c r="CV32" s="622"/>
      <c r="CW32" s="622"/>
      <c r="CX32" s="622"/>
      <c r="CY32" s="623"/>
      <c r="CZ32" s="624" t="s">
        <v>234</v>
      </c>
      <c r="DA32" s="636"/>
      <c r="DB32" s="636"/>
      <c r="DC32" s="637"/>
      <c r="DD32" s="627" t="s">
        <v>234</v>
      </c>
      <c r="DE32" s="622"/>
      <c r="DF32" s="622"/>
      <c r="DG32" s="622"/>
      <c r="DH32" s="622"/>
      <c r="DI32" s="622"/>
      <c r="DJ32" s="622"/>
      <c r="DK32" s="623"/>
      <c r="DL32" s="627" t="s">
        <v>134</v>
      </c>
      <c r="DM32" s="622"/>
      <c r="DN32" s="622"/>
      <c r="DO32" s="622"/>
      <c r="DP32" s="622"/>
      <c r="DQ32" s="622"/>
      <c r="DR32" s="622"/>
      <c r="DS32" s="622"/>
      <c r="DT32" s="622"/>
      <c r="DU32" s="622"/>
      <c r="DV32" s="623"/>
      <c r="DW32" s="624" t="s">
        <v>134</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25604</v>
      </c>
      <c r="S33" s="622"/>
      <c r="T33" s="622"/>
      <c r="U33" s="622"/>
      <c r="V33" s="622"/>
      <c r="W33" s="622"/>
      <c r="X33" s="622"/>
      <c r="Y33" s="623"/>
      <c r="Z33" s="659">
        <v>0.7</v>
      </c>
      <c r="AA33" s="659"/>
      <c r="AB33" s="659"/>
      <c r="AC33" s="659"/>
      <c r="AD33" s="660" t="s">
        <v>134</v>
      </c>
      <c r="AE33" s="660"/>
      <c r="AF33" s="660"/>
      <c r="AG33" s="660"/>
      <c r="AH33" s="660"/>
      <c r="AI33" s="660"/>
      <c r="AJ33" s="660"/>
      <c r="AK33" s="660"/>
      <c r="AL33" s="624" t="s">
        <v>134</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97.6</v>
      </c>
      <c r="BH33" s="606"/>
      <c r="BI33" s="606"/>
      <c r="BJ33" s="606"/>
      <c r="BK33" s="606"/>
      <c r="BL33" s="606"/>
      <c r="BM33" s="652">
        <v>88</v>
      </c>
      <c r="BN33" s="606"/>
      <c r="BO33" s="606"/>
      <c r="BP33" s="606"/>
      <c r="BQ33" s="669"/>
      <c r="BR33" s="682">
        <v>97.4</v>
      </c>
      <c r="BS33" s="606"/>
      <c r="BT33" s="606"/>
      <c r="BU33" s="606"/>
      <c r="BV33" s="606"/>
      <c r="BW33" s="606"/>
      <c r="BX33" s="652">
        <v>88.9</v>
      </c>
      <c r="BY33" s="606"/>
      <c r="BZ33" s="606"/>
      <c r="CA33" s="606"/>
      <c r="CB33" s="669"/>
      <c r="CD33" s="618" t="s">
        <v>326</v>
      </c>
      <c r="CE33" s="619"/>
      <c r="CF33" s="619"/>
      <c r="CG33" s="619"/>
      <c r="CH33" s="619"/>
      <c r="CI33" s="619"/>
      <c r="CJ33" s="619"/>
      <c r="CK33" s="619"/>
      <c r="CL33" s="619"/>
      <c r="CM33" s="619"/>
      <c r="CN33" s="619"/>
      <c r="CO33" s="619"/>
      <c r="CP33" s="619"/>
      <c r="CQ33" s="620"/>
      <c r="CR33" s="621">
        <v>1999993</v>
      </c>
      <c r="CS33" s="634"/>
      <c r="CT33" s="634"/>
      <c r="CU33" s="634"/>
      <c r="CV33" s="634"/>
      <c r="CW33" s="634"/>
      <c r="CX33" s="634"/>
      <c r="CY33" s="635"/>
      <c r="CZ33" s="624">
        <v>57.7</v>
      </c>
      <c r="DA33" s="636"/>
      <c r="DB33" s="636"/>
      <c r="DC33" s="637"/>
      <c r="DD33" s="627">
        <v>1383686</v>
      </c>
      <c r="DE33" s="634"/>
      <c r="DF33" s="634"/>
      <c r="DG33" s="634"/>
      <c r="DH33" s="634"/>
      <c r="DI33" s="634"/>
      <c r="DJ33" s="634"/>
      <c r="DK33" s="635"/>
      <c r="DL33" s="627">
        <v>552504</v>
      </c>
      <c r="DM33" s="634"/>
      <c r="DN33" s="634"/>
      <c r="DO33" s="634"/>
      <c r="DP33" s="634"/>
      <c r="DQ33" s="634"/>
      <c r="DR33" s="634"/>
      <c r="DS33" s="634"/>
      <c r="DT33" s="634"/>
      <c r="DU33" s="634"/>
      <c r="DV33" s="635"/>
      <c r="DW33" s="624">
        <v>31.2</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13486</v>
      </c>
      <c r="S34" s="622"/>
      <c r="T34" s="622"/>
      <c r="U34" s="622"/>
      <c r="V34" s="622"/>
      <c r="W34" s="622"/>
      <c r="X34" s="622"/>
      <c r="Y34" s="623"/>
      <c r="Z34" s="659">
        <v>0.4</v>
      </c>
      <c r="AA34" s="659"/>
      <c r="AB34" s="659"/>
      <c r="AC34" s="659"/>
      <c r="AD34" s="660" t="s">
        <v>134</v>
      </c>
      <c r="AE34" s="660"/>
      <c r="AF34" s="660"/>
      <c r="AG34" s="660"/>
      <c r="AH34" s="660"/>
      <c r="AI34" s="660"/>
      <c r="AJ34" s="660"/>
      <c r="AK34" s="660"/>
      <c r="AL34" s="624" t="s">
        <v>134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751644</v>
      </c>
      <c r="CS34" s="622"/>
      <c r="CT34" s="622"/>
      <c r="CU34" s="622"/>
      <c r="CV34" s="622"/>
      <c r="CW34" s="622"/>
      <c r="CX34" s="622"/>
      <c r="CY34" s="623"/>
      <c r="CZ34" s="624">
        <v>21.7</v>
      </c>
      <c r="DA34" s="636"/>
      <c r="DB34" s="636"/>
      <c r="DC34" s="637"/>
      <c r="DD34" s="627">
        <v>500461</v>
      </c>
      <c r="DE34" s="622"/>
      <c r="DF34" s="622"/>
      <c r="DG34" s="622"/>
      <c r="DH34" s="622"/>
      <c r="DI34" s="622"/>
      <c r="DJ34" s="622"/>
      <c r="DK34" s="623"/>
      <c r="DL34" s="627">
        <v>303504</v>
      </c>
      <c r="DM34" s="622"/>
      <c r="DN34" s="622"/>
      <c r="DO34" s="622"/>
      <c r="DP34" s="622"/>
      <c r="DQ34" s="622"/>
      <c r="DR34" s="622"/>
      <c r="DS34" s="622"/>
      <c r="DT34" s="622"/>
      <c r="DU34" s="622"/>
      <c r="DV34" s="623"/>
      <c r="DW34" s="624">
        <v>17.100000000000001</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220744</v>
      </c>
      <c r="S35" s="622"/>
      <c r="T35" s="622"/>
      <c r="U35" s="622"/>
      <c r="V35" s="622"/>
      <c r="W35" s="622"/>
      <c r="X35" s="622"/>
      <c r="Y35" s="623"/>
      <c r="Z35" s="659">
        <v>5.8</v>
      </c>
      <c r="AA35" s="659"/>
      <c r="AB35" s="659"/>
      <c r="AC35" s="659"/>
      <c r="AD35" s="660" t="s">
        <v>234</v>
      </c>
      <c r="AE35" s="660"/>
      <c r="AF35" s="660"/>
      <c r="AG35" s="660"/>
      <c r="AH35" s="660"/>
      <c r="AI35" s="660"/>
      <c r="AJ35" s="660"/>
      <c r="AK35" s="660"/>
      <c r="AL35" s="624" t="s">
        <v>234</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31159</v>
      </c>
      <c r="CS35" s="634"/>
      <c r="CT35" s="634"/>
      <c r="CU35" s="634"/>
      <c r="CV35" s="634"/>
      <c r="CW35" s="634"/>
      <c r="CX35" s="634"/>
      <c r="CY35" s="635"/>
      <c r="CZ35" s="624">
        <v>0.9</v>
      </c>
      <c r="DA35" s="636"/>
      <c r="DB35" s="636"/>
      <c r="DC35" s="637"/>
      <c r="DD35" s="627">
        <v>14584</v>
      </c>
      <c r="DE35" s="634"/>
      <c r="DF35" s="634"/>
      <c r="DG35" s="634"/>
      <c r="DH35" s="634"/>
      <c r="DI35" s="634"/>
      <c r="DJ35" s="634"/>
      <c r="DK35" s="635"/>
      <c r="DL35" s="627">
        <v>10996</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573351</v>
      </c>
      <c r="S36" s="622"/>
      <c r="T36" s="622"/>
      <c r="U36" s="622"/>
      <c r="V36" s="622"/>
      <c r="W36" s="622"/>
      <c r="X36" s="622"/>
      <c r="Y36" s="623"/>
      <c r="Z36" s="659">
        <v>15.1</v>
      </c>
      <c r="AA36" s="659"/>
      <c r="AB36" s="659"/>
      <c r="AC36" s="659"/>
      <c r="AD36" s="660" t="s">
        <v>134</v>
      </c>
      <c r="AE36" s="660"/>
      <c r="AF36" s="660"/>
      <c r="AG36" s="660"/>
      <c r="AH36" s="660"/>
      <c r="AI36" s="660"/>
      <c r="AJ36" s="660"/>
      <c r="AK36" s="660"/>
      <c r="AL36" s="624" t="s">
        <v>134</v>
      </c>
      <c r="AM36" s="625"/>
      <c r="AN36" s="625"/>
      <c r="AO36" s="661"/>
      <c r="AP36" s="222"/>
      <c r="AQ36" s="670" t="s">
        <v>334</v>
      </c>
      <c r="AR36" s="671"/>
      <c r="AS36" s="671"/>
      <c r="AT36" s="671"/>
      <c r="AU36" s="671"/>
      <c r="AV36" s="671"/>
      <c r="AW36" s="671"/>
      <c r="AX36" s="671"/>
      <c r="AY36" s="672"/>
      <c r="AZ36" s="676">
        <v>243711</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43287</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405537</v>
      </c>
      <c r="CS36" s="622"/>
      <c r="CT36" s="622"/>
      <c r="CU36" s="622"/>
      <c r="CV36" s="622"/>
      <c r="CW36" s="622"/>
      <c r="CX36" s="622"/>
      <c r="CY36" s="623"/>
      <c r="CZ36" s="624">
        <v>11.7</v>
      </c>
      <c r="DA36" s="636"/>
      <c r="DB36" s="636"/>
      <c r="DC36" s="637"/>
      <c r="DD36" s="627">
        <v>190701</v>
      </c>
      <c r="DE36" s="622"/>
      <c r="DF36" s="622"/>
      <c r="DG36" s="622"/>
      <c r="DH36" s="622"/>
      <c r="DI36" s="622"/>
      <c r="DJ36" s="622"/>
      <c r="DK36" s="623"/>
      <c r="DL36" s="627">
        <v>100102</v>
      </c>
      <c r="DM36" s="622"/>
      <c r="DN36" s="622"/>
      <c r="DO36" s="622"/>
      <c r="DP36" s="622"/>
      <c r="DQ36" s="622"/>
      <c r="DR36" s="622"/>
      <c r="DS36" s="622"/>
      <c r="DT36" s="622"/>
      <c r="DU36" s="622"/>
      <c r="DV36" s="623"/>
      <c r="DW36" s="624">
        <v>5.7</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16957</v>
      </c>
      <c r="S37" s="622"/>
      <c r="T37" s="622"/>
      <c r="U37" s="622"/>
      <c r="V37" s="622"/>
      <c r="W37" s="622"/>
      <c r="X37" s="622"/>
      <c r="Y37" s="623"/>
      <c r="Z37" s="659">
        <v>0.4</v>
      </c>
      <c r="AA37" s="659"/>
      <c r="AB37" s="659"/>
      <c r="AC37" s="659"/>
      <c r="AD37" s="660">
        <v>567</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83285</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28598</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6612</v>
      </c>
      <c r="CS37" s="634"/>
      <c r="CT37" s="634"/>
      <c r="CU37" s="634"/>
      <c r="CV37" s="634"/>
      <c r="CW37" s="634"/>
      <c r="CX37" s="634"/>
      <c r="CY37" s="635"/>
      <c r="CZ37" s="624">
        <v>0.2</v>
      </c>
      <c r="DA37" s="636"/>
      <c r="DB37" s="636"/>
      <c r="DC37" s="637"/>
      <c r="DD37" s="627">
        <v>6612</v>
      </c>
      <c r="DE37" s="634"/>
      <c r="DF37" s="634"/>
      <c r="DG37" s="634"/>
      <c r="DH37" s="634"/>
      <c r="DI37" s="634"/>
      <c r="DJ37" s="634"/>
      <c r="DK37" s="635"/>
      <c r="DL37" s="627">
        <v>6612</v>
      </c>
      <c r="DM37" s="634"/>
      <c r="DN37" s="634"/>
      <c r="DO37" s="634"/>
      <c r="DP37" s="634"/>
      <c r="DQ37" s="634"/>
      <c r="DR37" s="634"/>
      <c r="DS37" s="634"/>
      <c r="DT37" s="634"/>
      <c r="DU37" s="634"/>
      <c r="DV37" s="635"/>
      <c r="DW37" s="624">
        <v>0.4</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105034</v>
      </c>
      <c r="S38" s="622"/>
      <c r="T38" s="622"/>
      <c r="U38" s="622"/>
      <c r="V38" s="622"/>
      <c r="W38" s="622"/>
      <c r="X38" s="622"/>
      <c r="Y38" s="623"/>
      <c r="Z38" s="659">
        <v>2.8</v>
      </c>
      <c r="AA38" s="659"/>
      <c r="AB38" s="659"/>
      <c r="AC38" s="659"/>
      <c r="AD38" s="660" t="s">
        <v>134</v>
      </c>
      <c r="AE38" s="660"/>
      <c r="AF38" s="660"/>
      <c r="AG38" s="660"/>
      <c r="AH38" s="660"/>
      <c r="AI38" s="660"/>
      <c r="AJ38" s="660"/>
      <c r="AK38" s="660"/>
      <c r="AL38" s="624" t="s">
        <v>234</v>
      </c>
      <c r="AM38" s="625"/>
      <c r="AN38" s="625"/>
      <c r="AO38" s="661"/>
      <c r="AQ38" s="654" t="s">
        <v>342</v>
      </c>
      <c r="AR38" s="655"/>
      <c r="AS38" s="655"/>
      <c r="AT38" s="655"/>
      <c r="AU38" s="655"/>
      <c r="AV38" s="655"/>
      <c r="AW38" s="655"/>
      <c r="AX38" s="655"/>
      <c r="AY38" s="656"/>
      <c r="AZ38" s="621">
        <v>28236</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304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243711</v>
      </c>
      <c r="CS38" s="622"/>
      <c r="CT38" s="622"/>
      <c r="CU38" s="622"/>
      <c r="CV38" s="622"/>
      <c r="CW38" s="622"/>
      <c r="CX38" s="622"/>
      <c r="CY38" s="623"/>
      <c r="CZ38" s="624">
        <v>7</v>
      </c>
      <c r="DA38" s="636"/>
      <c r="DB38" s="636"/>
      <c r="DC38" s="637"/>
      <c r="DD38" s="627">
        <v>163224</v>
      </c>
      <c r="DE38" s="622"/>
      <c r="DF38" s="622"/>
      <c r="DG38" s="622"/>
      <c r="DH38" s="622"/>
      <c r="DI38" s="622"/>
      <c r="DJ38" s="622"/>
      <c r="DK38" s="623"/>
      <c r="DL38" s="627">
        <v>137902</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134</v>
      </c>
      <c r="S39" s="622"/>
      <c r="T39" s="622"/>
      <c r="U39" s="622"/>
      <c r="V39" s="622"/>
      <c r="W39" s="622"/>
      <c r="X39" s="622"/>
      <c r="Y39" s="623"/>
      <c r="Z39" s="659" t="s">
        <v>234</v>
      </c>
      <c r="AA39" s="659"/>
      <c r="AB39" s="659"/>
      <c r="AC39" s="659"/>
      <c r="AD39" s="660" t="s">
        <v>134</v>
      </c>
      <c r="AE39" s="660"/>
      <c r="AF39" s="660"/>
      <c r="AG39" s="660"/>
      <c r="AH39" s="660"/>
      <c r="AI39" s="660"/>
      <c r="AJ39" s="660"/>
      <c r="AK39" s="660"/>
      <c r="AL39" s="624" t="s">
        <v>134</v>
      </c>
      <c r="AM39" s="625"/>
      <c r="AN39" s="625"/>
      <c r="AO39" s="661"/>
      <c r="AQ39" s="654" t="s">
        <v>346</v>
      </c>
      <c r="AR39" s="655"/>
      <c r="AS39" s="655"/>
      <c r="AT39" s="655"/>
      <c r="AU39" s="655"/>
      <c r="AV39" s="655"/>
      <c r="AW39" s="655"/>
      <c r="AX39" s="655"/>
      <c r="AY39" s="656"/>
      <c r="AZ39" s="621" t="s">
        <v>134</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481</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567942</v>
      </c>
      <c r="CS39" s="634"/>
      <c r="CT39" s="634"/>
      <c r="CU39" s="634"/>
      <c r="CV39" s="634"/>
      <c r="CW39" s="634"/>
      <c r="CX39" s="634"/>
      <c r="CY39" s="635"/>
      <c r="CZ39" s="624">
        <v>16.399999999999999</v>
      </c>
      <c r="DA39" s="636"/>
      <c r="DB39" s="636"/>
      <c r="DC39" s="637"/>
      <c r="DD39" s="627">
        <v>514716</v>
      </c>
      <c r="DE39" s="634"/>
      <c r="DF39" s="634"/>
      <c r="DG39" s="634"/>
      <c r="DH39" s="634"/>
      <c r="DI39" s="634"/>
      <c r="DJ39" s="634"/>
      <c r="DK39" s="635"/>
      <c r="DL39" s="627" t="s">
        <v>134</v>
      </c>
      <c r="DM39" s="634"/>
      <c r="DN39" s="634"/>
      <c r="DO39" s="634"/>
      <c r="DP39" s="634"/>
      <c r="DQ39" s="634"/>
      <c r="DR39" s="634"/>
      <c r="DS39" s="634"/>
      <c r="DT39" s="634"/>
      <c r="DU39" s="634"/>
      <c r="DV39" s="635"/>
      <c r="DW39" s="624" t="s">
        <v>134</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14434</v>
      </c>
      <c r="S40" s="622"/>
      <c r="T40" s="622"/>
      <c r="U40" s="622"/>
      <c r="V40" s="622"/>
      <c r="W40" s="622"/>
      <c r="X40" s="622"/>
      <c r="Y40" s="623"/>
      <c r="Z40" s="659">
        <v>0.4</v>
      </c>
      <c r="AA40" s="659"/>
      <c r="AB40" s="659"/>
      <c r="AC40" s="659"/>
      <c r="AD40" s="660" t="s">
        <v>234</v>
      </c>
      <c r="AE40" s="660"/>
      <c r="AF40" s="660"/>
      <c r="AG40" s="660"/>
      <c r="AH40" s="660"/>
      <c r="AI40" s="660"/>
      <c r="AJ40" s="660"/>
      <c r="AK40" s="660"/>
      <c r="AL40" s="624" t="s">
        <v>134</v>
      </c>
      <c r="AM40" s="625"/>
      <c r="AN40" s="625"/>
      <c r="AO40" s="661"/>
      <c r="AQ40" s="654" t="s">
        <v>350</v>
      </c>
      <c r="AR40" s="655"/>
      <c r="AS40" s="655"/>
      <c r="AT40" s="655"/>
      <c r="AU40" s="655"/>
      <c r="AV40" s="655"/>
      <c r="AW40" s="655"/>
      <c r="AX40" s="655"/>
      <c r="AY40" s="656"/>
      <c r="AZ40" s="621" t="s">
        <v>134</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71</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t="s">
        <v>134</v>
      </c>
      <c r="CS40" s="622"/>
      <c r="CT40" s="622"/>
      <c r="CU40" s="622"/>
      <c r="CV40" s="622"/>
      <c r="CW40" s="622"/>
      <c r="CX40" s="622"/>
      <c r="CY40" s="623"/>
      <c r="CZ40" s="624" t="s">
        <v>134</v>
      </c>
      <c r="DA40" s="636"/>
      <c r="DB40" s="636"/>
      <c r="DC40" s="637"/>
      <c r="DD40" s="627" t="s">
        <v>134</v>
      </c>
      <c r="DE40" s="622"/>
      <c r="DF40" s="622"/>
      <c r="DG40" s="622"/>
      <c r="DH40" s="622"/>
      <c r="DI40" s="622"/>
      <c r="DJ40" s="622"/>
      <c r="DK40" s="623"/>
      <c r="DL40" s="627" t="s">
        <v>134</v>
      </c>
      <c r="DM40" s="622"/>
      <c r="DN40" s="622"/>
      <c r="DO40" s="622"/>
      <c r="DP40" s="622"/>
      <c r="DQ40" s="622"/>
      <c r="DR40" s="622"/>
      <c r="DS40" s="622"/>
      <c r="DT40" s="622"/>
      <c r="DU40" s="622"/>
      <c r="DV40" s="623"/>
      <c r="DW40" s="624" t="s">
        <v>134</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3796170</v>
      </c>
      <c r="S41" s="646"/>
      <c r="T41" s="646"/>
      <c r="U41" s="646"/>
      <c r="V41" s="646"/>
      <c r="W41" s="646"/>
      <c r="X41" s="646"/>
      <c r="Y41" s="649"/>
      <c r="Z41" s="650">
        <v>100</v>
      </c>
      <c r="AA41" s="650"/>
      <c r="AB41" s="650"/>
      <c r="AC41" s="650"/>
      <c r="AD41" s="651">
        <v>1756033</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31725</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178</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178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100465</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452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366203</v>
      </c>
      <c r="CS42" s="634"/>
      <c r="CT42" s="634"/>
      <c r="CU42" s="634"/>
      <c r="CV42" s="634"/>
      <c r="CW42" s="634"/>
      <c r="CX42" s="634"/>
      <c r="CY42" s="635"/>
      <c r="CZ42" s="624">
        <v>10.6</v>
      </c>
      <c r="DA42" s="636"/>
      <c r="DB42" s="636"/>
      <c r="DC42" s="637"/>
      <c r="DD42" s="627">
        <v>79934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t="s">
        <v>134</v>
      </c>
      <c r="CS43" s="634"/>
      <c r="CT43" s="634"/>
      <c r="CU43" s="634"/>
      <c r="CV43" s="634"/>
      <c r="CW43" s="634"/>
      <c r="CX43" s="634"/>
      <c r="CY43" s="635"/>
      <c r="CZ43" s="624" t="s">
        <v>134</v>
      </c>
      <c r="DA43" s="636"/>
      <c r="DB43" s="636"/>
      <c r="DC43" s="637"/>
      <c r="DD43" s="627" t="s">
        <v>134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366203</v>
      </c>
      <c r="CS44" s="622"/>
      <c r="CT44" s="622"/>
      <c r="CU44" s="622"/>
      <c r="CV44" s="622"/>
      <c r="CW44" s="622"/>
      <c r="CX44" s="622"/>
      <c r="CY44" s="623"/>
      <c r="CZ44" s="624">
        <v>10.6</v>
      </c>
      <c r="DA44" s="625"/>
      <c r="DB44" s="625"/>
      <c r="DC44" s="626"/>
      <c r="DD44" s="627">
        <v>79934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317904</v>
      </c>
      <c r="CS45" s="634"/>
      <c r="CT45" s="634"/>
      <c r="CU45" s="634"/>
      <c r="CV45" s="634"/>
      <c r="CW45" s="634"/>
      <c r="CX45" s="634"/>
      <c r="CY45" s="635"/>
      <c r="CZ45" s="624">
        <v>9.1999999999999993</v>
      </c>
      <c r="DA45" s="636"/>
      <c r="DB45" s="636"/>
      <c r="DC45" s="637"/>
      <c r="DD45" s="627">
        <v>57535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34443</v>
      </c>
      <c r="CS46" s="622"/>
      <c r="CT46" s="622"/>
      <c r="CU46" s="622"/>
      <c r="CV46" s="622"/>
      <c r="CW46" s="622"/>
      <c r="CX46" s="622"/>
      <c r="CY46" s="623"/>
      <c r="CZ46" s="624">
        <v>1</v>
      </c>
      <c r="DA46" s="625"/>
      <c r="DB46" s="625"/>
      <c r="DC46" s="626"/>
      <c r="DD46" s="627">
        <v>8543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134</v>
      </c>
      <c r="CS47" s="634"/>
      <c r="CT47" s="634"/>
      <c r="CU47" s="634"/>
      <c r="CV47" s="634"/>
      <c r="CW47" s="634"/>
      <c r="CX47" s="634"/>
      <c r="CY47" s="635"/>
      <c r="CZ47" s="624" t="s">
        <v>134</v>
      </c>
      <c r="DA47" s="636"/>
      <c r="DB47" s="636"/>
      <c r="DC47" s="637"/>
      <c r="DD47" s="627" t="s">
        <v>134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134</v>
      </c>
      <c r="CS48" s="622"/>
      <c r="CT48" s="622"/>
      <c r="CU48" s="622"/>
      <c r="CV48" s="622"/>
      <c r="CW48" s="622"/>
      <c r="CX48" s="622"/>
      <c r="CY48" s="623"/>
      <c r="CZ48" s="624" t="s">
        <v>134</v>
      </c>
      <c r="DA48" s="625"/>
      <c r="DB48" s="625"/>
      <c r="DC48" s="626"/>
      <c r="DD48" s="627" t="s">
        <v>134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3466584</v>
      </c>
      <c r="CS49" s="606"/>
      <c r="CT49" s="606"/>
      <c r="CU49" s="606"/>
      <c r="CV49" s="606"/>
      <c r="CW49" s="606"/>
      <c r="CX49" s="606"/>
      <c r="CY49" s="607"/>
      <c r="CZ49" s="608">
        <v>100</v>
      </c>
      <c r="DA49" s="609"/>
      <c r="DB49" s="609"/>
      <c r="DC49" s="610"/>
      <c r="DD49" s="611">
        <v>2426027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NPpiLiIRkI4Uelvb+o09M0QtGEMam3HgCsl7y/MYbAgFaPOl1n15/PbtMMlYT4/R6Jd+J+IIC90jvFw0ILv5w==" saltValue="UJiBlKZHyt1QA30hYpRZW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Q22" sqref="Q22:U2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3796</v>
      </c>
      <c r="R7" s="1103"/>
      <c r="S7" s="1103"/>
      <c r="T7" s="1103"/>
      <c r="U7" s="1103"/>
      <c r="V7" s="1103">
        <v>3466</v>
      </c>
      <c r="W7" s="1103"/>
      <c r="X7" s="1103"/>
      <c r="Y7" s="1103"/>
      <c r="Z7" s="1103"/>
      <c r="AA7" s="1103">
        <v>329</v>
      </c>
      <c r="AB7" s="1103"/>
      <c r="AC7" s="1103"/>
      <c r="AD7" s="1103"/>
      <c r="AE7" s="1104"/>
      <c r="AF7" s="1105">
        <v>294</v>
      </c>
      <c r="AG7" s="1106"/>
      <c r="AH7" s="1106"/>
      <c r="AI7" s="1106"/>
      <c r="AJ7" s="1107"/>
      <c r="AK7" s="1108"/>
      <c r="AL7" s="1109"/>
      <c r="AM7" s="1109"/>
      <c r="AN7" s="1109"/>
      <c r="AO7" s="1109"/>
      <c r="AP7" s="1109"/>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3796</v>
      </c>
      <c r="R23" s="1061"/>
      <c r="S23" s="1061"/>
      <c r="T23" s="1061"/>
      <c r="U23" s="1061"/>
      <c r="V23" s="1061">
        <v>3466</v>
      </c>
      <c r="W23" s="1061"/>
      <c r="X23" s="1061"/>
      <c r="Y23" s="1061"/>
      <c r="Z23" s="1061"/>
      <c r="AA23" s="1061">
        <v>329</v>
      </c>
      <c r="AB23" s="1061"/>
      <c r="AC23" s="1061"/>
      <c r="AD23" s="1061"/>
      <c r="AE23" s="1068"/>
      <c r="AF23" s="1069">
        <v>294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390</v>
      </c>
      <c r="R28" s="1051"/>
      <c r="S28" s="1051"/>
      <c r="T28" s="1051"/>
      <c r="U28" s="1051"/>
      <c r="V28" s="1051">
        <v>347</v>
      </c>
      <c r="W28" s="1051"/>
      <c r="X28" s="1051"/>
      <c r="Y28" s="1051"/>
      <c r="Z28" s="1051"/>
      <c r="AA28" s="1051">
        <v>43</v>
      </c>
      <c r="AB28" s="1051"/>
      <c r="AC28" s="1051"/>
      <c r="AD28" s="1051"/>
      <c r="AE28" s="1052"/>
      <c r="AF28" s="1053">
        <v>43</v>
      </c>
      <c r="AG28" s="1051"/>
      <c r="AH28" s="1051"/>
      <c r="AI28" s="1051"/>
      <c r="AJ28" s="1054"/>
      <c r="AK28" s="1042">
        <v>31</v>
      </c>
      <c r="AL28" s="1043"/>
      <c r="AM28" s="1043"/>
      <c r="AN28" s="1043"/>
      <c r="AO28" s="1043"/>
      <c r="AP28" s="1043"/>
      <c r="AQ28" s="1043"/>
      <c r="AR28" s="1043"/>
      <c r="AS28" s="1043"/>
      <c r="AT28" s="1043"/>
      <c r="AU28" s="1043">
        <v>31</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181</v>
      </c>
      <c r="R29" s="1039"/>
      <c r="S29" s="1039"/>
      <c r="T29" s="1039"/>
      <c r="U29" s="1039"/>
      <c r="V29" s="1039">
        <v>153</v>
      </c>
      <c r="W29" s="1039"/>
      <c r="X29" s="1039"/>
      <c r="Y29" s="1039"/>
      <c r="Z29" s="1039"/>
      <c r="AA29" s="1039">
        <v>26</v>
      </c>
      <c r="AB29" s="1039"/>
      <c r="AC29" s="1039"/>
      <c r="AD29" s="1039"/>
      <c r="AE29" s="1040"/>
      <c r="AF29" s="1035">
        <v>26</v>
      </c>
      <c r="AG29" s="1036"/>
      <c r="AH29" s="1036"/>
      <c r="AI29" s="1036"/>
      <c r="AJ29" s="1037"/>
      <c r="AK29" s="980">
        <v>47</v>
      </c>
      <c r="AL29" s="971"/>
      <c r="AM29" s="971"/>
      <c r="AN29" s="971"/>
      <c r="AO29" s="971"/>
      <c r="AP29" s="971"/>
      <c r="AQ29" s="971"/>
      <c r="AR29" s="971"/>
      <c r="AS29" s="971"/>
      <c r="AT29" s="971"/>
      <c r="AU29" s="971">
        <v>47</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12</v>
      </c>
      <c r="R30" s="1039"/>
      <c r="S30" s="1039"/>
      <c r="T30" s="1039"/>
      <c r="U30" s="1039"/>
      <c r="V30" s="1039">
        <v>10</v>
      </c>
      <c r="W30" s="1039"/>
      <c r="X30" s="1039"/>
      <c r="Y30" s="1039"/>
      <c r="Z30" s="1039"/>
      <c r="AA30" s="1039">
        <v>2</v>
      </c>
      <c r="AB30" s="1039"/>
      <c r="AC30" s="1039"/>
      <c r="AD30" s="1039"/>
      <c r="AE30" s="1040"/>
      <c r="AF30" s="1035">
        <v>2</v>
      </c>
      <c r="AG30" s="1036"/>
      <c r="AH30" s="1036"/>
      <c r="AI30" s="1036"/>
      <c r="AJ30" s="1037"/>
      <c r="AK30" s="980">
        <v>3</v>
      </c>
      <c r="AL30" s="971"/>
      <c r="AM30" s="971"/>
      <c r="AN30" s="971"/>
      <c r="AO30" s="971"/>
      <c r="AP30" s="971"/>
      <c r="AQ30" s="971"/>
      <c r="AR30" s="971"/>
      <c r="AS30" s="971"/>
      <c r="AT30" s="971"/>
      <c r="AU30" s="971">
        <v>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238</v>
      </c>
      <c r="R31" s="1039"/>
      <c r="S31" s="1039"/>
      <c r="T31" s="1039"/>
      <c r="U31" s="1039"/>
      <c r="V31" s="1039">
        <v>179</v>
      </c>
      <c r="W31" s="1039"/>
      <c r="X31" s="1039"/>
      <c r="Y31" s="1039"/>
      <c r="Z31" s="1039"/>
      <c r="AA31" s="1039">
        <v>59</v>
      </c>
      <c r="AB31" s="1039"/>
      <c r="AC31" s="1039"/>
      <c r="AD31" s="1039"/>
      <c r="AE31" s="1040"/>
      <c r="AF31" s="1035">
        <v>59</v>
      </c>
      <c r="AG31" s="1036"/>
      <c r="AH31" s="1036"/>
      <c r="AI31" s="1036"/>
      <c r="AJ31" s="1037"/>
      <c r="AK31" s="980">
        <v>83</v>
      </c>
      <c r="AL31" s="971"/>
      <c r="AM31" s="971"/>
      <c r="AN31" s="971"/>
      <c r="AO31" s="971"/>
      <c r="AP31" s="971"/>
      <c r="AQ31" s="971"/>
      <c r="AR31" s="971"/>
      <c r="AS31" s="971"/>
      <c r="AT31" s="971"/>
      <c r="AU31" s="971">
        <v>83</v>
      </c>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18</v>
      </c>
      <c r="R32" s="1039"/>
      <c r="S32" s="1039"/>
      <c r="T32" s="1039"/>
      <c r="U32" s="1039"/>
      <c r="V32" s="1039">
        <v>12</v>
      </c>
      <c r="W32" s="1039"/>
      <c r="X32" s="1039"/>
      <c r="Y32" s="1039"/>
      <c r="Z32" s="1039"/>
      <c r="AA32" s="1039">
        <v>6</v>
      </c>
      <c r="AB32" s="1039"/>
      <c r="AC32" s="1039"/>
      <c r="AD32" s="1039"/>
      <c r="AE32" s="1040"/>
      <c r="AF32" s="1035">
        <v>6</v>
      </c>
      <c r="AG32" s="1036"/>
      <c r="AH32" s="1036"/>
      <c r="AI32" s="1036"/>
      <c r="AJ32" s="1037"/>
      <c r="AK32" s="980">
        <v>4</v>
      </c>
      <c r="AL32" s="971"/>
      <c r="AM32" s="971"/>
      <c r="AN32" s="971"/>
      <c r="AO32" s="971"/>
      <c r="AP32" s="971"/>
      <c r="AQ32" s="971"/>
      <c r="AR32" s="971"/>
      <c r="AS32" s="971"/>
      <c r="AT32" s="971"/>
      <c r="AU32" s="971">
        <v>4</v>
      </c>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43</v>
      </c>
      <c r="R33" s="1039"/>
      <c r="S33" s="1039"/>
      <c r="T33" s="1039"/>
      <c r="U33" s="1039"/>
      <c r="V33" s="1039">
        <v>30</v>
      </c>
      <c r="W33" s="1039"/>
      <c r="X33" s="1039"/>
      <c r="Y33" s="1039"/>
      <c r="Z33" s="1039"/>
      <c r="AA33" s="1039">
        <v>13</v>
      </c>
      <c r="AB33" s="1039"/>
      <c r="AC33" s="1039"/>
      <c r="AD33" s="1039"/>
      <c r="AE33" s="1040"/>
      <c r="AF33" s="1035">
        <v>13</v>
      </c>
      <c r="AG33" s="1036"/>
      <c r="AH33" s="1036"/>
      <c r="AI33" s="1036"/>
      <c r="AJ33" s="1037"/>
      <c r="AK33" s="980">
        <v>23</v>
      </c>
      <c r="AL33" s="971"/>
      <c r="AM33" s="971"/>
      <c r="AN33" s="971"/>
      <c r="AO33" s="971"/>
      <c r="AP33" s="971"/>
      <c r="AQ33" s="971"/>
      <c r="AR33" s="971"/>
      <c r="AS33" s="971"/>
      <c r="AT33" s="971"/>
      <c r="AU33" s="971">
        <v>23</v>
      </c>
      <c r="AV33" s="971"/>
      <c r="AW33" s="971"/>
      <c r="AX33" s="971"/>
      <c r="AY33" s="971"/>
      <c r="AZ33" s="1041"/>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149</v>
      </c>
      <c r="AG63" s="959"/>
      <c r="AH63" s="959"/>
      <c r="AI63" s="959"/>
      <c r="AJ63" s="1022"/>
      <c r="AK63" s="1023"/>
      <c r="AL63" s="963"/>
      <c r="AM63" s="963"/>
      <c r="AN63" s="963"/>
      <c r="AO63" s="963"/>
      <c r="AP63" s="959"/>
      <c r="AQ63" s="959"/>
      <c r="AR63" s="959"/>
      <c r="AS63" s="959"/>
      <c r="AT63" s="959"/>
      <c r="AU63" s="959">
        <v>191</v>
      </c>
      <c r="AV63" s="959"/>
      <c r="AW63" s="959"/>
      <c r="AX63" s="959"/>
      <c r="AY63" s="959"/>
      <c r="AZ63" s="1017"/>
      <c r="BA63" s="1017"/>
      <c r="BB63" s="1017"/>
      <c r="BC63" s="1017"/>
      <c r="BD63" s="1017"/>
      <c r="BE63" s="960"/>
      <c r="BF63" s="960"/>
      <c r="BG63" s="960"/>
      <c r="BH63" s="960"/>
      <c r="BI63" s="961"/>
      <c r="BJ63" s="1018" t="s">
        <v>397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402</v>
      </c>
      <c r="AB66" s="1002"/>
      <c r="AC66" s="1002"/>
      <c r="AD66" s="1002"/>
      <c r="AE66" s="1003"/>
      <c r="AF66" s="1007" t="s">
        <v>422</v>
      </c>
      <c r="AG66" s="1008"/>
      <c r="AH66" s="1008"/>
      <c r="AI66" s="1008"/>
      <c r="AJ66" s="1009"/>
      <c r="AK66" s="1001" t="s">
        <v>423</v>
      </c>
      <c r="AL66" s="996"/>
      <c r="AM66" s="996"/>
      <c r="AN66" s="996"/>
      <c r="AO66" s="997"/>
      <c r="AP66" s="1001" t="s">
        <v>405</v>
      </c>
      <c r="AQ66" s="1002"/>
      <c r="AR66" s="1002"/>
      <c r="AS66" s="1002"/>
      <c r="AT66" s="1003"/>
      <c r="AU66" s="1001" t="s">
        <v>424</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465</v>
      </c>
      <c r="R68" s="982"/>
      <c r="S68" s="982"/>
      <c r="T68" s="982"/>
      <c r="U68" s="982"/>
      <c r="V68" s="982">
        <v>448</v>
      </c>
      <c r="W68" s="982"/>
      <c r="X68" s="982"/>
      <c r="Y68" s="982"/>
      <c r="Z68" s="982"/>
      <c r="AA68" s="982">
        <v>16</v>
      </c>
      <c r="AB68" s="982"/>
      <c r="AC68" s="982"/>
      <c r="AD68" s="982"/>
      <c r="AE68" s="982"/>
      <c r="AF68" s="982"/>
      <c r="AG68" s="982"/>
      <c r="AH68" s="982"/>
      <c r="AI68" s="982"/>
      <c r="AJ68" s="982"/>
      <c r="AK68" s="982">
        <v>126</v>
      </c>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184</v>
      </c>
      <c r="R69" s="971"/>
      <c r="S69" s="971"/>
      <c r="T69" s="971"/>
      <c r="U69" s="971"/>
      <c r="V69" s="971">
        <v>166</v>
      </c>
      <c r="W69" s="971"/>
      <c r="X69" s="971"/>
      <c r="Y69" s="971"/>
      <c r="Z69" s="971"/>
      <c r="AA69" s="971">
        <v>17</v>
      </c>
      <c r="AB69" s="971"/>
      <c r="AC69" s="971"/>
      <c r="AD69" s="971"/>
      <c r="AE69" s="971"/>
      <c r="AF69" s="971"/>
      <c r="AG69" s="971"/>
      <c r="AH69" s="971"/>
      <c r="AI69" s="971"/>
      <c r="AJ69" s="971"/>
      <c r="AK69" s="971">
        <v>0</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7915</v>
      </c>
      <c r="R70" s="971"/>
      <c r="S70" s="971"/>
      <c r="T70" s="971"/>
      <c r="U70" s="971"/>
      <c r="V70" s="971">
        <v>7507</v>
      </c>
      <c r="W70" s="971"/>
      <c r="X70" s="971"/>
      <c r="Y70" s="971"/>
      <c r="Z70" s="971"/>
      <c r="AA70" s="971">
        <v>408</v>
      </c>
      <c r="AB70" s="971"/>
      <c r="AC70" s="971"/>
      <c r="AD70" s="971"/>
      <c r="AE70" s="971"/>
      <c r="AF70" s="971"/>
      <c r="AG70" s="971"/>
      <c r="AH70" s="971"/>
      <c r="AI70" s="971"/>
      <c r="AJ70" s="971"/>
      <c r="AK70" s="971">
        <v>0</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2607</v>
      </c>
      <c r="R71" s="971"/>
      <c r="S71" s="971"/>
      <c r="T71" s="971"/>
      <c r="U71" s="971"/>
      <c r="V71" s="971">
        <v>2575</v>
      </c>
      <c r="W71" s="971"/>
      <c r="X71" s="971"/>
      <c r="Y71" s="971"/>
      <c r="Z71" s="971"/>
      <c r="AA71" s="971">
        <v>32</v>
      </c>
      <c r="AB71" s="971"/>
      <c r="AC71" s="971"/>
      <c r="AD71" s="971"/>
      <c r="AE71" s="971"/>
      <c r="AF71" s="971"/>
      <c r="AG71" s="971"/>
      <c r="AH71" s="971"/>
      <c r="AI71" s="971"/>
      <c r="AJ71" s="971"/>
      <c r="AK71" s="971">
        <v>103</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148062</v>
      </c>
      <c r="R72" s="971"/>
      <c r="S72" s="971"/>
      <c r="T72" s="971"/>
      <c r="U72" s="971"/>
      <c r="V72" s="971">
        <v>147544</v>
      </c>
      <c r="W72" s="971"/>
      <c r="X72" s="971"/>
      <c r="Y72" s="971"/>
      <c r="Z72" s="971"/>
      <c r="AA72" s="971">
        <v>518</v>
      </c>
      <c r="AB72" s="971"/>
      <c r="AC72" s="971"/>
      <c r="AD72" s="971"/>
      <c r="AE72" s="971"/>
      <c r="AF72" s="971"/>
      <c r="AG72" s="971"/>
      <c r="AH72" s="971"/>
      <c r="AI72" s="971"/>
      <c r="AJ72" s="971"/>
      <c r="AK72" s="971">
        <v>1057</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307740</v>
      </c>
      <c r="AB110" s="889"/>
      <c r="AC110" s="889"/>
      <c r="AD110" s="889"/>
      <c r="AE110" s="890"/>
      <c r="AF110" s="891">
        <v>307493</v>
      </c>
      <c r="AG110" s="889"/>
      <c r="AH110" s="889"/>
      <c r="AI110" s="889"/>
      <c r="AJ110" s="890"/>
      <c r="AK110" s="891">
        <v>289517</v>
      </c>
      <c r="AL110" s="889"/>
      <c r="AM110" s="889"/>
      <c r="AN110" s="889"/>
      <c r="AO110" s="890"/>
      <c r="AP110" s="892">
        <v>18.8</v>
      </c>
      <c r="AQ110" s="893"/>
      <c r="AR110" s="893"/>
      <c r="AS110" s="893"/>
      <c r="AT110" s="894"/>
      <c r="AU110" s="930" t="s">
        <v>76</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2565500</v>
      </c>
      <c r="BR110" s="842"/>
      <c r="BS110" s="842"/>
      <c r="BT110" s="842"/>
      <c r="BU110" s="842"/>
      <c r="BV110" s="842">
        <v>2431966</v>
      </c>
      <c r="BW110" s="842"/>
      <c r="BX110" s="842"/>
      <c r="BY110" s="842"/>
      <c r="BZ110" s="842"/>
      <c r="CA110" s="842">
        <v>2255078</v>
      </c>
      <c r="CB110" s="842"/>
      <c r="CC110" s="842"/>
      <c r="CD110" s="842"/>
      <c r="CE110" s="842"/>
      <c r="CF110" s="866">
        <v>146.69999999999999</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442</v>
      </c>
      <c r="DM110" s="842"/>
      <c r="DN110" s="842"/>
      <c r="DO110" s="842"/>
      <c r="DP110" s="842"/>
      <c r="DQ110" s="842" t="s">
        <v>442</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444</v>
      </c>
      <c r="AG111" s="919"/>
      <c r="AH111" s="919"/>
      <c r="AI111" s="919"/>
      <c r="AJ111" s="920"/>
      <c r="AK111" s="921" t="s">
        <v>444</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447</v>
      </c>
      <c r="BW111" s="817"/>
      <c r="BX111" s="817"/>
      <c r="BY111" s="817"/>
      <c r="BZ111" s="817"/>
      <c r="CA111" s="817" t="s">
        <v>446</v>
      </c>
      <c r="CB111" s="817"/>
      <c r="CC111" s="817"/>
      <c r="CD111" s="817"/>
      <c r="CE111" s="817"/>
      <c r="CF111" s="875" t="s">
        <v>447</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451</v>
      </c>
      <c r="AG112" s="780"/>
      <c r="AH112" s="780"/>
      <c r="AI112" s="780"/>
      <c r="AJ112" s="781"/>
      <c r="AK112" s="782" t="s">
        <v>444</v>
      </c>
      <c r="AL112" s="780"/>
      <c r="AM112" s="780"/>
      <c r="AN112" s="780"/>
      <c r="AO112" s="781"/>
      <c r="AP112" s="824" t="s">
        <v>444</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408411</v>
      </c>
      <c r="BR112" s="817"/>
      <c r="BS112" s="817"/>
      <c r="BT112" s="817"/>
      <c r="BU112" s="817"/>
      <c r="BV112" s="817">
        <v>493191</v>
      </c>
      <c r="BW112" s="817"/>
      <c r="BX112" s="817"/>
      <c r="BY112" s="817"/>
      <c r="BZ112" s="817"/>
      <c r="CA112" s="817">
        <v>504713</v>
      </c>
      <c r="CB112" s="817"/>
      <c r="CC112" s="817"/>
      <c r="CD112" s="817"/>
      <c r="CE112" s="817"/>
      <c r="CF112" s="875">
        <v>32.799999999999997</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42834</v>
      </c>
      <c r="AB113" s="919"/>
      <c r="AC113" s="919"/>
      <c r="AD113" s="919"/>
      <c r="AE113" s="920"/>
      <c r="AF113" s="921">
        <v>49559</v>
      </c>
      <c r="AG113" s="919"/>
      <c r="AH113" s="919"/>
      <c r="AI113" s="919"/>
      <c r="AJ113" s="920"/>
      <c r="AK113" s="921">
        <v>51155</v>
      </c>
      <c r="AL113" s="919"/>
      <c r="AM113" s="919"/>
      <c r="AN113" s="919"/>
      <c r="AO113" s="920"/>
      <c r="AP113" s="922">
        <v>3.3</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t="s">
        <v>444</v>
      </c>
      <c r="BR113" s="817"/>
      <c r="BS113" s="817"/>
      <c r="BT113" s="817"/>
      <c r="BU113" s="817"/>
      <c r="BV113" s="817" t="s">
        <v>446</v>
      </c>
      <c r="BW113" s="817"/>
      <c r="BX113" s="817"/>
      <c r="BY113" s="817"/>
      <c r="BZ113" s="817"/>
      <c r="CA113" s="817" t="s">
        <v>444</v>
      </c>
      <c r="CB113" s="817"/>
      <c r="CC113" s="817"/>
      <c r="CD113" s="817"/>
      <c r="CE113" s="817"/>
      <c r="CF113" s="875" t="s">
        <v>444</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451</v>
      </c>
      <c r="DM113" s="780"/>
      <c r="DN113" s="780"/>
      <c r="DO113" s="780"/>
      <c r="DP113" s="781"/>
      <c r="DQ113" s="782" t="s">
        <v>444</v>
      </c>
      <c r="DR113" s="780"/>
      <c r="DS113" s="780"/>
      <c r="DT113" s="780"/>
      <c r="DU113" s="781"/>
      <c r="DV113" s="824" t="s">
        <v>451</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444</v>
      </c>
      <c r="AB114" s="780"/>
      <c r="AC114" s="780"/>
      <c r="AD114" s="780"/>
      <c r="AE114" s="781"/>
      <c r="AF114" s="782" t="s">
        <v>444</v>
      </c>
      <c r="AG114" s="780"/>
      <c r="AH114" s="780"/>
      <c r="AI114" s="780"/>
      <c r="AJ114" s="781"/>
      <c r="AK114" s="782" t="s">
        <v>451</v>
      </c>
      <c r="AL114" s="780"/>
      <c r="AM114" s="780"/>
      <c r="AN114" s="780"/>
      <c r="AO114" s="781"/>
      <c r="AP114" s="824" t="s">
        <v>451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275063</v>
      </c>
      <c r="BR114" s="817"/>
      <c r="BS114" s="817"/>
      <c r="BT114" s="817"/>
      <c r="BU114" s="817"/>
      <c r="BV114" s="817">
        <v>266753</v>
      </c>
      <c r="BW114" s="817"/>
      <c r="BX114" s="817"/>
      <c r="BY114" s="817"/>
      <c r="BZ114" s="817"/>
      <c r="CA114" s="817">
        <v>139486</v>
      </c>
      <c r="CB114" s="817"/>
      <c r="CC114" s="817"/>
      <c r="CD114" s="817"/>
      <c r="CE114" s="817"/>
      <c r="CF114" s="875">
        <v>9.1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460</v>
      </c>
      <c r="DH114" s="780"/>
      <c r="DI114" s="780"/>
      <c r="DJ114" s="780"/>
      <c r="DK114" s="781"/>
      <c r="DL114" s="782" t="s">
        <v>444</v>
      </c>
      <c r="DM114" s="780"/>
      <c r="DN114" s="780"/>
      <c r="DO114" s="780"/>
      <c r="DP114" s="781"/>
      <c r="DQ114" s="782" t="s">
        <v>444</v>
      </c>
      <c r="DR114" s="780"/>
      <c r="DS114" s="780"/>
      <c r="DT114" s="780"/>
      <c r="DU114" s="781"/>
      <c r="DV114" s="824" t="s">
        <v>451</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446</v>
      </c>
      <c r="AB115" s="919"/>
      <c r="AC115" s="919"/>
      <c r="AD115" s="919"/>
      <c r="AE115" s="920"/>
      <c r="AF115" s="921" t="s">
        <v>444</v>
      </c>
      <c r="AG115" s="919"/>
      <c r="AH115" s="919"/>
      <c r="AI115" s="919"/>
      <c r="AJ115" s="920"/>
      <c r="AK115" s="921" t="s">
        <v>444</v>
      </c>
      <c r="AL115" s="919"/>
      <c r="AM115" s="919"/>
      <c r="AN115" s="919"/>
      <c r="AO115" s="920"/>
      <c r="AP115" s="922" t="s">
        <v>442</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451</v>
      </c>
      <c r="CB115" s="817"/>
      <c r="CC115" s="817"/>
      <c r="CD115" s="817"/>
      <c r="CE115" s="817"/>
      <c r="CF115" s="875" t="s">
        <v>444</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444</v>
      </c>
      <c r="DR115" s="780"/>
      <c r="DS115" s="780"/>
      <c r="DT115" s="780"/>
      <c r="DU115" s="781"/>
      <c r="DV115" s="824" t="s">
        <v>451</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v>130</v>
      </c>
      <c r="AG116" s="780"/>
      <c r="AH116" s="780"/>
      <c r="AI116" s="780"/>
      <c r="AJ116" s="781"/>
      <c r="AK116" s="782" t="s">
        <v>444</v>
      </c>
      <c r="AL116" s="780"/>
      <c r="AM116" s="780"/>
      <c r="AN116" s="780"/>
      <c r="AO116" s="781"/>
      <c r="AP116" s="824" t="s">
        <v>451</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5" t="s">
        <v>444</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451</v>
      </c>
      <c r="DM116" s="780"/>
      <c r="DN116" s="780"/>
      <c r="DO116" s="780"/>
      <c r="DP116" s="781"/>
      <c r="DQ116" s="782" t="s">
        <v>444</v>
      </c>
      <c r="DR116" s="780"/>
      <c r="DS116" s="780"/>
      <c r="DT116" s="780"/>
      <c r="DU116" s="781"/>
      <c r="DV116" s="824" t="s">
        <v>460</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350574</v>
      </c>
      <c r="AB117" s="903"/>
      <c r="AC117" s="903"/>
      <c r="AD117" s="903"/>
      <c r="AE117" s="904"/>
      <c r="AF117" s="905">
        <v>357182</v>
      </c>
      <c r="AG117" s="903"/>
      <c r="AH117" s="903"/>
      <c r="AI117" s="903"/>
      <c r="AJ117" s="904"/>
      <c r="AK117" s="905">
        <v>340672</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444</v>
      </c>
      <c r="BW117" s="817"/>
      <c r="BX117" s="817"/>
      <c r="BY117" s="817"/>
      <c r="BZ117" s="817"/>
      <c r="CA117" s="817" t="s">
        <v>444</v>
      </c>
      <c r="CB117" s="817"/>
      <c r="CC117" s="817"/>
      <c r="CD117" s="817"/>
      <c r="CE117" s="817"/>
      <c r="CF117" s="875" t="s">
        <v>444</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444</v>
      </c>
      <c r="DR117" s="780"/>
      <c r="DS117" s="780"/>
      <c r="DT117" s="780"/>
      <c r="DU117" s="781"/>
      <c r="DV117" s="824" t="s">
        <v>444</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444</v>
      </c>
      <c r="BW118" s="845"/>
      <c r="BX118" s="845"/>
      <c r="BY118" s="845"/>
      <c r="BZ118" s="845"/>
      <c r="CA118" s="845" t="s">
        <v>446</v>
      </c>
      <c r="CB118" s="845"/>
      <c r="CC118" s="845"/>
      <c r="CD118" s="845"/>
      <c r="CE118" s="845"/>
      <c r="CF118" s="875" t="s">
        <v>444</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451</v>
      </c>
      <c r="DM118" s="780"/>
      <c r="DN118" s="780"/>
      <c r="DO118" s="780"/>
      <c r="DP118" s="781"/>
      <c r="DQ118" s="782" t="s">
        <v>444</v>
      </c>
      <c r="DR118" s="780"/>
      <c r="DS118" s="780"/>
      <c r="DT118" s="780"/>
      <c r="DU118" s="781"/>
      <c r="DV118" s="824" t="s">
        <v>444</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451</v>
      </c>
      <c r="AG119" s="889"/>
      <c r="AH119" s="889"/>
      <c r="AI119" s="889"/>
      <c r="AJ119" s="890"/>
      <c r="AK119" s="891" t="s">
        <v>442</v>
      </c>
      <c r="AL119" s="889"/>
      <c r="AM119" s="889"/>
      <c r="AN119" s="889"/>
      <c r="AO119" s="890"/>
      <c r="AP119" s="892" t="s">
        <v>444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3248974</v>
      </c>
      <c r="BR119" s="845"/>
      <c r="BS119" s="845"/>
      <c r="BT119" s="845"/>
      <c r="BU119" s="845"/>
      <c r="BV119" s="845">
        <v>3191910</v>
      </c>
      <c r="BW119" s="845"/>
      <c r="BX119" s="845"/>
      <c r="BY119" s="845"/>
      <c r="BZ119" s="845"/>
      <c r="CA119" s="845">
        <v>2899277</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460</v>
      </c>
      <c r="DH119" s="764"/>
      <c r="DI119" s="764"/>
      <c r="DJ119" s="764"/>
      <c r="DK119" s="765"/>
      <c r="DL119" s="766" t="s">
        <v>444</v>
      </c>
      <c r="DM119" s="764"/>
      <c r="DN119" s="764"/>
      <c r="DO119" s="764"/>
      <c r="DP119" s="765"/>
      <c r="DQ119" s="766" t="s">
        <v>444</v>
      </c>
      <c r="DR119" s="764"/>
      <c r="DS119" s="764"/>
      <c r="DT119" s="764"/>
      <c r="DU119" s="765"/>
      <c r="DV119" s="848" t="s">
        <v>444</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460</v>
      </c>
      <c r="AG120" s="780"/>
      <c r="AH120" s="780"/>
      <c r="AI120" s="780"/>
      <c r="AJ120" s="781"/>
      <c r="AK120" s="782" t="s">
        <v>444</v>
      </c>
      <c r="AL120" s="780"/>
      <c r="AM120" s="780"/>
      <c r="AN120" s="780"/>
      <c r="AO120" s="781"/>
      <c r="AP120" s="824" t="s">
        <v>442</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2542315</v>
      </c>
      <c r="BR120" s="842"/>
      <c r="BS120" s="842"/>
      <c r="BT120" s="842"/>
      <c r="BU120" s="842"/>
      <c r="BV120" s="842">
        <v>2431915</v>
      </c>
      <c r="BW120" s="842"/>
      <c r="BX120" s="842"/>
      <c r="BY120" s="842"/>
      <c r="BZ120" s="842"/>
      <c r="CA120" s="842">
        <v>2747305</v>
      </c>
      <c r="CB120" s="842"/>
      <c r="CC120" s="842"/>
      <c r="CD120" s="842"/>
      <c r="CE120" s="842"/>
      <c r="CF120" s="866">
        <v>178.8</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376260</v>
      </c>
      <c r="DH120" s="842"/>
      <c r="DI120" s="842"/>
      <c r="DJ120" s="842"/>
      <c r="DK120" s="842"/>
      <c r="DL120" s="842">
        <v>419202</v>
      </c>
      <c r="DM120" s="842"/>
      <c r="DN120" s="842"/>
      <c r="DO120" s="842"/>
      <c r="DP120" s="842"/>
      <c r="DQ120" s="842">
        <v>422221</v>
      </c>
      <c r="DR120" s="842"/>
      <c r="DS120" s="842"/>
      <c r="DT120" s="842"/>
      <c r="DU120" s="842"/>
      <c r="DV120" s="843">
        <v>27.5</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451</v>
      </c>
      <c r="AG121" s="780"/>
      <c r="AH121" s="780"/>
      <c r="AI121" s="780"/>
      <c r="AJ121" s="781"/>
      <c r="AK121" s="782" t="s">
        <v>444</v>
      </c>
      <c r="AL121" s="780"/>
      <c r="AM121" s="780"/>
      <c r="AN121" s="780"/>
      <c r="AO121" s="781"/>
      <c r="AP121" s="824" t="s">
        <v>460</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444</v>
      </c>
      <c r="BR121" s="817"/>
      <c r="BS121" s="817"/>
      <c r="BT121" s="817"/>
      <c r="BU121" s="817"/>
      <c r="BV121" s="817" t="s">
        <v>444</v>
      </c>
      <c r="BW121" s="817"/>
      <c r="BX121" s="817"/>
      <c r="BY121" s="817"/>
      <c r="BZ121" s="817"/>
      <c r="CA121" s="817" t="s">
        <v>460</v>
      </c>
      <c r="CB121" s="817"/>
      <c r="CC121" s="817"/>
      <c r="CD121" s="817"/>
      <c r="CE121" s="817"/>
      <c r="CF121" s="875" t="s">
        <v>444</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32151</v>
      </c>
      <c r="DH121" s="817"/>
      <c r="DI121" s="817"/>
      <c r="DJ121" s="817"/>
      <c r="DK121" s="817"/>
      <c r="DL121" s="817">
        <v>73989</v>
      </c>
      <c r="DM121" s="817"/>
      <c r="DN121" s="817"/>
      <c r="DO121" s="817"/>
      <c r="DP121" s="817"/>
      <c r="DQ121" s="817">
        <v>75592</v>
      </c>
      <c r="DR121" s="817"/>
      <c r="DS121" s="817"/>
      <c r="DT121" s="817"/>
      <c r="DU121" s="817"/>
      <c r="DV121" s="794">
        <v>4.9000000000000004</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444</v>
      </c>
      <c r="AG122" s="780"/>
      <c r="AH122" s="780"/>
      <c r="AI122" s="780"/>
      <c r="AJ122" s="781"/>
      <c r="AK122" s="782" t="s">
        <v>444</v>
      </c>
      <c r="AL122" s="780"/>
      <c r="AM122" s="780"/>
      <c r="AN122" s="780"/>
      <c r="AO122" s="781"/>
      <c r="AP122" s="824" t="s">
        <v>442</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1615078</v>
      </c>
      <c r="BR122" s="845"/>
      <c r="BS122" s="845"/>
      <c r="BT122" s="845"/>
      <c r="BU122" s="845"/>
      <c r="BV122" s="845">
        <v>1823156</v>
      </c>
      <c r="BW122" s="845"/>
      <c r="BX122" s="845"/>
      <c r="BY122" s="845"/>
      <c r="BZ122" s="845"/>
      <c r="CA122" s="845">
        <v>1682270</v>
      </c>
      <c r="CB122" s="845"/>
      <c r="CC122" s="845"/>
      <c r="CD122" s="845"/>
      <c r="CE122" s="845"/>
      <c r="CF122" s="846">
        <v>109.5</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444</v>
      </c>
      <c r="DH122" s="817"/>
      <c r="DI122" s="817"/>
      <c r="DJ122" s="817"/>
      <c r="DK122" s="817"/>
      <c r="DL122" s="817" t="s">
        <v>444</v>
      </c>
      <c r="DM122" s="817"/>
      <c r="DN122" s="817"/>
      <c r="DO122" s="817"/>
      <c r="DP122" s="817"/>
      <c r="DQ122" s="817">
        <v>6900</v>
      </c>
      <c r="DR122" s="817"/>
      <c r="DS122" s="817"/>
      <c r="DT122" s="817"/>
      <c r="DU122" s="817"/>
      <c r="DV122" s="794">
        <v>0.4</v>
      </c>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444</v>
      </c>
      <c r="AG123" s="780"/>
      <c r="AH123" s="780"/>
      <c r="AI123" s="780"/>
      <c r="AJ123" s="781"/>
      <c r="AK123" s="782" t="s">
        <v>460</v>
      </c>
      <c r="AL123" s="780"/>
      <c r="AM123" s="780"/>
      <c r="AN123" s="780"/>
      <c r="AO123" s="781"/>
      <c r="AP123" s="824" t="s">
        <v>451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483</v>
      </c>
      <c r="BP123" s="878"/>
      <c r="BQ123" s="832">
        <v>4157393</v>
      </c>
      <c r="BR123" s="833"/>
      <c r="BS123" s="833"/>
      <c r="BT123" s="833"/>
      <c r="BU123" s="833"/>
      <c r="BV123" s="833">
        <v>4255071</v>
      </c>
      <c r="BW123" s="833"/>
      <c r="BX123" s="833"/>
      <c r="BY123" s="833"/>
      <c r="BZ123" s="833"/>
      <c r="CA123" s="833">
        <v>4429575</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444</v>
      </c>
      <c r="DH123" s="780"/>
      <c r="DI123" s="780"/>
      <c r="DJ123" s="780"/>
      <c r="DK123" s="781"/>
      <c r="DL123" s="782" t="s">
        <v>444</v>
      </c>
      <c r="DM123" s="780"/>
      <c r="DN123" s="780"/>
      <c r="DO123" s="780"/>
      <c r="DP123" s="781"/>
      <c r="DQ123" s="782" t="s">
        <v>451</v>
      </c>
      <c r="DR123" s="780"/>
      <c r="DS123" s="780"/>
      <c r="DT123" s="780"/>
      <c r="DU123" s="781"/>
      <c r="DV123" s="824" t="s">
        <v>446</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451</v>
      </c>
      <c r="AG124" s="780"/>
      <c r="AH124" s="780"/>
      <c r="AI124" s="780"/>
      <c r="AJ124" s="781"/>
      <c r="AK124" s="782" t="s">
        <v>444</v>
      </c>
      <c r="AL124" s="780"/>
      <c r="AM124" s="780"/>
      <c r="AN124" s="780"/>
      <c r="AO124" s="781"/>
      <c r="AP124" s="824" t="s">
        <v>444</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446</v>
      </c>
      <c r="BR124" s="831"/>
      <c r="BS124" s="831"/>
      <c r="BT124" s="831"/>
      <c r="BU124" s="831"/>
      <c r="BV124" s="831" t="s">
        <v>446</v>
      </c>
      <c r="BW124" s="831"/>
      <c r="BX124" s="831"/>
      <c r="BY124" s="831"/>
      <c r="BZ124" s="831"/>
      <c r="CA124" s="831" t="s">
        <v>460</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444</v>
      </c>
      <c r="DM124" s="764"/>
      <c r="DN124" s="764"/>
      <c r="DO124" s="764"/>
      <c r="DP124" s="765"/>
      <c r="DQ124" s="766" t="s">
        <v>444</v>
      </c>
      <c r="DR124" s="764"/>
      <c r="DS124" s="764"/>
      <c r="DT124" s="764"/>
      <c r="DU124" s="765"/>
      <c r="DV124" s="848" t="s">
        <v>444</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444</v>
      </c>
      <c r="AG125" s="780"/>
      <c r="AH125" s="780"/>
      <c r="AI125" s="780"/>
      <c r="AJ125" s="781"/>
      <c r="AK125" s="782" t="s">
        <v>444</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444</v>
      </c>
      <c r="DH125" s="842"/>
      <c r="DI125" s="842"/>
      <c r="DJ125" s="842"/>
      <c r="DK125" s="842"/>
      <c r="DL125" s="842" t="s">
        <v>444</v>
      </c>
      <c r="DM125" s="842"/>
      <c r="DN125" s="842"/>
      <c r="DO125" s="842"/>
      <c r="DP125" s="842"/>
      <c r="DQ125" s="842" t="s">
        <v>446</v>
      </c>
      <c r="DR125" s="842"/>
      <c r="DS125" s="842"/>
      <c r="DT125" s="842"/>
      <c r="DU125" s="842"/>
      <c r="DV125" s="843" t="s">
        <v>442</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446</v>
      </c>
      <c r="AG126" s="780"/>
      <c r="AH126" s="780"/>
      <c r="AI126" s="780"/>
      <c r="AJ126" s="781"/>
      <c r="AK126" s="782" t="s">
        <v>444</v>
      </c>
      <c r="AL126" s="780"/>
      <c r="AM126" s="780"/>
      <c r="AN126" s="780"/>
      <c r="AO126" s="781"/>
      <c r="AP126" s="824" t="s">
        <v>444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444</v>
      </c>
      <c r="DM126" s="817"/>
      <c r="DN126" s="817"/>
      <c r="DO126" s="817"/>
      <c r="DP126" s="817"/>
      <c r="DQ126" s="817" t="s">
        <v>446</v>
      </c>
      <c r="DR126" s="817"/>
      <c r="DS126" s="817"/>
      <c r="DT126" s="817"/>
      <c r="DU126" s="817"/>
      <c r="DV126" s="794" t="s">
        <v>444</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444</v>
      </c>
      <c r="AB127" s="780"/>
      <c r="AC127" s="780"/>
      <c r="AD127" s="780"/>
      <c r="AE127" s="781"/>
      <c r="AF127" s="782" t="s">
        <v>444</v>
      </c>
      <c r="AG127" s="780"/>
      <c r="AH127" s="780"/>
      <c r="AI127" s="780"/>
      <c r="AJ127" s="781"/>
      <c r="AK127" s="782" t="s">
        <v>444</v>
      </c>
      <c r="AL127" s="780"/>
      <c r="AM127" s="780"/>
      <c r="AN127" s="780"/>
      <c r="AO127" s="781"/>
      <c r="AP127" s="824" t="s">
        <v>444</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444</v>
      </c>
      <c r="DH127" s="817"/>
      <c r="DI127" s="817"/>
      <c r="DJ127" s="817"/>
      <c r="DK127" s="817"/>
      <c r="DL127" s="817" t="s">
        <v>444</v>
      </c>
      <c r="DM127" s="817"/>
      <c r="DN127" s="817"/>
      <c r="DO127" s="817"/>
      <c r="DP127" s="817"/>
      <c r="DQ127" s="817" t="s">
        <v>446</v>
      </c>
      <c r="DR127" s="817"/>
      <c r="DS127" s="817"/>
      <c r="DT127" s="817"/>
      <c r="DU127" s="817"/>
      <c r="DV127" s="794" t="s">
        <v>444</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13858</v>
      </c>
      <c r="AB128" s="801"/>
      <c r="AC128" s="801"/>
      <c r="AD128" s="801"/>
      <c r="AE128" s="802"/>
      <c r="AF128" s="803">
        <v>15384</v>
      </c>
      <c r="AG128" s="801"/>
      <c r="AH128" s="801"/>
      <c r="AI128" s="801"/>
      <c r="AJ128" s="802"/>
      <c r="AK128" s="803">
        <v>15839</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444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444</v>
      </c>
      <c r="DH128" s="791"/>
      <c r="DI128" s="791"/>
      <c r="DJ128" s="791"/>
      <c r="DK128" s="791"/>
      <c r="DL128" s="791" t="s">
        <v>444</v>
      </c>
      <c r="DM128" s="791"/>
      <c r="DN128" s="791"/>
      <c r="DO128" s="791"/>
      <c r="DP128" s="791"/>
      <c r="DQ128" s="791" t="s">
        <v>444</v>
      </c>
      <c r="DR128" s="791"/>
      <c r="DS128" s="791"/>
      <c r="DT128" s="791"/>
      <c r="DU128" s="791"/>
      <c r="DV128" s="792" t="s">
        <v>444</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1690648</v>
      </c>
      <c r="AB129" s="780"/>
      <c r="AC129" s="780"/>
      <c r="AD129" s="780"/>
      <c r="AE129" s="781"/>
      <c r="AF129" s="782">
        <v>1806634</v>
      </c>
      <c r="AG129" s="780"/>
      <c r="AH129" s="780"/>
      <c r="AI129" s="780"/>
      <c r="AJ129" s="781"/>
      <c r="AK129" s="782">
        <v>1771865</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446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241819</v>
      </c>
      <c r="AB130" s="780"/>
      <c r="AC130" s="780"/>
      <c r="AD130" s="780"/>
      <c r="AE130" s="781"/>
      <c r="AF130" s="782">
        <v>215809</v>
      </c>
      <c r="AG130" s="780"/>
      <c r="AH130" s="780"/>
      <c r="AI130" s="780"/>
      <c r="AJ130" s="781"/>
      <c r="AK130" s="782">
        <v>235089</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1448829</v>
      </c>
      <c r="AB131" s="764"/>
      <c r="AC131" s="764"/>
      <c r="AD131" s="764"/>
      <c r="AE131" s="765"/>
      <c r="AF131" s="766">
        <v>1590825</v>
      </c>
      <c r="AG131" s="764"/>
      <c r="AH131" s="764"/>
      <c r="AI131" s="764"/>
      <c r="AJ131" s="765"/>
      <c r="AK131" s="766">
        <v>1536776</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451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6.5499103070000002</v>
      </c>
      <c r="AB132" s="745"/>
      <c r="AC132" s="745"/>
      <c r="AD132" s="745"/>
      <c r="AE132" s="746"/>
      <c r="AF132" s="747">
        <v>7.9197271860000003</v>
      </c>
      <c r="AG132" s="745"/>
      <c r="AH132" s="745"/>
      <c r="AI132" s="745"/>
      <c r="AJ132" s="746"/>
      <c r="AK132" s="747">
        <v>5.8397580390000003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6.6</v>
      </c>
      <c r="AB133" s="724"/>
      <c r="AC133" s="724"/>
      <c r="AD133" s="724"/>
      <c r="AE133" s="725"/>
      <c r="AF133" s="723">
        <v>7.1</v>
      </c>
      <c r="AG133" s="724"/>
      <c r="AH133" s="724"/>
      <c r="AI133" s="724"/>
      <c r="AJ133" s="725"/>
      <c r="AK133" s="723">
        <v>6.7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MH4sSdp2gmu/nOJo3p4I48ecJIFZot/j9EieYJcLIx66SIwCImQJbiC+Uu7Rp+q+NjVoWNj14Fso8L6Nc/1gA==" saltValue="6tlUneJjVc7CsG+JlFAn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94925-E393-4801-837B-1AF288087835}">
  <sheetPr>
    <pageSetUpPr fitToPage="1"/>
  </sheetPr>
  <dimension ref="A1:DQ105"/>
  <sheetViews>
    <sheetView showGridLines="0" view="pageBreakPreview" zoomScale="60" zoomScaleNormal="85" workbookViewId="0">
      <selection activeCell="BA53" sqref="BA5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dVXi9oICApzNAzGQxSgTto125ZqOiqsc7eRayoRkHNr6HKDFpqe87R9F+lfMUXjC3Sdnbds0i2D6tiNl60KCw==" saltValue="EngNdlgvKb0FEnYRPeJm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QJbkMWZhYYETzWd2DXW+mDfjA8x3jqYQyOF+L/MKJb+iFDL6sI5AsVeKFBwE8pzr/JxGade5LVu8THiHj7xTQ==" saltValue="PvAYCFqaqO7Qf2lvo+w6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696591</v>
      </c>
      <c r="AP9" s="281">
        <v>403821</v>
      </c>
      <c r="AQ9" s="282">
        <v>255467</v>
      </c>
      <c r="AR9" s="283">
        <v>58.1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3850</v>
      </c>
      <c r="AP10" s="284">
        <v>2232</v>
      </c>
      <c r="AQ10" s="285">
        <v>29275</v>
      </c>
      <c r="AR10" s="286">
        <v>-92.4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3959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13543</v>
      </c>
      <c r="AP13" s="284">
        <v>7851</v>
      </c>
      <c r="AQ13" s="285">
        <v>9349</v>
      </c>
      <c r="AR13" s="286">
        <v>-16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t="s">
        <v>521</v>
      </c>
      <c r="AP14" s="284" t="s">
        <v>521</v>
      </c>
      <c r="AQ14" s="285">
        <v>4659</v>
      </c>
      <c r="AR14" s="286" t="s">
        <v>521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-56825</v>
      </c>
      <c r="AP15" s="284">
        <v>-32942</v>
      </c>
      <c r="AQ15" s="285">
        <v>-18111</v>
      </c>
      <c r="AR15" s="286">
        <v>81.900000000000006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657159</v>
      </c>
      <c r="AP16" s="284">
        <v>380962</v>
      </c>
      <c r="AQ16" s="285">
        <v>284598</v>
      </c>
      <c r="AR16" s="286">
        <v>33.9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37.1</v>
      </c>
      <c r="AP21" s="298">
        <v>25.07</v>
      </c>
      <c r="AQ21" s="299">
        <v>12.03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87.4</v>
      </c>
      <c r="AP22" s="303">
        <v>94.5</v>
      </c>
      <c r="AQ22" s="304">
        <v>-7.1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289517</v>
      </c>
      <c r="AP32" s="312">
        <v>167836</v>
      </c>
      <c r="AQ32" s="313">
        <v>156764</v>
      </c>
      <c r="AR32" s="314">
        <v>7.1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51155</v>
      </c>
      <c r="AP35" s="312">
        <v>29655</v>
      </c>
      <c r="AQ35" s="313">
        <v>30923</v>
      </c>
      <c r="AR35" s="314">
        <v>-4.0999999999999996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t="s">
        <v>521</v>
      </c>
      <c r="AP36" s="312" t="s">
        <v>521</v>
      </c>
      <c r="AQ36" s="313">
        <v>4657</v>
      </c>
      <c r="AR36" s="314" t="s">
        <v>521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t="s">
        <v>521</v>
      </c>
      <c r="AP37" s="312" t="s">
        <v>521</v>
      </c>
      <c r="AQ37" s="313">
        <v>888</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21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-15839</v>
      </c>
      <c r="AP39" s="312">
        <v>-9182</v>
      </c>
      <c r="AQ39" s="313">
        <v>-6724</v>
      </c>
      <c r="AR39" s="314">
        <v>36.6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-235089</v>
      </c>
      <c r="AP40" s="312">
        <v>-136283</v>
      </c>
      <c r="AQ40" s="313">
        <v>-136123</v>
      </c>
      <c r="AR40" s="314">
        <v>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89744</v>
      </c>
      <c r="AP41" s="312">
        <v>52026</v>
      </c>
      <c r="AQ41" s="313">
        <v>50405</v>
      </c>
      <c r="AR41" s="314">
        <v>3.2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794193</v>
      </c>
      <c r="AN51" s="334">
        <v>462816</v>
      </c>
      <c r="AO51" s="335">
        <v>165.8</v>
      </c>
      <c r="AP51" s="336">
        <v>228215</v>
      </c>
      <c r="AQ51" s="337">
        <v>-14.8</v>
      </c>
      <c r="AR51" s="338">
        <v>180.6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99218</v>
      </c>
      <c r="AN52" s="342">
        <v>57819</v>
      </c>
      <c r="AO52" s="343">
        <v>767.8</v>
      </c>
      <c r="AP52" s="344">
        <v>117571</v>
      </c>
      <c r="AQ52" s="345">
        <v>10.5</v>
      </c>
      <c r="AR52" s="346">
        <v>757.3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1176177</v>
      </c>
      <c r="AN53" s="334">
        <v>685418</v>
      </c>
      <c r="AO53" s="335">
        <v>48.1</v>
      </c>
      <c r="AP53" s="336">
        <v>264232</v>
      </c>
      <c r="AQ53" s="337">
        <v>15.8</v>
      </c>
      <c r="AR53" s="338">
        <v>32.299999999999997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267812</v>
      </c>
      <c r="AN54" s="342">
        <v>156068</v>
      </c>
      <c r="AO54" s="343">
        <v>169.9</v>
      </c>
      <c r="AP54" s="344">
        <v>133959</v>
      </c>
      <c r="AQ54" s="345">
        <v>13.9</v>
      </c>
      <c r="AR54" s="346">
        <v>156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1724121</v>
      </c>
      <c r="AN55" s="334">
        <v>1015982</v>
      </c>
      <c r="AO55" s="335">
        <v>48.2</v>
      </c>
      <c r="AP55" s="336">
        <v>263613</v>
      </c>
      <c r="AQ55" s="337">
        <v>-0.2</v>
      </c>
      <c r="AR55" s="338">
        <v>48.4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72756</v>
      </c>
      <c r="AN56" s="342">
        <v>42873</v>
      </c>
      <c r="AO56" s="343">
        <v>-72.5</v>
      </c>
      <c r="AP56" s="344">
        <v>128823</v>
      </c>
      <c r="AQ56" s="345">
        <v>-3.8</v>
      </c>
      <c r="AR56" s="346">
        <v>-68.7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1396307</v>
      </c>
      <c r="AN57" s="334">
        <v>824753</v>
      </c>
      <c r="AO57" s="335">
        <v>-18.8</v>
      </c>
      <c r="AP57" s="336">
        <v>362690</v>
      </c>
      <c r="AQ57" s="337">
        <v>37.6</v>
      </c>
      <c r="AR57" s="338">
        <v>-56.4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54282</v>
      </c>
      <c r="AN58" s="342">
        <v>32063</v>
      </c>
      <c r="AO58" s="343">
        <v>-25.2</v>
      </c>
      <c r="AP58" s="344">
        <v>172580</v>
      </c>
      <c r="AQ58" s="345">
        <v>34</v>
      </c>
      <c r="AR58" s="346">
        <v>-59.2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366203</v>
      </c>
      <c r="AN59" s="334">
        <v>212292</v>
      </c>
      <c r="AO59" s="335">
        <v>-74.3</v>
      </c>
      <c r="AP59" s="336">
        <v>296093</v>
      </c>
      <c r="AQ59" s="337">
        <v>-18.399999999999999</v>
      </c>
      <c r="AR59" s="338">
        <v>-55.9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34443</v>
      </c>
      <c r="AN60" s="342">
        <v>19967</v>
      </c>
      <c r="AO60" s="343">
        <v>-37.700000000000003</v>
      </c>
      <c r="AP60" s="344">
        <v>140545</v>
      </c>
      <c r="AQ60" s="345">
        <v>-18.600000000000001</v>
      </c>
      <c r="AR60" s="346">
        <v>-19.100000000000001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1091400</v>
      </c>
      <c r="AN61" s="349">
        <v>640252</v>
      </c>
      <c r="AO61" s="350">
        <v>33.799999999999997</v>
      </c>
      <c r="AP61" s="351">
        <v>282969</v>
      </c>
      <c r="AQ61" s="352">
        <v>4</v>
      </c>
      <c r="AR61" s="338">
        <v>29.8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105702</v>
      </c>
      <c r="AN62" s="342">
        <v>61758</v>
      </c>
      <c r="AO62" s="343">
        <v>160.5</v>
      </c>
      <c r="AP62" s="344">
        <v>138696</v>
      </c>
      <c r="AQ62" s="345">
        <v>7.2</v>
      </c>
      <c r="AR62" s="346">
        <v>153.30000000000001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Tz5OSWz+LjSKBBVXb2NXJXj5FAMkCm6N7deGsPd42dvc+X709qo3OhabTFGQhLeSKknGvh1zEUM6nLR3s9x5Q==" saltValue="Vy5d/ebE5wW1rBb8vMGG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BK102" sqref="BK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hmoEj+4783qYnWSm4Ss3MXmksRnOCK2o/rOX9Irw+IvxLYWkQIEj8HeuWa7+RwnommCPBO5MLgZ3hohIM06wYA==" saltValue="jpxPF8cbI+FFOm/CyZe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election activeCell="AF98" sqref="AF9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9ebyZiKlgtPFdEHWr/pnST8G7n+j2b8fJ+OZxF9nDvxTRSCw/B49NnaCXe3tlpokYi4LylnenfHW+aY6x3FHmQ==" saltValue="jtIzp+Lf60EWqTcshgqT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87.88</v>
      </c>
      <c r="G47" s="12">
        <v>87.93</v>
      </c>
      <c r="H47" s="12">
        <v>86.07</v>
      </c>
      <c r="I47" s="12">
        <v>79.459999999999994</v>
      </c>
      <c r="J47" s="13">
        <v>98.17</v>
      </c>
    </row>
    <row r="48" spans="2:10" ht="57.75" customHeight="1" x14ac:dyDescent="0.15">
      <c r="B48" s="14"/>
      <c r="C48" s="1141" t="s">
        <v>4</v>
      </c>
      <c r="D48" s="1141"/>
      <c r="E48" s="1142"/>
      <c r="F48" s="15">
        <v>15.8</v>
      </c>
      <c r="G48" s="16">
        <v>13.8</v>
      </c>
      <c r="H48" s="16">
        <v>16.78</v>
      </c>
      <c r="I48" s="16">
        <v>23.11</v>
      </c>
      <c r="J48" s="17">
        <v>16.600000000000001</v>
      </c>
    </row>
    <row r="49" spans="2:10" ht="57.75" customHeight="1" thickBot="1" x14ac:dyDescent="0.2">
      <c r="B49" s="18"/>
      <c r="C49" s="1143" t="s">
        <v>5</v>
      </c>
      <c r="D49" s="1143"/>
      <c r="E49" s="1144"/>
      <c r="F49" s="19">
        <v>1.71</v>
      </c>
      <c r="G49" s="20">
        <v>1.59</v>
      </c>
      <c r="H49" s="20" t="s">
        <v>568</v>
      </c>
      <c r="I49" s="20">
        <v>6.33</v>
      </c>
      <c r="J49" s="21">
        <v>10.19</v>
      </c>
    </row>
    <row r="50" spans="2:10" x14ac:dyDescent="0.15"/>
  </sheetData>
  <sheetProtection algorithmName="SHA-512" hashValue="8L5e4a7rlZig+qZYknKCLvjDEd+bRys4kju1vDDYfyVcWbnOrrUhHM10K+VnCSd9vtw/jzr+XJCl/Ga1ZruNPw==" saltValue="WDXMrNC2CBjmwfcaOr6+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2024-02-05T04:13:40Z</dcterms:created>
  <dcterms:modified xsi:type="dcterms:W3CDTF">2024-03-18T01:07:06Z</dcterms:modified>
  <cp:category/>
</cp:coreProperties>
</file>