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Trm-fileserver2\d\共有\01総務財政課\10企画（一部財政）\R4\34財政状況調\R5\240318（補足）★重要★大至急 【３21(木)〆】令和４年度財政状況資料集の作成等について（※様式差替・修正）\"/>
    </mc:Choice>
  </mc:AlternateContent>
  <bookViews>
    <workbookView xWindow="0" yWindow="0" windowWidth="15360" windowHeight="7635" firstSheet="8" activeTab="8"/>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<sst xmlns="http://schemas.openxmlformats.org/spreadsheetml/2006/main" count="1139" uniqueCount="581">
  <si>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</si>
  <si>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</si>
  <si>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</si>
  <si>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</si>
  <si>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</si>
  <si>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</si>
  <si>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</si>
  <si>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</si>
  <si>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</si>
  <si>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</si>
  <si>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</si>
  <si>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</si>
  <si>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</si>
  <si>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</si>
  <si>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</si>
  <si>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</si>
  <si>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</si>
  <si>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</si>
  <si>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</si>
  <si>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</si>
  <si>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</si>
  <si>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</si>
  <si>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</si>
  <si>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</si>
  <si>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</si>
  <si>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</si>
  <si>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</si>
  <si>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</si>
  <si>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</si>
  <si>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</si>
  <si>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</si>
  <si>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</si>
  <si>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</si>
  <si>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</si>
  <si>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</si>
  <si>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</si>
  <si>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</si>
  <si>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</si>
  <si>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</si>
  <si>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</si>
  <si>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</si>
  <si>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</si>
  <si>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</si>
  <si>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</si>
  <si>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</si>
  <si>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</si>
  <si>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</si>
  <si>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</si>
  <si>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</si>
  <si>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</si>
  <si>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</si>
  <si>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</si>
  <si>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</si>
  <si>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</si>
  <si>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</si>
  <si>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</si>
  <si>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</si>
  <si>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</si>
  <si>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</si>
  <si>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</si>
  <si>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</si>
  <si>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</si>
  <si>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</si>
  <si>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</si>
  <si>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</si>
  <si>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</si>
  <si>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</si>
  <si>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</si>
  <si>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</si>
  <si>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</si>
  <si>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</si>
  <si>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</si>
  <si>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</si>
  <si>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</si>
  <si>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</si>
  <si>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</si>
  <si>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</si>
  <si>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</si>
  <si>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</si>
  <si>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</si>
  <si>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</si>
  <si>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</si>
  <si>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</si>
  <si>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</si>
  <si>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</si>
  <si>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</si>
  <si>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</si>
  <si>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</si>
  <si>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</si>
  <si>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</si>
  <si>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</si>
  <si>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</si>
  <si>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</si>
  <si>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</si>
  <si>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</si>
  <si>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</si>
  <si>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</si>
  <si>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</si>
  <si>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</si>
  <si>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</si>
  <si>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</si>
  <si>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</si>
  <si>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</si>
  <si>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</si>
  <si>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</si>
  <si>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</si>
  <si>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</si>
  <si>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</si>
  <si>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</si>
  <si>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</si>
  <si>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</si>
  <si>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</si>
  <si>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</si>
  <si>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</si>
  <si>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</si>
  <si>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</si>
  <si>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</si>
  <si>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</si>
  <si>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</si>
  <si>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</si>
  <si>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</si>
  <si>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</si>
  <si>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</si>
  <si>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</si>
  <si>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</si>
  <si>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</si>
  <si>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</si>
  <si>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</si>
  <si>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</si>
  <si>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</si>
  <si>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</si>
  <si>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</si>
  <si>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</si>
  <si>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</si>
  <si>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</si>
  <si>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</si>
  <si>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</si>
  <si>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</si>
  <si>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</si>
  <si>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</si>
  <si>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</si>
  <si>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</si>
  <si>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</si>
  <si>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</si>
  <si>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</si>
  <si>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</si>
  <si>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</si>
  <si>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</si>
  <si>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</si>
  <si>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</si>
  <si>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</si>
  <si>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</si>
  <si>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</si>
  <si>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</si>
  <si>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</si>
  <si>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</si>
  <si>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</si>
  <si>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</si>
  <si>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</si>
  <si>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</si>
  <si>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</si>
  <si>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</si>
  <si>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</si>
  <si>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</si>
  <si>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</si>
  <si>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</si>
  <si>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</si>
  <si>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</si>
  <si>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</si>
  <si>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</si>
  <si>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</si>
  <si>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</si>
  <si>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</si>
  <si>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</si>
  <si>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</si>
  <si>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</si>
  <si>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</si>
  <si>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</si>
  <si>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</si>
  <si>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</si>
  <si>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</si>
  <si>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</si>
  <si>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</si>
  <si>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</si>
  <si>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</si>
  <si>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</si>
  <si>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</si>
  <si>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</si>
  <si>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</si>
  <si>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</si>
  <si>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</si>
  <si>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</si>
  <si>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</si>
  <si>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</si>
  <si>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</si>
  <si>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</si>
  <si>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</si>
  <si>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</si>
  <si>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</si>
  <si>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</si>
  <si>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</si>
  <si>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</si>
  <si>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</si>
  <si>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</si>
  <si>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</si>
  <si>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</si>
  <si>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</si>
  <si>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</si>
  <si>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</si>
  <si>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</si>
  <si>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</si>
  <si>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</si>
  <si>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</si>
  <si>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</si>
  <si>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</si>
  <si>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</si>
  <si>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</si>
  <si>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</si>
  <si>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</si>
  <si>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</si>
  <si>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</si>
  <si>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</si>
  <si>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</si>
  <si>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</si>
  <si>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沖縄県多良間村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</si>
  <si>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</si>
  <si>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</si>
  <si>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</si>
  <si>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</si>
  <si>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</si>
  <si>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</si>
  <si>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</si>
  <si>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</si>
  <si>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</si>
  <si>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</si>
  <si>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</si>
  <si>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</si>
  <si>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</si>
  <si>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</si>
  <si>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</si>
  <si>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</si>
  <si>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</si>
  <si>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</si>
  <si>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</si>
  <si>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</si>
  <si>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</si>
  <si>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</si>
  <si>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</si>
  <si>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</si>
  <si>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</si>
  <si>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</si>
  <si>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</si>
  <si>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</si>
  <si>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</si>
  <si>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</si>
  <si>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</si>
  <si>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</si>
  <si>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</si>
  <si>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</si>
  <si>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</si>
  <si>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</si>
  <si>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</si>
  <si>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</si>
  <si>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</si>
  <si>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</si>
  <si>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</si>
  <si>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</si>
  <si>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</si>
  <si>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</si>
  <si>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</si>
  <si>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</si>
  <si>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</si>
  <si>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</si>
  <si>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</si>
  <si>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</si>
  <si>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</si>
  <si>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</si>
  <si>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</si>
  <si>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</si>
  <si>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</si>
  <si>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</si>
  <si>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</si>
  <si>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</si>
  <si>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</si>
  <si>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</si>
  <si>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</si>
  <si>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</si>
  <si>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</si>
  <si>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</si>
  <si>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</si>
  <si>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</si>
  <si>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</si>
  <si>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</si>
  <si>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</si>
  <si>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</si>
  <si>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</si>
  <si>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</si>
  <si>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</si>
  <si>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</si>
  <si>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</si>
  <si>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</si>
  <si>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</si>
  <si>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</si>
  <si>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</si>
  <si>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</si>
  <si>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</si>
  <si>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</si>
  <si>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</si>
  <si>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</si>
  <si>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</si>
  <si>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</si>
  <si>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</si>
  <si>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</si>
  <si>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</si>
  <si>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</si>
  <si>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</si>
  <si>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</si>
  <si>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</si>
  <si>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</si>
  <si>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</si>
  <si>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</si>
  <si>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</si>
  <si>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</si>
  <si>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</si>
  <si>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</si>
  <si>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</si>
  <si>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</si>
  <si>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</si>
  <si>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</si>
  <si>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</si>
  <si>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</si>
  <si>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</si>
  <si>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</si>
  <si>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</si>
  <si>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</si>
  <si>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</si>
  <si>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</si>
  <si>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</si>
  <si>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</si>
  <si>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</si>
  <si>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</si>
  <si>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</si>
  <si>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</si>
  <si>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</si>
  <si>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</si>
  <si>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</si>
  <si>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</si>
  <si>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</si>
  <si>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</si>
  <si>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</si>
  <si>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</si>
  <si>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</si>
  <si>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</si>
  <si>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</si>
  <si>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</si>
  <si>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</si>
  <si>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</si>
  <si>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</si>
  <si>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</si>
  <si>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</si>
  <si>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</si>
  <si>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</si>
  <si>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</si>
  <si>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</si>
  <si>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</si>
  <si>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</si>
  <si>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</si>
  <si>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</si>
  <si>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</si>
  <si>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</si>
  <si>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</si>
  <si>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</si>
  <si>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</si>
  <si>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</si>
  <si>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</si>
  <si>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</si>
  <si>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</si>
  <si>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沖縄県多良間村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</si>
  <si>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</si>
  <si>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</si>
  <si>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</si>
  <si>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</si>
  <si>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</si>
  <si>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</si>
  <si>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</si>
  <si>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</si>
  <si>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</si>
  <si>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</si>
  <si>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</si>
  <si>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</si>
  <si>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</si>
  <si>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</si>
  <si>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</si>
  <si>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</si>
  <si>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</si>
  <si>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</si>
  <si>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</si>
  <si>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</si>
  <si>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</si>
  <si>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</si>
  <si>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</si>
  <si>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</si>
  <si>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</si>
  <si>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</si>
  <si>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</si>
  <si>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</si>
  <si>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</si>
  <si>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</si>
  <si>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</si>
  <si>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</si>
  <si>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</si>
  <si>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</si>
  <si>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</si>
  <si>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</si>
  <si>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</si>
  <si>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</si>
  <si>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</si>
  <si>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</si>
  <si>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</si>
  <si>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</si>
  <si>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</si>
  <si>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</si>
  <si>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</si>
  <si>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</si>
  <si>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</si>
  <si>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</si>
  <si>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</si>
  <si>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</si>
  <si>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</si>
  <si>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</si>
  <si>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</si>
  <si>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</si>
  <si>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</si>
  <si>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</si>
  <si>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</si>
  <si>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</si>
  <si>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</si>
  <si>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</si>
  <si>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</si>
  <si>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</si>
  <si>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</si>
  <si>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</si>
  <si>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</si>
  <si>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</si>
  <si>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</si>
  <si>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</si>
  <si>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</si>
  <si>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</si>
  <si>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</si>
  <si>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</si>
  <si>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</si>
  <si>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</si>
  <si>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</si>
  <si>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</si>
  <si>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</si>
  <si>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</si>
  <si>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</si>
  <si>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</si>
  <si>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</si>
  <si>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</si>
  <si>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</si>
  <si>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</si>
  <si>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</si>
  <si>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</si>
  <si>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</si>
  <si>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</si>
  <si>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</si>
  <si>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</si>
  <si>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</si>
  <si>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</si>
  <si>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</si>
  <si>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</si>
  <si>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</si>
  <si>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</si>
  <si>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</si>
  <si>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</si>
  <si>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</si>
  <si>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</si>
  <si>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</si>
  <si>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</si>
  <si>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</si>
  <si>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</si>
  <si>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</si>
  <si>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</si>
  <si>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</si>
  <si>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</si>
  <si>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</si>
  <si>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</si>
  <si>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</si>
  <si>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</si>
  <si>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</si>
  <si>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</si>
  <si>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</si>
  <si>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</si>
  <si>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</si>
  <si>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</si>
  <si>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</si>
  <si>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</si>
  <si>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</si>
  <si>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</si>
  <si>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</si>
  <si>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</si>
  <si>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</si>
  <si>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</si>
  <si>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</si>
  <si>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</si>
  <si>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</si>
  <si>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</si>
  <si>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</si>
  <si>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</si>
  <si>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</si>
  <si>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</si>
  <si>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</si>
  <si>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</si>
  <si>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</si>
  <si>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</si>
  <si>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</si>
  <si>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</si>
  <si>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</si>
  <si>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</si>
  <si>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</si>
  <si>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</si>
  <si>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</si>
  <si>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</si>
  <si>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</si>
  <si>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</si>
  <si>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</si>
  <si>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</si>
  <si>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</si>
  <si>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</si>
  <si>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</si>
  <si>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</si>
  <si>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</si>
  <si>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</si>
  <si>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</si>
  <si>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</si>
  <si>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</si>
  <si>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</si>
  <si>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</si>
  <si>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</si>
  <si>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</si>
  <si>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</si>
  <si>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</si>
  <si>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</si>
  <si>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</si>
  <si>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</si>
  <si>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</si>
  <si>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</si>
  <si>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</si>
  <si>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</si>
  <si>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</si>
  <si>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</si>
  <si>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</si>
  <si>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</si>
  <si>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</si>
  <si>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</si>
  <si>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</si>
  <si>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</si>
  <si>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</si>
  <si>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</si>
  <si>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</si>
  <si>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</si>
  <si>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</si>
  <si>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</si>
  <si>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9.53</t>
  </si>
  <si>
    <t>▲ 23.68</t>
  </si>
  <si>
    <t>▲ 7.89</t>
  </si>
  <si>
    <t>▲ 68.84</t>
  </si>
  <si>
    <t>一般会計</t>
  </si>
  <si>
    <t>介護保険特別会計</t>
  </si>
  <si>
    <t>簡易水道事業特別会計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</si>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</sst>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097-49F4-960B-CFCE74A17A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1299037</c:v>
                </c:pt>
                <c:pt idx="1">
                  <c:v>687681</c:v>
                </c:pt>
                <c:pt idx="2">
                  <c:v>1556518</c:v>
                </c:pt>
                <c:pt idx="3">
                  <c:v>1351846</c:v>
                </c:pt>
                <c:pt idx="4">
                  <c:v>485591</c:v>
                </c:pt>
              </c:numCache>
            </c:numRef>
          </c:val>
          <c:smooth val="0"/>
          <c:extLst>
            <c:ext xmlns:c16="http://schemas.microsoft.com/office/drawing/2014/chart" uri="{C3380CC4-5D6E-409C-BE32-E72D297353CC}">
              <c16:uniqueId val="{00000001-0097-49F4-960B-CFCE74A17A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23.84</c:v>
                </c:pt>
                <c:pt idx="1">
                  <c:v>18.96</c:v>
                </c:pt>
                <c:pt idx="2">
                  <c:v>19.11</c:v>
                </c:pt>
                <c:pt idx="3">
                  <c:v>13.66</c:v>
                </c:pt>
                <c:pt idx="4">
                  <c:v>15.56</c:v>
                </c:pt>
              </c:numCache>
            </c:numRef>
          </c:val>
          <c:extLst>
            <c:ext xmlns:c16="http://schemas.microsoft.com/office/drawing/2014/chart" uri="{C3380CC4-5D6E-409C-BE32-E72D297353CC}">
              <c16:uniqueId val="{00000000-2544-42BA-BA7A-1DAA47431A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198.6</c:v>
                </c:pt>
                <c:pt idx="1">
                  <c:v>193.26</c:v>
                </c:pt>
                <c:pt idx="2">
                  <c:v>155.72999999999999</c:v>
                </c:pt>
                <c:pt idx="3">
                  <c:v>140.1</c:v>
                </c:pt>
                <c:pt idx="4">
                  <c:v>74.98</c:v>
                </c:pt>
              </c:numCache>
            </c:numRef>
          </c:val>
          <c:extLst>
            <c:ext xmlns:c16="http://schemas.microsoft.com/office/drawing/2014/chart" uri="{C3380CC4-5D6E-409C-BE32-E72D297353CC}">
              <c16:uniqueId val="{00000001-2544-42BA-BA7A-1DAA47431A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20.36</c:v>
                </c:pt>
                <c:pt idx="1">
                  <c:v>-9.5299999999999994</c:v>
                </c:pt>
                <c:pt idx="2">
                  <c:v>-23.68</c:v>
                </c:pt>
                <c:pt idx="3">
                  <c:v>-7.89</c:v>
                </c:pt>
                <c:pt idx="4">
                  <c:v>-68.84</c:v>
                </c:pt>
              </c:numCache>
            </c:numRef>
          </c:val>
          <c:smooth val="0"/>
          <c:extLst>
            <c:ext xmlns:c16="http://schemas.microsoft.com/office/drawing/2014/chart" uri="{C3380CC4-5D6E-409C-BE32-E72D297353CC}">
              <c16:uniqueId val="{00000002-2544-42BA-BA7A-1DAA47431A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A9-449C-8042-C620BFFE5E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A9-449C-8042-C620BFFE5E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A9-449C-8042-C620BFFE5E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A9-449C-8042-C620BFFE5E0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A9-449C-8042-C620BFFE5E0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0.02</c:v>
                </c:pt>
                <c:pt idx="4">
                  <c:v>#N/A</c:v>
                </c:pt>
                <c:pt idx="5">
                  <c:v>0.04</c:v>
                </c:pt>
                <c:pt idx="6">
                  <c:v>#N/A</c:v>
                </c:pt>
                <c:pt idx="7">
                  <c:v>0</c:v>
                </c:pt>
                <c:pt idx="8">
                  <c:v>#N/A</c:v>
                </c:pt>
                <c:pt idx="9">
                  <c:v>0.03</c:v>
                </c:pt>
              </c:numCache>
            </c:numRef>
          </c:val>
          <c:extLst>
            <c:ext xmlns:c16="http://schemas.microsoft.com/office/drawing/2014/chart" uri="{C3380CC4-5D6E-409C-BE32-E72D297353CC}">
              <c16:uniqueId val="{00000005-6FA9-449C-8042-C620BFFE5E0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4.09</c:v>
                </c:pt>
                <c:pt idx="2">
                  <c:v>#N/A</c:v>
                </c:pt>
                <c:pt idx="3">
                  <c:v>1.17</c:v>
                </c:pt>
                <c:pt idx="4">
                  <c:v>#N/A</c:v>
                </c:pt>
                <c:pt idx="5">
                  <c:v>1.9</c:v>
                </c:pt>
                <c:pt idx="6">
                  <c:v>#N/A</c:v>
                </c:pt>
                <c:pt idx="7">
                  <c:v>1.5</c:v>
                </c:pt>
                <c:pt idx="8">
                  <c:v>#N/A</c:v>
                </c:pt>
                <c:pt idx="9">
                  <c:v>1.1100000000000001</c:v>
                </c:pt>
              </c:numCache>
            </c:numRef>
          </c:val>
          <c:extLst>
            <c:ext xmlns:c16="http://schemas.microsoft.com/office/drawing/2014/chart" uri="{C3380CC4-5D6E-409C-BE32-E72D297353CC}">
              <c16:uniqueId val="{00000006-6FA9-449C-8042-C620BFFE5E0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1.02</c:v>
                </c:pt>
                <c:pt idx="2">
                  <c:v>#N/A</c:v>
                </c:pt>
                <c:pt idx="3">
                  <c:v>0.99</c:v>
                </c:pt>
                <c:pt idx="4">
                  <c:v>#N/A</c:v>
                </c:pt>
                <c:pt idx="5">
                  <c:v>0.25</c:v>
                </c:pt>
                <c:pt idx="6">
                  <c:v>#N/A</c:v>
                </c:pt>
                <c:pt idx="7">
                  <c:v>0.65</c:v>
                </c:pt>
                <c:pt idx="8">
                  <c:v>#N/A</c:v>
                </c:pt>
                <c:pt idx="9">
                  <c:v>2.3199999999999998</c:v>
                </c:pt>
              </c:numCache>
            </c:numRef>
          </c:val>
          <c:extLst>
            <c:ext xmlns:c16="http://schemas.microsoft.com/office/drawing/2014/chart" uri="{C3380CC4-5D6E-409C-BE32-E72D297353CC}">
              <c16:uniqueId val="{00000007-6FA9-449C-8042-C620BFFE5E0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1.43</c:v>
                </c:pt>
                <c:pt idx="2">
                  <c:v>#N/A</c:v>
                </c:pt>
                <c:pt idx="3">
                  <c:v>1.4</c:v>
                </c:pt>
                <c:pt idx="4">
                  <c:v>#N/A</c:v>
                </c:pt>
                <c:pt idx="5">
                  <c:v>1.83</c:v>
                </c:pt>
                <c:pt idx="6">
                  <c:v>#N/A</c:v>
                </c:pt>
                <c:pt idx="7">
                  <c:v>1.36</c:v>
                </c:pt>
                <c:pt idx="8">
                  <c:v>#N/A</c:v>
                </c:pt>
                <c:pt idx="9">
                  <c:v>2.78</c:v>
                </c:pt>
              </c:numCache>
            </c:numRef>
          </c:val>
          <c:extLst>
            <c:ext xmlns:c16="http://schemas.microsoft.com/office/drawing/2014/chart" uri="{C3380CC4-5D6E-409C-BE32-E72D297353CC}">
              <c16:uniqueId val="{00000008-6FA9-449C-8042-C620BFFE5E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23.84</c:v>
                </c:pt>
                <c:pt idx="2">
                  <c:v>#N/A</c:v>
                </c:pt>
                <c:pt idx="3">
                  <c:v>18.96</c:v>
                </c:pt>
                <c:pt idx="4">
                  <c:v>#N/A</c:v>
                </c:pt>
                <c:pt idx="5">
                  <c:v>19.11</c:v>
                </c:pt>
                <c:pt idx="6">
                  <c:v>#N/A</c:v>
                </c:pt>
                <c:pt idx="7">
                  <c:v>13.65</c:v>
                </c:pt>
                <c:pt idx="8">
                  <c:v>#N/A</c:v>
                </c:pt>
                <c:pt idx="9">
                  <c:v>16.62</c:v>
                </c:pt>
              </c:numCache>
            </c:numRef>
          </c:val>
          <c:extLst>
            <c:ext xmlns:c16="http://schemas.microsoft.com/office/drawing/2014/chart" uri="{C3380CC4-5D6E-409C-BE32-E72D297353CC}">
              <c16:uniqueId val="{00000009-6FA9-449C-8042-C620BFFE5E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c:v>
                </c:pt>
                <c:pt idx="5">
                  <c:v>149</c:v>
                </c:pt>
                <c:pt idx="8">
                  <c:v>187</c:v>
                </c:pt>
                <c:pt idx="11">
                  <c:v>191</c:v>
                </c:pt>
                <c:pt idx="14">
                  <c:v>200</c:v>
                </c:pt>
              </c:numCache>
            </c:numRef>
          </c:val>
          <c:extLst>
            <c:ext xmlns:c16="http://schemas.microsoft.com/office/drawing/2014/chart" uri="{C3380CC4-5D6E-409C-BE32-E72D297353CC}">
              <c16:uniqueId val="{00000000-5933-4747-96D0-0A74D7E1B0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33-4747-96D0-0A74D7E1B0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33-4747-96D0-0A74D7E1B0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33-4747-96D0-0A74D7E1B0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c:v>
                </c:pt>
                <c:pt idx="3">
                  <c:v>10</c:v>
                </c:pt>
                <c:pt idx="6">
                  <c:v>9</c:v>
                </c:pt>
                <c:pt idx="9">
                  <c:v>9</c:v>
                </c:pt>
                <c:pt idx="12">
                  <c:v>8</c:v>
                </c:pt>
              </c:numCache>
            </c:numRef>
          </c:val>
          <c:extLst>
            <c:ext xmlns:c16="http://schemas.microsoft.com/office/drawing/2014/chart" uri="{C3380CC4-5D6E-409C-BE32-E72D297353CC}">
              <c16:uniqueId val="{00000004-5933-4747-96D0-0A74D7E1B0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33-4747-96D0-0A74D7E1B0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33-4747-96D0-0A74D7E1B0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c:v>
                </c:pt>
                <c:pt idx="3">
                  <c:v>208</c:v>
                </c:pt>
                <c:pt idx="6">
                  <c:v>258</c:v>
                </c:pt>
                <c:pt idx="9">
                  <c:v>248</c:v>
                </c:pt>
                <c:pt idx="12">
                  <c:v>253</c:v>
                </c:pt>
              </c:numCache>
            </c:numRef>
          </c:val>
          <c:extLst>
            <c:ext xmlns:c16="http://schemas.microsoft.com/office/drawing/2014/chart" uri="{C3380CC4-5D6E-409C-BE32-E72D297353CC}">
              <c16:uniqueId val="{00000007-5933-4747-96D0-0A74D7E1B0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c:v>
                </c:pt>
                <c:pt idx="2">
                  <c:v>#N/A</c:v>
                </c:pt>
                <c:pt idx="3">
                  <c:v>#N/A</c:v>
                </c:pt>
                <c:pt idx="4">
                  <c:v>69</c:v>
                </c:pt>
                <c:pt idx="5">
                  <c:v>#N/A</c:v>
                </c:pt>
                <c:pt idx="6">
                  <c:v>#N/A</c:v>
                </c:pt>
                <c:pt idx="7">
                  <c:v>80</c:v>
                </c:pt>
                <c:pt idx="8">
                  <c:v>#N/A</c:v>
                </c:pt>
                <c:pt idx="9">
                  <c:v>#N/A</c:v>
                </c:pt>
                <c:pt idx="10">
                  <c:v>66</c:v>
                </c:pt>
                <c:pt idx="11">
                  <c:v>#N/A</c:v>
                </c:pt>
                <c:pt idx="12">
                  <c:v>#N/A</c:v>
                </c:pt>
                <c:pt idx="13">
                  <c:v>61</c:v>
                </c:pt>
                <c:pt idx="14">
                  <c:v>#N/A</c:v>
                </c:pt>
              </c:numCache>
            </c:numRef>
          </c:val>
          <c:smooth val="0"/>
          <c:extLst>
            <c:ext xmlns:c16="http://schemas.microsoft.com/office/drawing/2014/chart" uri="{C3380CC4-5D6E-409C-BE32-E72D297353CC}">
              <c16:uniqueId val="{00000008-5933-4747-96D0-0A74D7E1B0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1469</c:v>
                </c:pt>
                <c:pt idx="5">
                  <c:v>1499</c:v>
                </c:pt>
                <c:pt idx="8">
                  <c:v>1561</c:v>
                </c:pt>
                <c:pt idx="11">
                  <c:v>600</c:v>
                </c:pt>
                <c:pt idx="14">
                  <c:v>1412</c:v>
                </c:pt>
              </c:numCache>
            </c:numRef>
          </c:val>
          <c:extLst>
            <c:ext xmlns:c16="http://schemas.microsoft.com/office/drawing/2014/chart" uri="{C3380CC4-5D6E-409C-BE32-E72D297353CC}">
              <c16:uniqueId val="{00000000-117C-4B74-B135-41F323AE4A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7C-4B74-B135-41F323AE4A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3104</c:v>
                </c:pt>
                <c:pt idx="5">
                  <c:v>3044</c:v>
                </c:pt>
                <c:pt idx="8">
                  <c:v>2750</c:v>
                </c:pt>
                <c:pt idx="11">
                  <c:v>2698</c:v>
                </c:pt>
                <c:pt idx="14">
                  <c:v>2853</c:v>
                </c:pt>
              </c:numCache>
            </c:numRef>
          </c:val>
          <c:extLst>
            <c:ext xmlns:c16="http://schemas.microsoft.com/office/drawing/2014/chart" uri="{C3380CC4-5D6E-409C-BE32-E72D297353CC}">
              <c16:uniqueId val="{00000002-117C-4B74-B135-41F323AE4A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7C-4B74-B135-41F323AE4A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7C-4B74-B135-41F323AE4A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7C-4B74-B135-41F323AE4A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c:v>
                </c:pt>
                <c:pt idx="3">
                  <c:v>55</c:v>
                </c:pt>
                <c:pt idx="6">
                  <c:v>9</c:v>
                </c:pt>
                <c:pt idx="9">
                  <c:v>0</c:v>
                </c:pt>
                <c:pt idx="12">
                  <c:v>178</c:v>
                </c:pt>
              </c:numCache>
            </c:numRef>
          </c:val>
          <c:extLst>
            <c:ext xmlns:c16="http://schemas.microsoft.com/office/drawing/2014/chart" uri="{C3380CC4-5D6E-409C-BE32-E72D297353CC}">
              <c16:uniqueId val="{00000006-117C-4B74-B135-41F323AE4A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17C-4B74-B135-41F323AE4A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c:v>
                </c:pt>
                <c:pt idx="3">
                  <c:v>68</c:v>
                </c:pt>
                <c:pt idx="6">
                  <c:v>56</c:v>
                </c:pt>
                <c:pt idx="9">
                  <c:v>53</c:v>
                </c:pt>
                <c:pt idx="12">
                  <c:v>44</c:v>
                </c:pt>
              </c:numCache>
            </c:numRef>
          </c:val>
          <c:extLst>
            <c:ext xmlns:c16="http://schemas.microsoft.com/office/drawing/2014/chart" uri="{C3380CC4-5D6E-409C-BE32-E72D297353CC}">
              <c16:uniqueId val="{00000008-117C-4B74-B135-41F323AE4A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7C-4B74-B135-41F323AE4A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2077</c:v>
                </c:pt>
                <c:pt idx="3">
                  <c:v>1943</c:v>
                </c:pt>
                <c:pt idx="6">
                  <c:v>1930</c:v>
                </c:pt>
                <c:pt idx="9">
                  <c:v>1878</c:v>
                </c:pt>
                <c:pt idx="12">
                  <c:v>1823</c:v>
                </c:pt>
              </c:numCache>
            </c:numRef>
          </c:val>
          <c:extLst>
            <c:ext xmlns:c16="http://schemas.microsoft.com/office/drawing/2014/chart" uri="{C3380CC4-5D6E-409C-BE32-E72D297353CC}">
              <c16:uniqueId val="{0000000A-117C-4B74-B135-41F323AE4A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7C-4B74-B135-41F323AE4A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1801</c:v>
                </c:pt>
                <c:pt idx="1">
                  <c:v>1753</c:v>
                </c:pt>
                <c:pt idx="2">
                  <c:v>905</c:v>
                </c:pt>
              </c:numCache>
            </c:numRef>
          </c:val>
          <c:extLst>
            <c:ext xmlns:c16="http://schemas.microsoft.com/office/drawing/2014/chart" uri="{C3380CC4-5D6E-409C-BE32-E72D297353CC}">
              <c16:uniqueId val="{00000000-F927-41ED-AE4E-CFF76DFC5C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c:v>
                </c:pt>
                <c:pt idx="1">
                  <c:v>116</c:v>
                </c:pt>
                <c:pt idx="2">
                  <c:v>116</c:v>
                </c:pt>
              </c:numCache>
            </c:numRef>
          </c:val>
          <c:extLst>
            <c:ext xmlns:c16="http://schemas.microsoft.com/office/drawing/2014/chart" uri="{C3380CC4-5D6E-409C-BE32-E72D297353CC}">
              <c16:uniqueId val="{00000001-F927-41ED-AE4E-CFF76DFC5C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843</c:v>
                </c:pt>
                <c:pt idx="1">
                  <c:v>830</c:v>
                </c:pt>
                <c:pt idx="2">
                  <c:v>1833</c:v>
                </c:pt>
              </c:numCache>
            </c:numRef>
          </c:val>
          <c:extLst>
            <c:ext xmlns:c16="http://schemas.microsoft.com/office/drawing/2014/chart" uri="{C3380CC4-5D6E-409C-BE32-E72D297353CC}">
              <c16:uniqueId val="{00000002-F927-41ED-AE4E-CFF76DFC5C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元利償還金は約</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百万円、算入公債費等は約</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している。実質公債比率も改善傾向にあることから、今後も健全な行財政運営に努める。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償還が進んでいることもあり、地方債現在高、公営企業債等については減額している。一方で、基準財政需要額算入見込み額の</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等の影響で、充当可能財源等</a:t>
          </a:r>
          <a:r>
            <a:rPr kumimoji="1" lang="ja-JP" altLang="en-US" sz="1100">
              <a:solidFill>
                <a:sysClr val="windowText" lastClr="000000"/>
              </a:solidFill>
              <a:effectLst/>
              <a:latin typeface="+mn-lt"/>
              <a:ea typeface="+mn-ea"/>
              <a:cs typeface="+mn-cs"/>
            </a:rPr>
            <a:t>も増額</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今後も予定している建設工事等による公債費の増加が見込まれるため、計画的な基金積立の実施や基金運営に努める。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財政調整基金の取り崩し</a:t>
          </a:r>
          <a:r>
            <a:rPr kumimoji="1" lang="ja-JP" altLang="en-US" sz="1400">
              <a:solidFill>
                <a:sysClr val="windowText" lastClr="000000"/>
              </a:solidFill>
              <a:effectLst/>
              <a:latin typeface="+mn-lt"/>
              <a:ea typeface="+mn-ea"/>
              <a:cs typeface="+mn-cs"/>
            </a:rPr>
            <a:t>、</a:t>
          </a:r>
          <a:r>
            <a:rPr lang="ja-JP" altLang="en-US" sz="1400">
              <a:solidFill>
                <a:sysClr val="windowText" lastClr="000000"/>
              </a:solidFill>
              <a:effectLst/>
              <a:latin typeface="+mn-lt"/>
              <a:ea typeface="+mn-ea"/>
              <a:cs typeface="+mn-cs"/>
            </a:rPr>
            <a:t>多良間村</a:t>
          </a:r>
          <a:r>
            <a:rPr lang="ja-JP" altLang="ja-JP" sz="1400">
              <a:solidFill>
                <a:sysClr val="windowText" lastClr="000000"/>
              </a:solidFill>
              <a:effectLst/>
              <a:latin typeface="+mn-lt"/>
              <a:ea typeface="+mn-ea"/>
              <a:cs typeface="+mn-cs"/>
            </a:rPr>
            <a:t>公共施設等総合管理基金</a:t>
          </a:r>
          <a:r>
            <a:rPr lang="ja-JP" altLang="en-US" sz="1400">
              <a:solidFill>
                <a:sysClr val="windowText" lastClr="000000"/>
              </a:solidFill>
              <a:effectLst/>
              <a:latin typeface="+mn-lt"/>
              <a:ea typeface="+mn-ea"/>
              <a:cs typeface="+mn-cs"/>
            </a:rPr>
            <a:t>設置し</a:t>
          </a:r>
          <a:r>
            <a:rPr lang="en-US" altLang="ja-JP" sz="1400">
              <a:solidFill>
                <a:sysClr val="windowText" lastClr="000000"/>
              </a:solidFill>
              <a:effectLst/>
              <a:latin typeface="+mn-lt"/>
              <a:ea typeface="+mn-ea"/>
              <a:cs typeface="+mn-cs"/>
            </a:rPr>
            <a:t>10</a:t>
          </a:r>
          <a:r>
            <a:rPr lang="ja-JP" altLang="en-US" sz="1400">
              <a:solidFill>
                <a:sysClr val="windowText" lastClr="000000"/>
              </a:solidFill>
              <a:effectLst/>
              <a:latin typeface="+mn-lt"/>
              <a:ea typeface="+mn-ea"/>
              <a:cs typeface="+mn-cs"/>
            </a:rPr>
            <a:t>億を積立</a:t>
          </a:r>
          <a:r>
            <a:rPr kumimoji="1" lang="ja-JP" altLang="ja-JP" sz="1400">
              <a:solidFill>
                <a:sysClr val="windowText" lastClr="000000"/>
              </a:solidFill>
              <a:effectLst/>
              <a:latin typeface="+mn-lt"/>
              <a:ea typeface="+mn-ea"/>
              <a:cs typeface="+mn-cs"/>
            </a:rPr>
            <a:t>した</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全体としては</a:t>
          </a:r>
          <a:r>
            <a:rPr kumimoji="1" lang="ja-JP" altLang="en-US" sz="1400">
              <a:solidFill>
                <a:sysClr val="windowText" lastClr="000000"/>
              </a:solidFill>
              <a:effectLst/>
              <a:latin typeface="+mn-lt"/>
              <a:ea typeface="+mn-ea"/>
              <a:cs typeface="+mn-cs"/>
            </a:rPr>
            <a:t>増額</a:t>
          </a:r>
          <a:r>
            <a:rPr kumimoji="1" lang="ja-JP" altLang="ja-JP" sz="1400">
              <a:solidFill>
                <a:sysClr val="windowText" lastClr="000000"/>
              </a:solidFill>
              <a:effectLst/>
              <a:latin typeface="+mn-lt"/>
              <a:ea typeface="+mn-ea"/>
              <a:cs typeface="+mn-cs"/>
            </a:rPr>
            <a:t>した。</a:t>
          </a:r>
          <a:endParaRPr lang="ja-JP" altLang="ja-JP" sz="18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収入の確保や事務事業の見直し等を図り、各基金の目的に即した基金造成および健全な行財政運営に努める。</a:t>
          </a:r>
          <a:endParaRPr lang="ja-JP" altLang="ja-JP" sz="18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lt"/>
              <a:ea typeface="+mn-ea"/>
              <a:cs typeface="+mn-cs"/>
            </a:rPr>
            <a:t>・ふるさと創生基金：ふるさと創生事業に充てることを目的とする。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・過疎対策子育て応援基金：過疎対策と子育て応援施策の充実を図ることを目的とする。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・地域福祉振興基金：本格的な高齢化社会の到来に備え、地域における福祉活動の促進、快適な生活環境の形成等を図る事業の実施を推進することを目的とする。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・人材育成基金：人材育成及び産業、文化振興を図る資金に充てることを目的とする。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ea"/>
              <a:ea typeface="+mn-ea"/>
              <a:cs typeface="+mn-cs"/>
            </a:rPr>
            <a:t>・多良間村公共施設等総合管理基金：公共用又は公用に供する施設の長寿命化、更新整備、統廃合等を計画的に行うことを目的とする。</a:t>
          </a:r>
          <a:endParaRPr kumimoji="1" lang="en-US" altLang="ja-JP" sz="1400">
            <a:solidFill>
              <a:sysClr val="windowText" lastClr="000000"/>
            </a:solidFill>
            <a:effectLst/>
            <a:latin typeface="+mn-ea"/>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各基金の目的の達成のため、引き続き基金の積み立てを行う。</a:t>
          </a:r>
          <a:endParaRPr lang="ja-JP" altLang="ja-JP" sz="18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mn-ea"/>
              <a:ea typeface="+mn-ea"/>
              <a:cs typeface="+mn-cs"/>
            </a:rPr>
            <a:t>多良間村公共施設等総合管理基金の設置に伴い、財政調整基金から</a:t>
          </a:r>
          <a:r>
            <a:rPr kumimoji="1" lang="en-US" altLang="ja-JP" sz="1400">
              <a:solidFill>
                <a:sysClr val="windowText" lastClr="000000"/>
              </a:solidFill>
              <a:effectLst/>
              <a:latin typeface="+mn-ea"/>
              <a:ea typeface="+mn-ea"/>
              <a:cs typeface="+mn-cs"/>
            </a:rPr>
            <a:t>10</a:t>
          </a:r>
          <a:r>
            <a:rPr kumimoji="1" lang="ja-JP" altLang="en-US" sz="1400">
              <a:solidFill>
                <a:sysClr val="windowText" lastClr="000000"/>
              </a:solidFill>
              <a:effectLst/>
              <a:latin typeface="+mn-ea"/>
              <a:ea typeface="+mn-ea"/>
              <a:cs typeface="+mn-cs"/>
            </a:rPr>
            <a:t>億円の取り崩しを行った。</a:t>
          </a:r>
          <a:endParaRPr kumimoji="1" lang="en-US" altLang="ja-JP" sz="1400">
            <a:solidFill>
              <a:sysClr val="windowText" lastClr="000000"/>
            </a:solidFill>
            <a:effectLst/>
            <a:latin typeface="+mn-ea"/>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今後も大規模の支出を伴う事業が計画されているため、基金の計画的な積立に努める。</a:t>
          </a:r>
          <a:endParaRPr lang="ja-JP" altLang="ja-JP" sz="18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800">
              <a:solidFill>
                <a:sysClr val="windowText" lastClr="000000"/>
              </a:solidFill>
              <a:effectLst/>
            </a:rPr>
            <a:t>-</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年度により、償還額の増加や繰り上げ償還に対応するべく、状況に応じて積立に努める。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
1,072
22.00
3,857,218
3,656,552
187,833
1,206,925
1,822,788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762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76275"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76275"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地方税の収入済額は前年度比で約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減額した、要因の一部としては農業総生産額が前年に比べ減収したことで所得が低下したことにもある。県支出金の減額、歳出も減額となってはいるが、財政力指数が変動するほどではなかった。しかしながら依然として類似団体に比べ低い数値となっている。今後も総合計画等に基づく事業展開のもと、税収徴収の強化に努め、歳入の確保を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7627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7627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7627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7627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7627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295775"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3561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206875" y="7628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3561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206875" y="6080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571875" y="756814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3561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244975"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797175" y="7548033"/>
          <a:ext cx="7747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521075"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248025"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022475" y="754803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746375"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473325"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266825" y="754803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990725" y="7376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6986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25550" y="73765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23925"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244975"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3561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521075"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248025"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746375"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473325"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990725" y="74972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8625"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25550" y="74972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23925"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人件費以外の義務的経費が増額。地方交付税額は前年比では減額したこともあり、経常収支比率が</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％増加した。今後も、高齢化に伴う扶助費の増、建物老朽化による物件費は増額するなど、維持補修費は今後も増額する見込みであることから、今後も削減に努める必要がある。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7627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7627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7627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7627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7627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295775"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3561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206875" y="115631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3561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206875" y="99424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100754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571875" y="10577830"/>
          <a:ext cx="7239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3561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244975"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64</xdr:row>
      <xdr:rowOff>19262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797175" y="10577830"/>
          <a:ext cx="7747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521075"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248025"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19262</xdr:rowOff>
    </xdr:from>
    <xdr:to>
      <xdr:col>15</xdr:col>
      <xdr:colOff>82550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022475" y="10992062"/>
          <a:ext cx="7747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746375"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473325"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58420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266825" y="11181080"/>
          <a:ext cx="75565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990725" y="10965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698625"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25550" y="109412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23925"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244975"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3561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521075"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248025"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746375"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54839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473325"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990725" y="11130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698625"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25550" y="1132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23925"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を主因として、決算額が減少した。本村では宿泊施設やゴミ処理施設を直営していることや、空港業務に職員が従事しているため、類似団体平均を上回っている。民間で実施可能な部分については、委託や指定管理を進めコスト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7627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7627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7627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7627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67627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295775"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3561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206875" y="15348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3561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206875" y="14008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146548</xdr:rowOff>
    </xdr:from>
    <xdr:to>
      <xdr:col>23</xdr:col>
      <xdr:colOff>133350</xdr:colOff>
      <xdr:row>85</xdr:row>
      <xdr:rowOff>118376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571875" y="14548348"/>
          <a:ext cx="723900" cy="1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3561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244975"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113894</xdr:rowOff>
    </xdr:from>
    <xdr:to>
      <xdr:col>19</xdr:col>
      <xdr:colOff>133350</xdr:colOff>
      <xdr:row>85</xdr:row>
      <xdr:rowOff>118376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797175" y="14515694"/>
          <a:ext cx="774700" cy="1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521075"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248025"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26464</xdr:rowOff>
    </xdr:from>
    <xdr:to>
      <xdr:col>15</xdr:col>
      <xdr:colOff>82550</xdr:colOff>
      <xdr:row>84</xdr:row>
      <xdr:rowOff>113894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022475" y="14428264"/>
          <a:ext cx="774700" cy="8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746375"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473325"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26464</xdr:rowOff>
    </xdr:from>
    <xdr:to>
      <xdr:col>11</xdr:col>
      <xdr:colOff>31750</xdr:colOff>
      <xdr:row>84</xdr:row>
      <xdr:rowOff>125457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266825" y="14428264"/>
          <a:ext cx="755650" cy="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990725" y="14094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698625"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25550" y="140868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23925"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95748</xdr:rowOff>
    </xdr:from>
    <xdr:to>
      <xdr:col>23</xdr:col>
      <xdr:colOff>184150</xdr:colOff>
      <xdr:row>85</xdr:row>
      <xdr:rowOff>25898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244975" y="144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67825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356100" y="144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67576</xdr:rowOff>
    </xdr:from>
    <xdr:to>
      <xdr:col>19</xdr:col>
      <xdr:colOff>184150</xdr:colOff>
      <xdr:row>85</xdr:row>
      <xdr:rowOff>169176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521075" y="146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153953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248025" y="1472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63094</xdr:rowOff>
    </xdr:from>
    <xdr:to>
      <xdr:col>15</xdr:col>
      <xdr:colOff>133350</xdr:colOff>
      <xdr:row>84</xdr:row>
      <xdr:rowOff>164694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746375" y="144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149471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473325" y="145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147114</xdr:rowOff>
    </xdr:from>
    <xdr:to>
      <xdr:col>11</xdr:col>
      <xdr:colOff>82550</xdr:colOff>
      <xdr:row>84</xdr:row>
      <xdr:rowOff>77264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990725" y="14377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62041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698625" y="1446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74657</xdr:rowOff>
    </xdr:from>
    <xdr:to>
      <xdr:col>7</xdr:col>
      <xdr:colOff>31750</xdr:colOff>
      <xdr:row>85</xdr:row>
      <xdr:rowOff>4807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25550" y="14476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23925" y="1456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08392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436225"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08392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436225"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08392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436225"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08392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436225"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4703425"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4792325"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4643100" y="153192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4792325"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643100" y="140886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29718</xdr:rowOff>
    </xdr:from>
    <xdr:to>
      <xdr:col>81</xdr:col>
      <xdr:colOff>44450</xdr:colOff>
      <xdr:row>83</xdr:row>
      <xdr:rowOff>89915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3979525" y="14088618"/>
          <a:ext cx="723900" cy="2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4792325"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662150" y="150609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89915</xdr:rowOff>
    </xdr:from>
    <xdr:to>
      <xdr:col>77</xdr:col>
      <xdr:colOff>44450</xdr:colOff>
      <xdr:row>84</xdr:row>
      <xdr:rowOff>39115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214350" y="14320265"/>
          <a:ext cx="76517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938250" y="150705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655675"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39115</xdr:rowOff>
    </xdr:from>
    <xdr:to>
      <xdr:col>72</xdr:col>
      <xdr:colOff>203200</xdr:colOff>
      <xdr:row>84</xdr:row>
      <xdr:rowOff>53594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2458700" y="14440915"/>
          <a:ext cx="75565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182600" y="150657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2880975"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53594</xdr:rowOff>
    </xdr:from>
    <xdr:to>
      <xdr:col>68</xdr:col>
      <xdr:colOff>152400</xdr:colOff>
      <xdr:row>84</xdr:row>
      <xdr:rowOff>154939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1684000" y="14455394"/>
          <a:ext cx="7747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407900" y="1506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125325"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16332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36015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150368</xdr:rowOff>
    </xdr:from>
    <xdr:to>
      <xdr:col>81</xdr:col>
      <xdr:colOff>95250</xdr:colOff>
      <xdr:row>82</xdr:row>
      <xdr:rowOff>80518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662150" y="140378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71645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4792325" y="1395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39115</xdr:rowOff>
    </xdr:from>
    <xdr:to>
      <xdr:col>77</xdr:col>
      <xdr:colOff>95250</xdr:colOff>
      <xdr:row>83</xdr:row>
      <xdr:rowOff>140715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938250" y="142694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150892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655675" y="1403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159765</xdr:rowOff>
    </xdr:from>
    <xdr:to>
      <xdr:col>73</xdr:col>
      <xdr:colOff>44450</xdr:colOff>
      <xdr:row>84</xdr:row>
      <xdr:rowOff>89915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182600" y="143901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100092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880975"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2794</xdr:rowOff>
    </xdr:from>
    <xdr:to>
      <xdr:col>68</xdr:col>
      <xdr:colOff>203200</xdr:colOff>
      <xdr:row>84</xdr:row>
      <xdr:rowOff>104394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407900" y="14404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114571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125325"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1633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36015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空港業務や宿泊施設、コミュニティー施設等の出先機関に職員を配置していることが要因の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つである。指定管理や事務の見直しを行い、住民サービスを維持向上させつつ、適正な職員管理に努める。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083925" y="1165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436225"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083925" y="1131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436225"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083925" y="1096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436225"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083925" y="1062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436225"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083925" y="1027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436225"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083925" y="993321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436225"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4703425"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4792325"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643100" y="116840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4792325"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643100" y="10039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77288</xdr:rowOff>
    </xdr:from>
    <xdr:to>
      <xdr:col>81</xdr:col>
      <xdr:colOff>44450</xdr:colOff>
      <xdr:row>64</xdr:row>
      <xdr:rowOff>131064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979525" y="11050088"/>
          <a:ext cx="7239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4792325"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662150" y="103601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115897</xdr:rowOff>
    </xdr:from>
    <xdr:to>
      <xdr:col>77</xdr:col>
      <xdr:colOff>44450</xdr:colOff>
      <xdr:row>64</xdr:row>
      <xdr:rowOff>131064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214350" y="11088697"/>
          <a:ext cx="765175"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938250" y="103353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655675"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115897</xdr:rowOff>
    </xdr:from>
    <xdr:to>
      <xdr:col>72</xdr:col>
      <xdr:colOff>203200</xdr:colOff>
      <xdr:row>65</xdr:row>
      <xdr:rowOff>10976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2458700" y="11088697"/>
          <a:ext cx="75565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182600" y="103219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880975"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145197</xdr:rowOff>
    </xdr:from>
    <xdr:to>
      <xdr:col>68</xdr:col>
      <xdr:colOff>152400</xdr:colOff>
      <xdr:row>65</xdr:row>
      <xdr:rowOff>10976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1684000" y="11117997"/>
          <a:ext cx="7747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407900" y="10308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125325"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1633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36015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26488</xdr:rowOff>
    </xdr:from>
    <xdr:to>
      <xdr:col>81</xdr:col>
      <xdr:colOff>95250</xdr:colOff>
      <xdr:row>64</xdr:row>
      <xdr:rowOff>128088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662150" y="109992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170015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4792325"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80264</xdr:rowOff>
    </xdr:from>
    <xdr:to>
      <xdr:col>77</xdr:col>
      <xdr:colOff>95250</xdr:colOff>
      <xdr:row>65</xdr:row>
      <xdr:rowOff>10414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938250" y="110530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166641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55675"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65097</xdr:rowOff>
    </xdr:from>
    <xdr:to>
      <xdr:col>73</xdr:col>
      <xdr:colOff>44450</xdr:colOff>
      <xdr:row>64</xdr:row>
      <xdr:rowOff>166697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182600" y="110378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151474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880975" y="1112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131626</xdr:rowOff>
    </xdr:from>
    <xdr:to>
      <xdr:col>68</xdr:col>
      <xdr:colOff>203200</xdr:colOff>
      <xdr:row>65</xdr:row>
      <xdr:rowOff>61776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407900" y="111044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46553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125325" y="1119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94397</xdr:rowOff>
    </xdr:from>
    <xdr:to>
      <xdr:col>64</xdr:col>
      <xdr:colOff>152400</xdr:colOff>
      <xdr:row>65</xdr:row>
      <xdr:rowOff>24547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1633200" y="110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9324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360150" y="1115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交付税額と公債費に軽微な増減はあったもの、実質公債費率が改善されている。令和元年度から始まっている含みつ糖製糖施設整備事業にかかる地方債を含めて、概ね順調に償還が進んでいると考えられる。引き続き、起債の抑制及び償還計画に基づいた計画的な償還を行っ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08392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4362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08392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4362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08392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4362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08392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4362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08392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703425"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4792325"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643100" y="77571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4792325"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643100" y="62047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979525" y="7129780"/>
          <a:ext cx="7239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4792325"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662150" y="713528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214350" y="7169996"/>
          <a:ext cx="76517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938250" y="713528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655675"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2458700" y="7186083"/>
          <a:ext cx="7556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182600" y="7127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880975"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57573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1684000" y="7210213"/>
          <a:ext cx="7747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2407900" y="71191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125325"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1633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36015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662150" y="7078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4792325"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938250" y="71191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655675"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182600" y="71352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880975"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2407900" y="71594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125325"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1633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36015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基金の積み立て等によって将来負担比率は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となっている。今後も公債費等の義務的経費を抑制し財政健全化に努める。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083925" y="397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436225"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083925" y="357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436225"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083925" y="317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4362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083925" y="277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43622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083925" y="237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43622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703425"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4792325"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643100" y="3766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4792325"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643100" y="237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4792325"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6621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9382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655675"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182600" y="23198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88097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2407900" y="23198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212532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1633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36015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
1,072
22.00
3,857,218
3,656,552
187,833
1,206,925
1,822,788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年度の職員退職や人事の見直しを行ったことにより、数値に改善がみられた。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ただし、空港業務や宿泊施設、コミュニティー施設等の出先機関に職員を配置しているため、類似団体よりも多くなっている。指定管理や事務の見直しを行い、人件費の節減に努める。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40</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136144</xdr:rowOff>
    </xdr:from>
    <xdr:to>
      <xdr:col>15</xdr:col>
      <xdr:colOff>98425</xdr:colOff>
      <xdr:row>40</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94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136144</xdr:rowOff>
    </xdr:from>
    <xdr:to>
      <xdr:col>11</xdr:col>
      <xdr:colOff>9525</xdr:colOff>
      <xdr:row>41</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94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103632</xdr:rowOff>
    </xdr:from>
    <xdr:to>
      <xdr:col>15</xdr:col>
      <xdr:colOff>149225</xdr:colOff>
      <xdr:row>41</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85344</xdr:rowOff>
    </xdr:from>
    <xdr:to>
      <xdr:col>11</xdr:col>
      <xdr:colOff>60325</xdr:colOff>
      <xdr:row>41</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153924</xdr:rowOff>
    </xdr:from>
    <xdr:to>
      <xdr:col>6</xdr:col>
      <xdr:colOff>171450</xdr:colOff>
      <xdr:row>41</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多良間村自然文化継承事業や村営学習塾開設事業</a:t>
          </a:r>
          <a:r>
            <a:rPr kumimoji="1" lang="ja-JP" altLang="ja-JP" sz="1100">
              <a:solidFill>
                <a:sysClr val="windowText" lastClr="000000"/>
              </a:solidFill>
              <a:effectLst/>
              <a:latin typeface="+mn-lt"/>
              <a:ea typeface="+mn-ea"/>
              <a:cs typeface="+mn-cs"/>
            </a:rPr>
            <a:t>などにより物件費が増加したため、類似団体の平均を下回ることとなった。引き続き必要経費の精査を行い、経費の削減に努める。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49276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450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50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504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3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類似団体の平均を下回っているが、高齢労人口の増加に伴い、扶助費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。引き続き、所得の審査や給付について精査する。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40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40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特別会計への繰出金が前年度に比べ</a:t>
          </a:r>
          <a:r>
            <a:rPr kumimoji="1" lang="ja-JP" altLang="en-US" sz="1100">
              <a:solidFill>
                <a:sysClr val="windowText" lastClr="000000"/>
              </a:solidFill>
              <a:effectLst/>
              <a:latin typeface="+mn-lt"/>
              <a:ea typeface="+mn-ea"/>
              <a:cs typeface="+mn-cs"/>
            </a:rPr>
            <a:t>減少したこと等により、下がった。</a:t>
          </a:r>
          <a:r>
            <a:rPr kumimoji="1" lang="ja-JP" altLang="ja-JP" sz="1100">
              <a:solidFill>
                <a:sysClr val="windowText" lastClr="000000"/>
              </a:solidFill>
              <a:effectLst/>
              <a:latin typeface="+mn-lt"/>
              <a:ea typeface="+mn-ea"/>
              <a:cs typeface="+mn-cs"/>
            </a:rPr>
            <a:t>今後も特別会計の経常経費の削減に努め、繰出金の抑制を図る。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28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109855</xdr:rowOff>
    </xdr:from>
    <xdr:to>
      <xdr:col>73</xdr:col>
      <xdr:colOff>180975</xdr:colOff>
      <xdr:row>57</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110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109855</xdr:rowOff>
    </xdr:from>
    <xdr:to>
      <xdr:col>69</xdr:col>
      <xdr:colOff>92075</xdr:colOff>
      <xdr:row>57</xdr:row>
      <xdr:rowOff>18415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110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xdr:rowOff>
    </xdr:from>
    <xdr:to>
      <xdr:col>74</xdr:col>
      <xdr:colOff>31750</xdr:colOff>
      <xdr:row>57</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113682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59055</xdr:rowOff>
    </xdr:from>
    <xdr:to>
      <xdr:col>69</xdr:col>
      <xdr:colOff>142875</xdr:colOff>
      <xdr:row>56</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170832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139065</xdr:rowOff>
    </xdr:from>
    <xdr:to>
      <xdr:col>65</xdr:col>
      <xdr:colOff>53975</xdr:colOff>
      <xdr:row>57</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79392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類似団体平均を下回っている。今後も支出の決定については、より効果的なものを優先しながら、補助費等の節減に努める。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35</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151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8922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791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普通交付税の増加もあり、数値は改善傾向にあるが、</a:t>
          </a:r>
          <a:r>
            <a:rPr kumimoji="1" lang="ja-JP" altLang="en-US" sz="1100">
              <a:solidFill>
                <a:sysClr val="windowText" lastClr="000000"/>
              </a:solidFill>
              <a:effectLst/>
              <a:latin typeface="+mn-lt"/>
              <a:ea typeface="+mn-ea"/>
              <a:cs typeface="+mn-cs"/>
            </a:rPr>
            <a:t>今後大きな事業計画も見込まれていることから</a:t>
          </a:r>
          <a:r>
            <a:rPr kumimoji="1" lang="ja-JP" altLang="ja-JP" sz="1100">
              <a:solidFill>
                <a:sysClr val="windowText" lastClr="000000"/>
              </a:solidFill>
              <a:effectLst/>
              <a:latin typeface="+mn-lt"/>
              <a:ea typeface="+mn-ea"/>
              <a:cs typeface="+mn-cs"/>
            </a:rPr>
            <a:t>公債費は今後も高い水準が見込まれてい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事業計画の優先順位等を検討し、地方債の発行を抑制し公債費の健全化に努める。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37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161289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372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372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95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昨年度に</a:t>
          </a:r>
          <a:r>
            <a:rPr kumimoji="1" lang="ja-JP" altLang="en-US" sz="1100">
              <a:solidFill>
                <a:sysClr val="windowText" lastClr="000000"/>
              </a:solidFill>
              <a:effectLst/>
              <a:latin typeface="+mn-lt"/>
              <a:ea typeface="+mn-ea"/>
              <a:cs typeface="+mn-cs"/>
            </a:rPr>
            <a:t>比べ増加したものの、</a:t>
          </a:r>
          <a:r>
            <a:rPr kumimoji="1" lang="ja-JP" altLang="ja-JP" sz="1100">
              <a:solidFill>
                <a:sysClr val="windowText" lastClr="000000"/>
              </a:solidFill>
              <a:effectLst/>
              <a:latin typeface="+mn-lt"/>
              <a:ea typeface="+mn-ea"/>
              <a:cs typeface="+mn-cs"/>
            </a:rPr>
            <a:t>類似団体の平均を下回</a:t>
          </a:r>
          <a:r>
            <a:rPr kumimoji="1" lang="ja-JP" altLang="en-US" sz="1100">
              <a:solidFill>
                <a:sysClr val="windowText" lastClr="000000"/>
              </a:solidFill>
              <a:effectLst/>
              <a:latin typeface="+mn-lt"/>
              <a:ea typeface="+mn-ea"/>
              <a:cs typeface="+mn-cs"/>
            </a:rPr>
            <a:t>る数値で推移している。</a:t>
          </a:r>
          <a:r>
            <a:rPr kumimoji="1" lang="ja-JP" altLang="ja-JP" sz="1100">
              <a:solidFill>
                <a:sysClr val="windowText" lastClr="000000"/>
              </a:solidFill>
              <a:effectLst/>
              <a:latin typeface="+mn-lt"/>
              <a:ea typeface="+mn-ea"/>
              <a:cs typeface="+mn-cs"/>
            </a:rPr>
            <a:t>今後も人件費や物件費の抑制に努める。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77</xdr:row>
      <xdr:rowOff>35561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0005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77</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00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79</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667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81</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715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3811</xdr:rowOff>
    </xdr:from>
    <xdr:to>
      <xdr:col>65</xdr:col>
      <xdr:colOff>53975</xdr:colOff>
      <xdr:row>81</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3282</xdr:rowOff>
    </xdr:from>
    <xdr:to>
      <xdr:col>29</xdr:col>
      <xdr:colOff>127000</xdr:colOff>
      <xdr:row>17</xdr:row>
      <xdr:rowOff>18736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5557"/>
          <a:ext cx="6477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18736</xdr:rowOff>
    </xdr:from>
    <xdr:to>
      <xdr:col>26</xdr:col>
      <xdr:colOff>50800</xdr:colOff>
      <xdr:row>17</xdr:row>
      <xdr:rowOff>55035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81011"/>
          <a:ext cx="698500" cy="3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55035</xdr:rowOff>
    </xdr:from>
    <xdr:to>
      <xdr:col>22</xdr:col>
      <xdr:colOff>114300</xdr:colOff>
      <xdr:row>17</xdr:row>
      <xdr:rowOff>56885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7310"/>
          <a:ext cx="698500" cy="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56885</xdr:rowOff>
    </xdr:from>
    <xdr:to>
      <xdr:col>18</xdr:col>
      <xdr:colOff>177800</xdr:colOff>
      <xdr:row>17</xdr:row>
      <xdr:rowOff>66964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9160"/>
          <a:ext cx="698500" cy="1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123932</xdr:rowOff>
    </xdr:from>
    <xdr:to>
      <xdr:col>29</xdr:col>
      <xdr:colOff>177800</xdr:colOff>
      <xdr:row>17</xdr:row>
      <xdr:rowOff>54082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140459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139386</xdr:rowOff>
    </xdr:from>
    <xdr:to>
      <xdr:col>26</xdr:col>
      <xdr:colOff>101600</xdr:colOff>
      <xdr:row>17</xdr:row>
      <xdr:rowOff>69536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3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79713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4235</xdr:rowOff>
    </xdr:from>
    <xdr:to>
      <xdr:col>22</xdr:col>
      <xdr:colOff>165100</xdr:colOff>
      <xdr:row>17</xdr:row>
      <xdr:rowOff>105835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116012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6085</xdr:rowOff>
    </xdr:from>
    <xdr:to>
      <xdr:col>19</xdr:col>
      <xdr:colOff>38100</xdr:colOff>
      <xdr:row>17</xdr:row>
      <xdr:rowOff>107685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117862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3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16164</xdr:rowOff>
    </xdr:from>
    <xdr:to>
      <xdr:col>15</xdr:col>
      <xdr:colOff>101600</xdr:colOff>
      <xdr:row>17</xdr:row>
      <xdr:rowOff>117764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79670</xdr:rowOff>
    </xdr:from>
    <xdr:to>
      <xdr:col>29</xdr:col>
      <xdr:colOff>127000</xdr:colOff>
      <xdr:row>37</xdr:row>
      <xdr:rowOff>97483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204370"/>
          <a:ext cx="647700" cy="1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19837</xdr:rowOff>
    </xdr:from>
    <xdr:to>
      <xdr:col>26</xdr:col>
      <xdr:colOff>50800</xdr:colOff>
      <xdr:row>37</xdr:row>
      <xdr:rowOff>79670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44537"/>
          <a:ext cx="698500" cy="5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19837</xdr:rowOff>
    </xdr:from>
    <xdr:to>
      <xdr:col>22</xdr:col>
      <xdr:colOff>114300</xdr:colOff>
      <xdr:row>37</xdr:row>
      <xdr:rowOff>75218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44537"/>
          <a:ext cx="698500" cy="5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75218</xdr:rowOff>
    </xdr:from>
    <xdr:to>
      <xdr:col>18</xdr:col>
      <xdr:colOff>177800</xdr:colOff>
      <xdr:row>37</xdr:row>
      <xdr:rowOff>94973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99918"/>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46683</xdr:rowOff>
    </xdr:from>
    <xdr:to>
      <xdr:col>29</xdr:col>
      <xdr:colOff>177800</xdr:colOff>
      <xdr:row>37</xdr:row>
      <xdr:rowOff>148283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7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18760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4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28870</xdr:rowOff>
    </xdr:from>
    <xdr:to>
      <xdr:col>26</xdr:col>
      <xdr:colOff>101600</xdr:colOff>
      <xdr:row>37</xdr:row>
      <xdr:rowOff>130470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5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312097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140487</xdr:rowOff>
    </xdr:from>
    <xdr:to>
      <xdr:col>22</xdr:col>
      <xdr:colOff>165100</xdr:colOff>
      <xdr:row>37</xdr:row>
      <xdr:rowOff>70637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9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252264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24418</xdr:rowOff>
    </xdr:from>
    <xdr:to>
      <xdr:col>19</xdr:col>
      <xdr:colOff>38100</xdr:colOff>
      <xdr:row>37</xdr:row>
      <xdr:rowOff>126018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4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307645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44173</xdr:rowOff>
    </xdr:from>
    <xdr:to>
      <xdr:col>15</xdr:col>
      <xdr:colOff>101600</xdr:colOff>
      <xdr:row>37</xdr:row>
      <xdr:rowOff>145773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6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327400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
1,072
22.00
3,857,218
3,656,552
187,833
1,206,925
1,822,788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76033</xdr:rowOff>
    </xdr:from>
    <xdr:to>
      <xdr:col>24</xdr:col>
      <xdr:colOff>63500</xdr:colOff>
      <xdr:row>34</xdr:row>
      <xdr:rowOff>85497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05333"/>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76033</xdr:rowOff>
    </xdr:from>
    <xdr:to>
      <xdr:col>19</xdr:col>
      <xdr:colOff>177800</xdr:colOff>
      <xdr:row>34</xdr:row>
      <xdr:rowOff>105092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05333"/>
          <a:ext cx="889000" cy="2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90943</xdr:rowOff>
    </xdr:from>
    <xdr:to>
      <xdr:col>15</xdr:col>
      <xdr:colOff>50800</xdr:colOff>
      <xdr:row>34</xdr:row>
      <xdr:rowOff>105092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20243"/>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90943</xdr:rowOff>
    </xdr:from>
    <xdr:to>
      <xdr:col>10</xdr:col>
      <xdr:colOff>114300</xdr:colOff>
      <xdr:row>34</xdr:row>
      <xdr:rowOff>127440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20243"/>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34697</xdr:rowOff>
    </xdr:from>
    <xdr:to>
      <xdr:col>24</xdr:col>
      <xdr:colOff>114300</xdr:colOff>
      <xdr:row>34</xdr:row>
      <xdr:rowOff>136297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57574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1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25233</xdr:rowOff>
    </xdr:from>
    <xdr:to>
      <xdr:col>20</xdr:col>
      <xdr:colOff>38100</xdr:colOff>
      <xdr:row>34</xdr:row>
      <xdr:rowOff>126833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143360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54292</xdr:rowOff>
    </xdr:from>
    <xdr:to>
      <xdr:col>15</xdr:col>
      <xdr:colOff>101600</xdr:colOff>
      <xdr:row>34</xdr:row>
      <xdr:rowOff>155892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40143</xdr:rowOff>
    </xdr:from>
    <xdr:to>
      <xdr:col>10</xdr:col>
      <xdr:colOff>165100</xdr:colOff>
      <xdr:row>34</xdr:row>
      <xdr:rowOff>141743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158270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4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76640</xdr:rowOff>
    </xdr:from>
    <xdr:to>
      <xdr:col>6</xdr:col>
      <xdr:colOff>38100</xdr:colOff>
      <xdr:row>35</xdr:row>
      <xdr:rowOff>6790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23317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38753</xdr:rowOff>
    </xdr:from>
    <xdr:to>
      <xdr:col>24</xdr:col>
      <xdr:colOff>63500</xdr:colOff>
      <xdr:row>56</xdr:row>
      <xdr:rowOff>64162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68503"/>
          <a:ext cx="838200" cy="19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38753</xdr:rowOff>
    </xdr:from>
    <xdr:to>
      <xdr:col>19</xdr:col>
      <xdr:colOff>177800</xdr:colOff>
      <xdr:row>56</xdr:row>
      <xdr:rowOff>108697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68503"/>
          <a:ext cx="889000" cy="24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108697</xdr:rowOff>
    </xdr:from>
    <xdr:to>
      <xdr:col>15</xdr:col>
      <xdr:colOff>50800</xdr:colOff>
      <xdr:row>56</xdr:row>
      <xdr:rowOff>170326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9897"/>
          <a:ext cx="889000" cy="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34924</xdr:rowOff>
    </xdr:from>
    <xdr:to>
      <xdr:col>10</xdr:col>
      <xdr:colOff>114300</xdr:colOff>
      <xdr:row>56</xdr:row>
      <xdr:rowOff>170326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36124"/>
          <a:ext cx="889000" cy="1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13362</xdr:rowOff>
    </xdr:from>
    <xdr:to>
      <xdr:col>24</xdr:col>
      <xdr:colOff>114300</xdr:colOff>
      <xdr:row>56</xdr:row>
      <xdr:rowOff>114962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36239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159403</xdr:rowOff>
    </xdr:from>
    <xdr:to>
      <xdr:col>20</xdr:col>
      <xdr:colOff>38100</xdr:colOff>
      <xdr:row>55</xdr:row>
      <xdr:rowOff>89553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106080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9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57897</xdr:rowOff>
    </xdr:from>
    <xdr:to>
      <xdr:col>15</xdr:col>
      <xdr:colOff>101600</xdr:colOff>
      <xdr:row>56</xdr:row>
      <xdr:rowOff>159497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119526</xdr:rowOff>
    </xdr:from>
    <xdr:to>
      <xdr:col>10</xdr:col>
      <xdr:colOff>165100</xdr:colOff>
      <xdr:row>57</xdr:row>
      <xdr:rowOff>49676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66203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155574</xdr:rowOff>
    </xdr:from>
    <xdr:to>
      <xdr:col>6</xdr:col>
      <xdr:colOff>38100</xdr:colOff>
      <xdr:row>56</xdr:row>
      <xdr:rowOff>85724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102251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6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66137</xdr:rowOff>
    </xdr:from>
    <xdr:to>
      <xdr:col>24</xdr:col>
      <xdr:colOff>63500</xdr:colOff>
      <xdr:row>77</xdr:row>
      <xdr:rowOff>91825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67787"/>
          <a:ext cx="838200" cy="2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168109</xdr:rowOff>
    </xdr:from>
    <xdr:to>
      <xdr:col>19</xdr:col>
      <xdr:colOff>177800</xdr:colOff>
      <xdr:row>77</xdr:row>
      <xdr:rowOff>91825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98309"/>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168109</xdr:rowOff>
    </xdr:from>
    <xdr:to>
      <xdr:col>15</xdr:col>
      <xdr:colOff>50800</xdr:colOff>
      <xdr:row>78</xdr:row>
      <xdr:rowOff>21492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8309"/>
          <a:ext cx="889000" cy="19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160320</xdr:rowOff>
    </xdr:from>
    <xdr:to>
      <xdr:col>10</xdr:col>
      <xdr:colOff>114300</xdr:colOff>
      <xdr:row>78</xdr:row>
      <xdr:rowOff>21492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61970"/>
          <a:ext cx="889000" cy="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15337</xdr:rowOff>
    </xdr:from>
    <xdr:to>
      <xdr:col>24</xdr:col>
      <xdr:colOff>114300</xdr:colOff>
      <xdr:row>77</xdr:row>
      <xdr:rowOff>116937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165214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41025</xdr:rowOff>
    </xdr:from>
    <xdr:to>
      <xdr:col>20</xdr:col>
      <xdr:colOff>38100</xdr:colOff>
      <xdr:row>77</xdr:row>
      <xdr:rowOff>142625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133752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117309</xdr:rowOff>
    </xdr:from>
    <xdr:to>
      <xdr:col>15</xdr:col>
      <xdr:colOff>101600</xdr:colOff>
      <xdr:row>77</xdr:row>
      <xdr:rowOff>47459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63986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142142</xdr:rowOff>
    </xdr:from>
    <xdr:to>
      <xdr:col>10</xdr:col>
      <xdr:colOff>165100</xdr:colOff>
      <xdr:row>78</xdr:row>
      <xdr:rowOff>72292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63419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109520</xdr:rowOff>
    </xdr:from>
    <xdr:to>
      <xdr:col>6</xdr:col>
      <xdr:colOff>38100</xdr:colOff>
      <xdr:row>78</xdr:row>
      <xdr:rowOff>39670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140105</xdr:rowOff>
    </xdr:from>
    <xdr:to>
      <xdr:col>24</xdr:col>
      <xdr:colOff>63500</xdr:colOff>
      <xdr:row>98</xdr:row>
      <xdr:rowOff>123965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70755"/>
          <a:ext cx="838200" cy="1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159466</xdr:rowOff>
    </xdr:from>
    <xdr:to>
      <xdr:col>19</xdr:col>
      <xdr:colOff>177800</xdr:colOff>
      <xdr:row>98</xdr:row>
      <xdr:rowOff>123965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90116"/>
          <a:ext cx="889000" cy="1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152845</xdr:rowOff>
    </xdr:from>
    <xdr:to>
      <xdr:col>15</xdr:col>
      <xdr:colOff>50800</xdr:colOff>
      <xdr:row>97</xdr:row>
      <xdr:rowOff>159466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83495"/>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133390</xdr:rowOff>
    </xdr:from>
    <xdr:to>
      <xdr:col>10</xdr:col>
      <xdr:colOff>114300</xdr:colOff>
      <xdr:row>97</xdr:row>
      <xdr:rowOff>152845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64040"/>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89305</xdr:rowOff>
    </xdr:from>
    <xdr:to>
      <xdr:col>24</xdr:col>
      <xdr:colOff>114300</xdr:colOff>
      <xdr:row>98</xdr:row>
      <xdr:rowOff>19455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4232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73165</xdr:rowOff>
    </xdr:from>
    <xdr:to>
      <xdr:col>20</xdr:col>
      <xdr:colOff>38100</xdr:colOff>
      <xdr:row>99</xdr:row>
      <xdr:rowOff>3315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165892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108666</xdr:rowOff>
    </xdr:from>
    <xdr:to>
      <xdr:col>15</xdr:col>
      <xdr:colOff>101600</xdr:colOff>
      <xdr:row>98</xdr:row>
      <xdr:rowOff>38816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29943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102045</xdr:rowOff>
    </xdr:from>
    <xdr:to>
      <xdr:col>10</xdr:col>
      <xdr:colOff>165100</xdr:colOff>
      <xdr:row>98</xdr:row>
      <xdr:rowOff>32195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23322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82590</xdr:rowOff>
    </xdr:from>
    <xdr:to>
      <xdr:col>6</xdr:col>
      <xdr:colOff>38100</xdr:colOff>
      <xdr:row>98</xdr:row>
      <xdr:rowOff>12740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159705</xdr:rowOff>
    </xdr:from>
    <xdr:to>
      <xdr:col>55</xdr:col>
      <xdr:colOff>0</xdr:colOff>
      <xdr:row>36</xdr:row>
      <xdr:rowOff>145552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60455"/>
          <a:ext cx="838200" cy="1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97960</xdr:rowOff>
    </xdr:from>
    <xdr:to>
      <xdr:col>50</xdr:col>
      <xdr:colOff>114300</xdr:colOff>
      <xdr:row>36</xdr:row>
      <xdr:rowOff>145552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98710"/>
          <a:ext cx="889000" cy="2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97960</xdr:rowOff>
    </xdr:from>
    <xdr:to>
      <xdr:col>45</xdr:col>
      <xdr:colOff>177800</xdr:colOff>
      <xdr:row>36</xdr:row>
      <xdr:rowOff>149800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98710"/>
          <a:ext cx="889000" cy="2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149800</xdr:rowOff>
    </xdr:from>
    <xdr:to>
      <xdr:col>41</xdr:col>
      <xdr:colOff>50800</xdr:colOff>
      <xdr:row>37</xdr:row>
      <xdr:rowOff>64702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22000"/>
          <a:ext cx="889000" cy="8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108905</xdr:rowOff>
    </xdr:from>
    <xdr:to>
      <xdr:col>55</xdr:col>
      <xdr:colOff>50800</xdr:colOff>
      <xdr:row>36</xdr:row>
      <xdr:rowOff>39055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131782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94752</xdr:rowOff>
    </xdr:from>
    <xdr:to>
      <xdr:col>50</xdr:col>
      <xdr:colOff>165100</xdr:colOff>
      <xdr:row>37</xdr:row>
      <xdr:rowOff>24902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16029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5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47160</xdr:rowOff>
    </xdr:from>
    <xdr:to>
      <xdr:col>46</xdr:col>
      <xdr:colOff>38100</xdr:colOff>
      <xdr:row>35</xdr:row>
      <xdr:rowOff>148760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139887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4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99000</xdr:rowOff>
    </xdr:from>
    <xdr:to>
      <xdr:col>41</xdr:col>
      <xdr:colOff>101600</xdr:colOff>
      <xdr:row>37</xdr:row>
      <xdr:rowOff>29150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45677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4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13902</xdr:rowOff>
    </xdr:from>
    <xdr:to>
      <xdr:col>36</xdr:col>
      <xdr:colOff>165100</xdr:colOff>
      <xdr:row>37</xdr:row>
      <xdr:rowOff>115502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106629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110070</xdr:rowOff>
    </xdr:from>
    <xdr:to>
      <xdr:col>55</xdr:col>
      <xdr:colOff>0</xdr:colOff>
      <xdr:row>56</xdr:row>
      <xdr:rowOff>90784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196920"/>
          <a:ext cx="838200" cy="49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164550</xdr:rowOff>
    </xdr:from>
    <xdr:to>
      <xdr:col>50</xdr:col>
      <xdr:colOff>114300</xdr:colOff>
      <xdr:row>53</xdr:row>
      <xdr:rowOff>110070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079950"/>
          <a:ext cx="889000" cy="1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164550</xdr:rowOff>
    </xdr:from>
    <xdr:to>
      <xdr:col>45</xdr:col>
      <xdr:colOff>177800</xdr:colOff>
      <xdr:row>55</xdr:row>
      <xdr:rowOff>146741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079950"/>
          <a:ext cx="889000" cy="49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140250</xdr:rowOff>
    </xdr:from>
    <xdr:to>
      <xdr:col>41</xdr:col>
      <xdr:colOff>50800</xdr:colOff>
      <xdr:row>55</xdr:row>
      <xdr:rowOff>146741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227100"/>
          <a:ext cx="889000" cy="3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39984</xdr:rowOff>
    </xdr:from>
    <xdr:to>
      <xdr:col>55</xdr:col>
      <xdr:colOff>50800</xdr:colOff>
      <xdr:row>56</xdr:row>
      <xdr:rowOff>141584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62861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59270</xdr:rowOff>
    </xdr:from>
    <xdr:to>
      <xdr:col>50</xdr:col>
      <xdr:colOff>165100</xdr:colOff>
      <xdr:row>53</xdr:row>
      <xdr:rowOff>160870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1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5947</xdr:rowOff>
    </xdr:from>
    <xdr:ext cx="690189"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294205" y="8921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113750</xdr:rowOff>
    </xdr:from>
    <xdr:to>
      <xdr:col>46</xdr:col>
      <xdr:colOff>38100</xdr:colOff>
      <xdr:row>53</xdr:row>
      <xdr:rowOff>43900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0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60427</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05205" y="8804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95941</xdr:rowOff>
    </xdr:from>
    <xdr:to>
      <xdr:col>41</xdr:col>
      <xdr:colOff>101600</xdr:colOff>
      <xdr:row>56</xdr:row>
      <xdr:rowOff>26091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42618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89450</xdr:rowOff>
    </xdr:from>
    <xdr:to>
      <xdr:col>36</xdr:col>
      <xdr:colOff>165100</xdr:colOff>
      <xdr:row>54</xdr:row>
      <xdr:rowOff>19600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1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36127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27205" y="8951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124306</xdr:rowOff>
    </xdr:from>
    <xdr:to>
      <xdr:col>55</xdr:col>
      <xdr:colOff>0</xdr:colOff>
      <xdr:row>78</xdr:row>
      <xdr:rowOff>22921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25956"/>
          <a:ext cx="838200" cy="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330</xdr:rowOff>
    </xdr:from>
    <xdr:to>
      <xdr:col>50</xdr:col>
      <xdr:colOff>114300</xdr:colOff>
      <xdr:row>77</xdr:row>
      <xdr:rowOff>124306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2859080"/>
          <a:ext cx="889000" cy="46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xdr:rowOff>
    </xdr:from>
    <xdr:to>
      <xdr:col>45</xdr:col>
      <xdr:colOff>177800</xdr:colOff>
      <xdr:row>76</xdr:row>
      <xdr:rowOff>130237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2859080"/>
          <a:ext cx="889000" cy="3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101957</xdr:rowOff>
    </xdr:from>
    <xdr:to>
      <xdr:col>41</xdr:col>
      <xdr:colOff>50800</xdr:colOff>
      <xdr:row>76</xdr:row>
      <xdr:rowOff>130237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32157"/>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143571</xdr:rowOff>
    </xdr:from>
    <xdr:to>
      <xdr:col>55</xdr:col>
      <xdr:colOff>50800</xdr:colOff>
      <xdr:row>78</xdr:row>
      <xdr:rowOff>73721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73506</xdr:rowOff>
    </xdr:from>
    <xdr:to>
      <xdr:col>50</xdr:col>
      <xdr:colOff>165100</xdr:colOff>
      <xdr:row>78</xdr:row>
      <xdr:rowOff>3656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20183</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120980</xdr:rowOff>
    </xdr:from>
    <xdr:to>
      <xdr:col>46</xdr:col>
      <xdr:colOff>38100</xdr:colOff>
      <xdr:row>75</xdr:row>
      <xdr:rowOff>51130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28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67657</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58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79437</xdr:rowOff>
    </xdr:from>
    <xdr:to>
      <xdr:col>41</xdr:col>
      <xdr:colOff>101600</xdr:colOff>
      <xdr:row>77</xdr:row>
      <xdr:rowOff>9587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26114</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88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51157</xdr:rowOff>
    </xdr:from>
    <xdr:to>
      <xdr:col>36</xdr:col>
      <xdr:colOff>165100</xdr:colOff>
      <xdr:row>76</xdr:row>
      <xdr:rowOff>152757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0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169284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85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121963</xdr:rowOff>
    </xdr:from>
    <xdr:to>
      <xdr:col>55</xdr:col>
      <xdr:colOff>0</xdr:colOff>
      <xdr:row>99</xdr:row>
      <xdr:rowOff>8074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52613"/>
          <a:ext cx="838200" cy="22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88443</xdr:rowOff>
    </xdr:from>
    <xdr:to>
      <xdr:col>50</xdr:col>
      <xdr:colOff>114300</xdr:colOff>
      <xdr:row>99</xdr:row>
      <xdr:rowOff>8074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5861843"/>
          <a:ext cx="889000" cy="11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88443</xdr:rowOff>
    </xdr:from>
    <xdr:to>
      <xdr:col>45</xdr:col>
      <xdr:colOff>177800</xdr:colOff>
      <xdr:row>96</xdr:row>
      <xdr:rowOff>48423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5861843"/>
          <a:ext cx="889000" cy="6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646</xdr:rowOff>
    </xdr:from>
    <xdr:to>
      <xdr:col>41</xdr:col>
      <xdr:colOff>50800</xdr:colOff>
      <xdr:row>96</xdr:row>
      <xdr:rowOff>48423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5431146"/>
          <a:ext cx="889000" cy="107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71163</xdr:rowOff>
    </xdr:from>
    <xdr:to>
      <xdr:col>55</xdr:col>
      <xdr:colOff>50800</xdr:colOff>
      <xdr:row>98</xdr:row>
      <xdr:rowOff>1313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49590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8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128724</xdr:rowOff>
    </xdr:from>
    <xdr:to>
      <xdr:col>50</xdr:col>
      <xdr:colOff>165100</xdr:colOff>
      <xdr:row>99</xdr:row>
      <xdr:rowOff>58874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50001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70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37643</xdr:rowOff>
    </xdr:from>
    <xdr:to>
      <xdr:col>46</xdr:col>
      <xdr:colOff>38100</xdr:colOff>
      <xdr:row>92</xdr:row>
      <xdr:rowOff>139243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8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155770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58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169073</xdr:rowOff>
    </xdr:from>
    <xdr:to>
      <xdr:col>41</xdr:col>
      <xdr:colOff>101600</xdr:colOff>
      <xdr:row>96</xdr:row>
      <xdr:rowOff>99223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115750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121296</xdr:rowOff>
    </xdr:from>
    <xdr:to>
      <xdr:col>36</xdr:col>
      <xdr:colOff>165100</xdr:colOff>
      <xdr:row>90</xdr:row>
      <xdr:rowOff>51446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53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67973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515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114184</xdr:rowOff>
    </xdr:from>
    <xdr:to>
      <xdr:col>85</xdr:col>
      <xdr:colOff>127000</xdr:colOff>
      <xdr:row>76</xdr:row>
      <xdr:rowOff>126143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44384"/>
          <a:ext cx="8382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112388</xdr:rowOff>
    </xdr:from>
    <xdr:to>
      <xdr:col>81</xdr:col>
      <xdr:colOff>50800</xdr:colOff>
      <xdr:row>76</xdr:row>
      <xdr:rowOff>126143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42588"/>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112388</xdr:rowOff>
    </xdr:from>
    <xdr:to>
      <xdr:col>76</xdr:col>
      <xdr:colOff>114300</xdr:colOff>
      <xdr:row>77</xdr:row>
      <xdr:rowOff>33700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42588"/>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33700</xdr:rowOff>
    </xdr:from>
    <xdr:to>
      <xdr:col>71</xdr:col>
      <xdr:colOff>177800</xdr:colOff>
      <xdr:row>77</xdr:row>
      <xdr:rowOff>93356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5350"/>
          <a:ext cx="8890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63384</xdr:rowOff>
    </xdr:from>
    <xdr:to>
      <xdr:col>85</xdr:col>
      <xdr:colOff>177800</xdr:colOff>
      <xdr:row>76</xdr:row>
      <xdr:rowOff>164984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86262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4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75343</xdr:rowOff>
    </xdr:from>
    <xdr:to>
      <xdr:col>81</xdr:col>
      <xdr:colOff>101600</xdr:colOff>
      <xdr:row>77</xdr:row>
      <xdr:rowOff>5493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22019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61588</xdr:rowOff>
    </xdr:from>
    <xdr:to>
      <xdr:col>76</xdr:col>
      <xdr:colOff>165100</xdr:colOff>
      <xdr:row>76</xdr:row>
      <xdr:rowOff>163188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8265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154350</xdr:rowOff>
    </xdr:from>
    <xdr:to>
      <xdr:col>72</xdr:col>
      <xdr:colOff>38100</xdr:colOff>
      <xdr:row>77</xdr:row>
      <xdr:rowOff>84500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101027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42556</xdr:rowOff>
    </xdr:from>
    <xdr:to>
      <xdr:col>67</xdr:col>
      <xdr:colOff>101600</xdr:colOff>
      <xdr:row>77</xdr:row>
      <xdr:rowOff>144156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160683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1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11629</xdr:rowOff>
    </xdr:from>
    <xdr:to>
      <xdr:col>85</xdr:col>
      <xdr:colOff>127000</xdr:colOff>
      <xdr:row>95</xdr:row>
      <xdr:rowOff>108139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785029"/>
          <a:ext cx="838200" cy="6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108139</xdr:rowOff>
    </xdr:from>
    <xdr:to>
      <xdr:col>81</xdr:col>
      <xdr:colOff>50800</xdr:colOff>
      <xdr:row>96</xdr:row>
      <xdr:rowOff>116723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395889"/>
          <a:ext cx="889000" cy="1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116723</xdr:rowOff>
    </xdr:from>
    <xdr:to>
      <xdr:col>76</xdr:col>
      <xdr:colOff>114300</xdr:colOff>
      <xdr:row>97</xdr:row>
      <xdr:rowOff>80065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75923"/>
          <a:ext cx="889000" cy="1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33680</xdr:rowOff>
    </xdr:from>
    <xdr:to>
      <xdr:col>71</xdr:col>
      <xdr:colOff>177800</xdr:colOff>
      <xdr:row>97</xdr:row>
      <xdr:rowOff>80065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64330"/>
          <a:ext cx="8890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132279</xdr:rowOff>
    </xdr:from>
    <xdr:to>
      <xdr:col>85</xdr:col>
      <xdr:colOff>177800</xdr:colOff>
      <xdr:row>92</xdr:row>
      <xdr:rowOff>62429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73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155156</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585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57339</xdr:rowOff>
    </xdr:from>
    <xdr:to>
      <xdr:col>81</xdr:col>
      <xdr:colOff>101600</xdr:colOff>
      <xdr:row>95</xdr:row>
      <xdr:rowOff>158939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4016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2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65923</xdr:rowOff>
    </xdr:from>
    <xdr:to>
      <xdr:col>76</xdr:col>
      <xdr:colOff>165100</xdr:colOff>
      <xdr:row>96</xdr:row>
      <xdr:rowOff>167523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12600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0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29265</xdr:rowOff>
    </xdr:from>
    <xdr:to>
      <xdr:col>72</xdr:col>
      <xdr:colOff>38100</xdr:colOff>
      <xdr:row>97</xdr:row>
      <xdr:rowOff>130865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147392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3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154330</xdr:rowOff>
    </xdr:from>
    <xdr:to>
      <xdr:col>67</xdr:col>
      <xdr:colOff>101600</xdr:colOff>
      <xdr:row>97</xdr:row>
      <xdr:rowOff>84480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101007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8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32731</xdr:rowOff>
    </xdr:from>
    <xdr:to>
      <xdr:col>116</xdr:col>
      <xdr:colOff>63500</xdr:colOff>
      <xdr:row>59</xdr:row>
      <xdr:rowOff>37706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8281"/>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28700</xdr:rowOff>
    </xdr:from>
    <xdr:to>
      <xdr:col>111</xdr:col>
      <xdr:colOff>177800</xdr:colOff>
      <xdr:row>59</xdr:row>
      <xdr:rowOff>32731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4250"/>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28700</xdr:rowOff>
    </xdr:from>
    <xdr:to>
      <xdr:col>107</xdr:col>
      <xdr:colOff>50800</xdr:colOff>
      <xdr:row>59</xdr:row>
      <xdr:rowOff>32227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4425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27282</xdr:rowOff>
    </xdr:from>
    <xdr:to>
      <xdr:col>102</xdr:col>
      <xdr:colOff>114300</xdr:colOff>
      <xdr:row>59</xdr:row>
      <xdr:rowOff>32227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2832"/>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158356</xdr:rowOff>
    </xdr:from>
    <xdr:to>
      <xdr:col>116</xdr:col>
      <xdr:colOff>114300</xdr:colOff>
      <xdr:row>59</xdr:row>
      <xdr:rowOff>88506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153381</xdr:rowOff>
    </xdr:from>
    <xdr:to>
      <xdr:col>112</xdr:col>
      <xdr:colOff>38100</xdr:colOff>
      <xdr:row>59</xdr:row>
      <xdr:rowOff>83531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74658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149350</xdr:rowOff>
    </xdr:from>
    <xdr:to>
      <xdr:col>107</xdr:col>
      <xdr:colOff>101600</xdr:colOff>
      <xdr:row>59</xdr:row>
      <xdr:rowOff>79500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70627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8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152877</xdr:rowOff>
    </xdr:from>
    <xdr:to>
      <xdr:col>102</xdr:col>
      <xdr:colOff>165100</xdr:colOff>
      <xdr:row>59</xdr:row>
      <xdr:rowOff>83027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74154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147932</xdr:rowOff>
    </xdr:from>
    <xdr:to>
      <xdr:col>98</xdr:col>
      <xdr:colOff>38100</xdr:colOff>
      <xdr:row>59</xdr:row>
      <xdr:rowOff>78082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69209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147492</xdr:rowOff>
    </xdr:from>
    <xdr:to>
      <xdr:col>116</xdr:col>
      <xdr:colOff>63500</xdr:colOff>
      <xdr:row>77</xdr:row>
      <xdr:rowOff>15872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77692"/>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147492</xdr:rowOff>
    </xdr:from>
    <xdr:to>
      <xdr:col>111</xdr:col>
      <xdr:colOff>177800</xdr:colOff>
      <xdr:row>77</xdr:row>
      <xdr:rowOff>58429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77692"/>
          <a:ext cx="8890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58429</xdr:rowOff>
    </xdr:from>
    <xdr:to>
      <xdr:col>107</xdr:col>
      <xdr:colOff>50800</xdr:colOff>
      <xdr:row>77</xdr:row>
      <xdr:rowOff>78138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60079"/>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64940</xdr:rowOff>
    </xdr:from>
    <xdr:to>
      <xdr:col>102</xdr:col>
      <xdr:colOff>114300</xdr:colOff>
      <xdr:row>77</xdr:row>
      <xdr:rowOff>78138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66590"/>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136522</xdr:rowOff>
    </xdr:from>
    <xdr:to>
      <xdr:col>116</xdr:col>
      <xdr:colOff>114300</xdr:colOff>
      <xdr:row>77</xdr:row>
      <xdr:rowOff>66672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114949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96692</xdr:rowOff>
    </xdr:from>
    <xdr:to>
      <xdr:col>112</xdr:col>
      <xdr:colOff>38100</xdr:colOff>
      <xdr:row>77</xdr:row>
      <xdr:rowOff>26842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17969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1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7629</xdr:rowOff>
    </xdr:from>
    <xdr:to>
      <xdr:col>107</xdr:col>
      <xdr:colOff>101600</xdr:colOff>
      <xdr:row>77</xdr:row>
      <xdr:rowOff>109229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100356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27338</xdr:rowOff>
    </xdr:from>
    <xdr:to>
      <xdr:col>102</xdr:col>
      <xdr:colOff>165100</xdr:colOff>
      <xdr:row>77</xdr:row>
      <xdr:rowOff>128938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120065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14140</xdr:rowOff>
    </xdr:from>
    <xdr:to>
      <xdr:col>98</xdr:col>
      <xdr:colOff>38100</xdr:colOff>
      <xdr:row>77</xdr:row>
      <xdr:rowOff>115740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106867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32,447</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前年に比べ増加したものの以前として</a:t>
          </a:r>
          <a:r>
            <a:rPr kumimoji="1" lang="ja-JP" altLang="ja-JP" sz="1100">
              <a:solidFill>
                <a:sysClr val="windowText" lastClr="000000"/>
              </a:solidFill>
              <a:effectLst/>
              <a:latin typeface="+mn-lt"/>
              <a:ea typeface="+mn-ea"/>
              <a:cs typeface="+mn-cs"/>
            </a:rPr>
            <a:t>類似団体の平均を大きく下回っている。今後も増大する見込みのある分野につき、充実した住民サービスと効率的な事業運営に努める。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物件費は一人当たり</a:t>
          </a:r>
          <a:r>
            <a:rPr kumimoji="1" lang="en-US" altLang="ja-JP" sz="1100">
              <a:solidFill>
                <a:sysClr val="windowText" lastClr="000000"/>
              </a:solidFill>
              <a:effectLst/>
              <a:latin typeface="+mn-lt"/>
              <a:ea typeface="+mn-ea"/>
              <a:cs typeface="+mn-cs"/>
            </a:rPr>
            <a:t>504,392</a:t>
          </a:r>
          <a:r>
            <a:rPr kumimoji="1" lang="ja-JP" altLang="ja-JP" sz="1100">
              <a:solidFill>
                <a:sysClr val="windowText" lastClr="000000"/>
              </a:solidFill>
              <a:effectLst/>
              <a:latin typeface="+mn-lt"/>
              <a:ea typeface="+mn-ea"/>
              <a:cs typeface="+mn-cs"/>
            </a:rPr>
            <a:t>円、普通建設事業費は一人当たり</a:t>
          </a:r>
          <a:r>
            <a:rPr kumimoji="1" lang="en-US" altLang="ja-JP" sz="1100">
              <a:solidFill>
                <a:sysClr val="windowText" lastClr="000000"/>
              </a:solidFill>
              <a:effectLst/>
              <a:latin typeface="+mn-lt"/>
              <a:ea typeface="+mn-ea"/>
              <a:cs typeface="+mn-cs"/>
            </a:rPr>
            <a:t>485,591</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傾向</a:t>
          </a:r>
          <a:r>
            <a:rPr kumimoji="1" lang="ja-JP" altLang="en-US" sz="1100">
              <a:solidFill>
                <a:sysClr val="windowText" lastClr="000000"/>
              </a:solidFill>
              <a:effectLst/>
              <a:latin typeface="+mn-lt"/>
              <a:ea typeface="+mn-ea"/>
              <a:cs typeface="+mn-cs"/>
            </a:rPr>
            <a:t>となっているが以前として</a:t>
          </a:r>
          <a:r>
            <a:rPr kumimoji="1" lang="ja-JP" altLang="ja-JP" sz="1100">
              <a:solidFill>
                <a:sysClr val="windowText" lastClr="000000"/>
              </a:solidFill>
              <a:effectLst/>
              <a:latin typeface="+mn-lt"/>
              <a:ea typeface="+mn-ea"/>
              <a:cs typeface="+mn-cs"/>
            </a:rPr>
            <a:t>類似団体平均を上回っている。今後公共施設等の維持管理や更新費用等が見込まれることからも、公共施設等総合管理計画などに基づいた事業適正化を行い、費用抑制・削減に努める。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積立金は一人当たり</a:t>
          </a:r>
          <a:r>
            <a:rPr kumimoji="1" lang="en-US" altLang="ja-JP" sz="1100">
              <a:solidFill>
                <a:sysClr val="windowText" lastClr="000000"/>
              </a:solidFill>
              <a:effectLst/>
              <a:latin typeface="+mn-lt"/>
              <a:ea typeface="+mn-ea"/>
              <a:cs typeface="+mn-cs"/>
            </a:rPr>
            <a:t>1,265,061</a:t>
          </a:r>
          <a:r>
            <a:rPr kumimoji="1" lang="ja-JP" altLang="ja-JP" sz="1100">
              <a:solidFill>
                <a:sysClr val="windowText" lastClr="000000"/>
              </a:solidFill>
              <a:effectLst/>
              <a:latin typeface="+mn-lt"/>
              <a:ea typeface="+mn-ea"/>
              <a:cs typeface="+mn-cs"/>
            </a:rPr>
            <a:t>円と、類似団体の平均を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上回っている。</a:t>
          </a:r>
          <a:r>
            <a:rPr kumimoji="1" lang="ja-JP" altLang="en-US" sz="1100">
              <a:solidFill>
                <a:sysClr val="windowText" lastClr="000000"/>
              </a:solidFill>
              <a:effectLst/>
              <a:latin typeface="+mn-lt"/>
              <a:ea typeface="+mn-ea"/>
              <a:cs typeface="+mn-cs"/>
            </a:rPr>
            <a:t>公共施設等総合管理基金条例の設置に伴い</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億円を積み立てたため大きく増額となった。</a:t>
          </a:r>
          <a:r>
            <a:rPr kumimoji="1" lang="ja-JP" altLang="ja-JP" sz="1100">
              <a:solidFill>
                <a:sysClr val="windowText" lastClr="000000"/>
              </a:solidFill>
              <a:effectLst/>
              <a:latin typeface="+mn-lt"/>
              <a:ea typeface="+mn-ea"/>
              <a:cs typeface="+mn-cs"/>
            </a:rPr>
            <a:t>今後も健全度の高い行政経営に努める</a:t>
          </a:r>
          <a:r>
            <a:rPr kumimoji="1" lang="ja-JP" altLang="en-US"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
1,072
22.00
3,857,218
3,656,552
187,833
1,206,925
1,822,788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9951</xdr:rowOff>
    </xdr:from>
    <xdr:to>
      <xdr:col>24</xdr:col>
      <xdr:colOff>63500</xdr:colOff>
      <xdr:row>35</xdr:row>
      <xdr:rowOff>62948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10701"/>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9951</xdr:rowOff>
    </xdr:from>
    <xdr:to>
      <xdr:col>19</xdr:col>
      <xdr:colOff>177800</xdr:colOff>
      <xdr:row>35</xdr:row>
      <xdr:rowOff>26753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1070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157931</xdr:rowOff>
    </xdr:from>
    <xdr:to>
      <xdr:col>15</xdr:col>
      <xdr:colOff>50800</xdr:colOff>
      <xdr:row>35</xdr:row>
      <xdr:rowOff>26753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8723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117411</xdr:rowOff>
    </xdr:from>
    <xdr:to>
      <xdr:col>10</xdr:col>
      <xdr:colOff>114300</xdr:colOff>
      <xdr:row>34</xdr:row>
      <xdr:rowOff>157931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775261"/>
          <a:ext cx="889000" cy="2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12148</xdr:rowOff>
    </xdr:from>
    <xdr:to>
      <xdr:col>24</xdr:col>
      <xdr:colOff>114300</xdr:colOff>
      <xdr:row>35</xdr:row>
      <xdr:rowOff>113748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35025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130601</xdr:rowOff>
    </xdr:from>
    <xdr:to>
      <xdr:col>20</xdr:col>
      <xdr:colOff>38100</xdr:colOff>
      <xdr:row>35</xdr:row>
      <xdr:rowOff>60751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77278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147403</xdr:rowOff>
    </xdr:from>
    <xdr:to>
      <xdr:col>15</xdr:col>
      <xdr:colOff>101600</xdr:colOff>
      <xdr:row>35</xdr:row>
      <xdr:rowOff>77553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94080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107131</xdr:rowOff>
    </xdr:from>
    <xdr:to>
      <xdr:col>10</xdr:col>
      <xdr:colOff>165100</xdr:colOff>
      <xdr:row>35</xdr:row>
      <xdr:rowOff>37281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53808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66611</xdr:rowOff>
    </xdr:from>
    <xdr:to>
      <xdr:col>6</xdr:col>
      <xdr:colOff>38100</xdr:colOff>
      <xdr:row>33</xdr:row>
      <xdr:rowOff>168211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13288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90191</xdr:rowOff>
    </xdr:from>
    <xdr:to>
      <xdr:col>24</xdr:col>
      <xdr:colOff>63500</xdr:colOff>
      <xdr:row>51</xdr:row>
      <xdr:rowOff>91941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662691"/>
          <a:ext cx="838200" cy="17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74295</xdr:rowOff>
    </xdr:from>
    <xdr:to>
      <xdr:col>19</xdr:col>
      <xdr:colOff>177800</xdr:colOff>
      <xdr:row>50</xdr:row>
      <xdr:rowOff>90191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46795"/>
          <a:ext cx="8890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74295</xdr:rowOff>
    </xdr:from>
    <xdr:to>
      <xdr:col>15</xdr:col>
      <xdr:colOff>50800</xdr:colOff>
      <xdr:row>55</xdr:row>
      <xdr:rowOff>166020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46795"/>
          <a:ext cx="889000" cy="94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21669</xdr:rowOff>
    </xdr:from>
    <xdr:to>
      <xdr:col>10</xdr:col>
      <xdr:colOff>114300</xdr:colOff>
      <xdr:row>55</xdr:row>
      <xdr:rowOff>166020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108519"/>
          <a:ext cx="889000" cy="48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41141</xdr:rowOff>
    </xdr:from>
    <xdr:to>
      <xdr:col>24</xdr:col>
      <xdr:colOff>114300</xdr:colOff>
      <xdr:row>51</xdr:row>
      <xdr:rowOff>142741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64018</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6365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39391</xdr:rowOff>
    </xdr:from>
    <xdr:to>
      <xdr:col>20</xdr:col>
      <xdr:colOff>38100</xdr:colOff>
      <xdr:row>50</xdr:row>
      <xdr:rowOff>140991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157518</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387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23495</xdr:rowOff>
    </xdr:from>
    <xdr:to>
      <xdr:col>15</xdr:col>
      <xdr:colOff>101600</xdr:colOff>
      <xdr:row>50</xdr:row>
      <xdr:rowOff>125095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141622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8371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115220</xdr:rowOff>
    </xdr:from>
    <xdr:to>
      <xdr:col>10</xdr:col>
      <xdr:colOff>165100</xdr:colOff>
      <xdr:row>56</xdr:row>
      <xdr:rowOff>45370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61897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3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142319</xdr:rowOff>
    </xdr:from>
    <xdr:to>
      <xdr:col>6</xdr:col>
      <xdr:colOff>38100</xdr:colOff>
      <xdr:row>53</xdr:row>
      <xdr:rowOff>72469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88996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832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10750</xdr:rowOff>
    </xdr:from>
    <xdr:to>
      <xdr:col>24</xdr:col>
      <xdr:colOff>63500</xdr:colOff>
      <xdr:row>78</xdr:row>
      <xdr:rowOff>48341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83850"/>
          <a:ext cx="8382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10750</xdr:rowOff>
    </xdr:from>
    <xdr:to>
      <xdr:col>19</xdr:col>
      <xdr:colOff>177800</xdr:colOff>
      <xdr:row>78</xdr:row>
      <xdr:rowOff>61277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3850"/>
          <a:ext cx="889000" cy="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61277</xdr:rowOff>
    </xdr:from>
    <xdr:to>
      <xdr:col>15</xdr:col>
      <xdr:colOff>50800</xdr:colOff>
      <xdr:row>78</xdr:row>
      <xdr:rowOff>63089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4377"/>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162240</xdr:rowOff>
    </xdr:from>
    <xdr:to>
      <xdr:col>10</xdr:col>
      <xdr:colOff>114300</xdr:colOff>
      <xdr:row>78</xdr:row>
      <xdr:rowOff>63089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63890"/>
          <a:ext cx="889000" cy="7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168991</xdr:rowOff>
    </xdr:from>
    <xdr:to>
      <xdr:col>24</xdr:col>
      <xdr:colOff>114300</xdr:colOff>
      <xdr:row>78</xdr:row>
      <xdr:rowOff>99141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83918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131400</xdr:rowOff>
    </xdr:from>
    <xdr:to>
      <xdr:col>20</xdr:col>
      <xdr:colOff>38100</xdr:colOff>
      <xdr:row>78</xdr:row>
      <xdr:rowOff>61550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52677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10477</xdr:rowOff>
    </xdr:from>
    <xdr:to>
      <xdr:col>15</xdr:col>
      <xdr:colOff>101600</xdr:colOff>
      <xdr:row>78</xdr:row>
      <xdr:rowOff>112077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103204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12289</xdr:rowOff>
    </xdr:from>
    <xdr:to>
      <xdr:col>10</xdr:col>
      <xdr:colOff>165100</xdr:colOff>
      <xdr:row>78</xdr:row>
      <xdr:rowOff>113889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105016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111440</xdr:rowOff>
    </xdr:from>
    <xdr:to>
      <xdr:col>6</xdr:col>
      <xdr:colOff>38100</xdr:colOff>
      <xdr:row>78</xdr:row>
      <xdr:rowOff>41590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32717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0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124760</xdr:rowOff>
    </xdr:from>
    <xdr:to>
      <xdr:col>24</xdr:col>
      <xdr:colOff>63500</xdr:colOff>
      <xdr:row>96</xdr:row>
      <xdr:rowOff>120648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41060"/>
          <a:ext cx="838200" cy="3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120648</xdr:rowOff>
    </xdr:from>
    <xdr:to>
      <xdr:col>19</xdr:col>
      <xdr:colOff>177800</xdr:colOff>
      <xdr:row>97</xdr:row>
      <xdr:rowOff>85950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9848"/>
          <a:ext cx="889000" cy="13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85950</xdr:rowOff>
    </xdr:from>
    <xdr:to>
      <xdr:col>15</xdr:col>
      <xdr:colOff>50800</xdr:colOff>
      <xdr:row>97</xdr:row>
      <xdr:rowOff>99854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6600"/>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99854</xdr:rowOff>
    </xdr:from>
    <xdr:to>
      <xdr:col>10</xdr:col>
      <xdr:colOff>114300</xdr:colOff>
      <xdr:row>97</xdr:row>
      <xdr:rowOff>127691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30504"/>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73960</xdr:rowOff>
    </xdr:from>
    <xdr:to>
      <xdr:col>24</xdr:col>
      <xdr:colOff>114300</xdr:colOff>
      <xdr:row>95</xdr:row>
      <xdr:rowOff>4110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96837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4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69848</xdr:rowOff>
    </xdr:from>
    <xdr:to>
      <xdr:col>20</xdr:col>
      <xdr:colOff>38100</xdr:colOff>
      <xdr:row>96</xdr:row>
      <xdr:rowOff>171448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16525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0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35150</xdr:rowOff>
    </xdr:from>
    <xdr:to>
      <xdr:col>15</xdr:col>
      <xdr:colOff>101600</xdr:colOff>
      <xdr:row>97</xdr:row>
      <xdr:rowOff>136750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127877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49054</xdr:rowOff>
    </xdr:from>
    <xdr:to>
      <xdr:col>10</xdr:col>
      <xdr:colOff>165100</xdr:colOff>
      <xdr:row>97</xdr:row>
      <xdr:rowOff>150654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141781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76891</xdr:rowOff>
    </xdr:from>
    <xdr:to>
      <xdr:col>6</xdr:col>
      <xdr:colOff>38100</xdr:colOff>
      <xdr:row>98</xdr:row>
      <xdr:rowOff>7041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169618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12809</xdr:rowOff>
    </xdr:from>
    <xdr:to>
      <xdr:col>55</xdr:col>
      <xdr:colOff>0</xdr:colOff>
      <xdr:row>57</xdr:row>
      <xdr:rowOff>51783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85459"/>
          <a:ext cx="838200" cy="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12809</xdr:rowOff>
    </xdr:from>
    <xdr:to>
      <xdr:col>50</xdr:col>
      <xdr:colOff>114300</xdr:colOff>
      <xdr:row>57</xdr:row>
      <xdr:rowOff>64485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85459"/>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4445</xdr:rowOff>
    </xdr:from>
    <xdr:to>
      <xdr:col>45</xdr:col>
      <xdr:colOff>177800</xdr:colOff>
      <xdr:row>57</xdr:row>
      <xdr:rowOff>64485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77095"/>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110701</xdr:rowOff>
    </xdr:from>
    <xdr:to>
      <xdr:col>41</xdr:col>
      <xdr:colOff>50800</xdr:colOff>
      <xdr:row>57</xdr:row>
      <xdr:rowOff>4445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11901"/>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xdr:rowOff>
    </xdr:from>
    <xdr:to>
      <xdr:col>55</xdr:col>
      <xdr:colOff>50800</xdr:colOff>
      <xdr:row>57</xdr:row>
      <xdr:rowOff>102583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23860</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133459</xdr:rowOff>
    </xdr:from>
    <xdr:to>
      <xdr:col>50</xdr:col>
      <xdr:colOff>165100</xdr:colOff>
      <xdr:row>57</xdr:row>
      <xdr:rowOff>63609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80136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13685</xdr:rowOff>
    </xdr:from>
    <xdr:to>
      <xdr:col>46</xdr:col>
      <xdr:colOff>38100</xdr:colOff>
      <xdr:row>57</xdr:row>
      <xdr:rowOff>115285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131812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125095</xdr:rowOff>
    </xdr:from>
    <xdr:to>
      <xdr:col>41</xdr:col>
      <xdr:colOff>101600</xdr:colOff>
      <xdr:row>57</xdr:row>
      <xdr:rowOff>55245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71772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0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59901</xdr:rowOff>
    </xdr:from>
    <xdr:to>
      <xdr:col>36</xdr:col>
      <xdr:colOff>165100</xdr:colOff>
      <xdr:row>56</xdr:row>
      <xdr:rowOff>161501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6578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36192</xdr:rowOff>
    </xdr:from>
    <xdr:to>
      <xdr:col>55</xdr:col>
      <xdr:colOff>0</xdr:colOff>
      <xdr:row>78</xdr:row>
      <xdr:rowOff>7361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37842"/>
          <a:ext cx="838200" cy="1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36192</xdr:rowOff>
    </xdr:from>
    <xdr:to>
      <xdr:col>50</xdr:col>
      <xdr:colOff>114300</xdr:colOff>
      <xdr:row>77</xdr:row>
      <xdr:rowOff>161773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37842"/>
          <a:ext cx="889000" cy="1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161773</xdr:rowOff>
    </xdr:from>
    <xdr:to>
      <xdr:col>45</xdr:col>
      <xdr:colOff>177800</xdr:colOff>
      <xdr:row>77</xdr:row>
      <xdr:rowOff>167948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3423"/>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167948</xdr:rowOff>
    </xdr:from>
    <xdr:to>
      <xdr:col>41</xdr:col>
      <xdr:colOff>50800</xdr:colOff>
      <xdr:row>78</xdr:row>
      <xdr:rowOff>36136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69598"/>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128011</xdr:rowOff>
    </xdr:from>
    <xdr:to>
      <xdr:col>55</xdr:col>
      <xdr:colOff>50800</xdr:colOff>
      <xdr:row>78</xdr:row>
      <xdr:rowOff>58161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106438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156842</xdr:rowOff>
    </xdr:from>
    <xdr:to>
      <xdr:col>50</xdr:col>
      <xdr:colOff>165100</xdr:colOff>
      <xdr:row>77</xdr:row>
      <xdr:rowOff>86992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103519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110973</xdr:rowOff>
    </xdr:from>
    <xdr:to>
      <xdr:col>46</xdr:col>
      <xdr:colOff>38100</xdr:colOff>
      <xdr:row>78</xdr:row>
      <xdr:rowOff>41123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32250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117148</xdr:rowOff>
    </xdr:from>
    <xdr:to>
      <xdr:col>41</xdr:col>
      <xdr:colOff>101600</xdr:colOff>
      <xdr:row>78</xdr:row>
      <xdr:rowOff>47298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63825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156786</xdr:rowOff>
    </xdr:from>
    <xdr:to>
      <xdr:col>36</xdr:col>
      <xdr:colOff>165100</xdr:colOff>
      <xdr:row>78</xdr:row>
      <xdr:rowOff>86936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78063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79784</xdr:rowOff>
    </xdr:from>
    <xdr:to>
      <xdr:col>55</xdr:col>
      <xdr:colOff>0</xdr:colOff>
      <xdr:row>97</xdr:row>
      <xdr:rowOff>100075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0434"/>
          <a:ext cx="8382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7035</xdr:rowOff>
    </xdr:from>
    <xdr:to>
      <xdr:col>50</xdr:col>
      <xdr:colOff>114300</xdr:colOff>
      <xdr:row>97</xdr:row>
      <xdr:rowOff>100075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66235"/>
          <a:ext cx="8890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7035</xdr:rowOff>
    </xdr:from>
    <xdr:to>
      <xdr:col>45</xdr:col>
      <xdr:colOff>177800</xdr:colOff>
      <xdr:row>97</xdr:row>
      <xdr:rowOff>55944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66235"/>
          <a:ext cx="889000" cy="2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55944</xdr:rowOff>
    </xdr:from>
    <xdr:to>
      <xdr:col>41</xdr:col>
      <xdr:colOff>50800</xdr:colOff>
      <xdr:row>98</xdr:row>
      <xdr:rowOff>36333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86594"/>
          <a:ext cx="889000" cy="1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28984</xdr:rowOff>
    </xdr:from>
    <xdr:to>
      <xdr:col>55</xdr:col>
      <xdr:colOff>50800</xdr:colOff>
      <xdr:row>97</xdr:row>
      <xdr:rowOff>130584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7411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49275</xdr:rowOff>
    </xdr:from>
    <xdr:to>
      <xdr:col>50</xdr:col>
      <xdr:colOff>165100</xdr:colOff>
      <xdr:row>97</xdr:row>
      <xdr:rowOff>150875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142002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127685</xdr:rowOff>
    </xdr:from>
    <xdr:to>
      <xdr:col>46</xdr:col>
      <xdr:colOff>38100</xdr:colOff>
      <xdr:row>96</xdr:row>
      <xdr:rowOff>57835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74362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9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5144</xdr:rowOff>
    </xdr:from>
    <xdr:to>
      <xdr:col>41</xdr:col>
      <xdr:colOff>101600</xdr:colOff>
      <xdr:row>97</xdr:row>
      <xdr:rowOff>106744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123271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156983</xdr:rowOff>
    </xdr:from>
    <xdr:to>
      <xdr:col>36</xdr:col>
      <xdr:colOff>165100</xdr:colOff>
      <xdr:row>98</xdr:row>
      <xdr:rowOff>87133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78260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109255</xdr:rowOff>
    </xdr:from>
    <xdr:to>
      <xdr:col>85</xdr:col>
      <xdr:colOff>127000</xdr:colOff>
      <xdr:row>38</xdr:row>
      <xdr:rowOff>114271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4355"/>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114271</xdr:rowOff>
    </xdr:from>
    <xdr:to>
      <xdr:col>81</xdr:col>
      <xdr:colOff>50800</xdr:colOff>
      <xdr:row>38</xdr:row>
      <xdr:rowOff>120852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9371"/>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116394</xdr:rowOff>
    </xdr:from>
    <xdr:to>
      <xdr:col>76</xdr:col>
      <xdr:colOff>114300</xdr:colOff>
      <xdr:row>38</xdr:row>
      <xdr:rowOff>120852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3149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112590</xdr:rowOff>
    </xdr:from>
    <xdr:to>
      <xdr:col>71</xdr:col>
      <xdr:colOff>177800</xdr:colOff>
      <xdr:row>38</xdr:row>
      <xdr:rowOff>116394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7690"/>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58455</xdr:rowOff>
    </xdr:from>
    <xdr:to>
      <xdr:col>85</xdr:col>
      <xdr:colOff>177800</xdr:colOff>
      <xdr:row>38</xdr:row>
      <xdr:rowOff>160055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144832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63471</xdr:rowOff>
    </xdr:from>
    <xdr:to>
      <xdr:col>81</xdr:col>
      <xdr:colOff>101600</xdr:colOff>
      <xdr:row>38</xdr:row>
      <xdr:rowOff>165071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156198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7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70052</xdr:rowOff>
    </xdr:from>
    <xdr:to>
      <xdr:col>76</xdr:col>
      <xdr:colOff>165100</xdr:colOff>
      <xdr:row>39</xdr:row>
      <xdr:rowOff>202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162779</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65594</xdr:rowOff>
    </xdr:from>
    <xdr:to>
      <xdr:col>72</xdr:col>
      <xdr:colOff>38100</xdr:colOff>
      <xdr:row>38</xdr:row>
      <xdr:rowOff>167194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61790</xdr:rowOff>
    </xdr:from>
    <xdr:to>
      <xdr:col>67</xdr:col>
      <xdr:colOff>101600</xdr:colOff>
      <xdr:row>38</xdr:row>
      <xdr:rowOff>163390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154517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56901</xdr:rowOff>
    </xdr:from>
    <xdr:to>
      <xdr:col>85</xdr:col>
      <xdr:colOff>127000</xdr:colOff>
      <xdr:row>57</xdr:row>
      <xdr:rowOff>78790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9551"/>
          <a:ext cx="8382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28690</xdr:rowOff>
    </xdr:from>
    <xdr:to>
      <xdr:col>81</xdr:col>
      <xdr:colOff>50800</xdr:colOff>
      <xdr:row>57</xdr:row>
      <xdr:rowOff>56901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01340"/>
          <a:ext cx="8890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28690</xdr:rowOff>
    </xdr:from>
    <xdr:to>
      <xdr:col>76</xdr:col>
      <xdr:colOff>114300</xdr:colOff>
      <xdr:row>57</xdr:row>
      <xdr:rowOff>80388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1340"/>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80388</xdr:rowOff>
    </xdr:from>
    <xdr:to>
      <xdr:col>71</xdr:col>
      <xdr:colOff>177800</xdr:colOff>
      <xdr:row>57</xdr:row>
      <xdr:rowOff>87263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3038"/>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27990</xdr:rowOff>
    </xdr:from>
    <xdr:to>
      <xdr:col>85</xdr:col>
      <xdr:colOff>177800</xdr:colOff>
      <xdr:row>57</xdr:row>
      <xdr:rowOff>129590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50867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5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6101</xdr:rowOff>
    </xdr:from>
    <xdr:to>
      <xdr:col>81</xdr:col>
      <xdr:colOff>101600</xdr:colOff>
      <xdr:row>57</xdr:row>
      <xdr:rowOff>107701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124228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5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149340</xdr:rowOff>
    </xdr:from>
    <xdr:to>
      <xdr:col>76</xdr:col>
      <xdr:colOff>165100</xdr:colOff>
      <xdr:row>57</xdr:row>
      <xdr:rowOff>79490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96017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2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29588</xdr:rowOff>
    </xdr:from>
    <xdr:to>
      <xdr:col>72</xdr:col>
      <xdr:colOff>38100</xdr:colOff>
      <xdr:row>57</xdr:row>
      <xdr:rowOff>131188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147715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36463</xdr:rowOff>
    </xdr:from>
    <xdr:to>
      <xdr:col>67</xdr:col>
      <xdr:colOff>101600</xdr:colOff>
      <xdr:row>57</xdr:row>
      <xdr:rowOff>138063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154590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8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114184</xdr:rowOff>
    </xdr:from>
    <xdr:to>
      <xdr:col>85</xdr:col>
      <xdr:colOff>127000</xdr:colOff>
      <xdr:row>96</xdr:row>
      <xdr:rowOff>126143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73384"/>
          <a:ext cx="8382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112388</xdr:rowOff>
    </xdr:from>
    <xdr:to>
      <xdr:col>81</xdr:col>
      <xdr:colOff>50800</xdr:colOff>
      <xdr:row>96</xdr:row>
      <xdr:rowOff>126143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71588"/>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112388</xdr:rowOff>
    </xdr:from>
    <xdr:to>
      <xdr:col>76</xdr:col>
      <xdr:colOff>114300</xdr:colOff>
      <xdr:row>97</xdr:row>
      <xdr:rowOff>33700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71588"/>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33700</xdr:rowOff>
    </xdr:from>
    <xdr:to>
      <xdr:col>71</xdr:col>
      <xdr:colOff>177800</xdr:colOff>
      <xdr:row>97</xdr:row>
      <xdr:rowOff>93356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4350"/>
          <a:ext cx="8890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63384</xdr:rowOff>
    </xdr:from>
    <xdr:to>
      <xdr:col>85</xdr:col>
      <xdr:colOff>177800</xdr:colOff>
      <xdr:row>96</xdr:row>
      <xdr:rowOff>164984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86261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7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75343</xdr:rowOff>
    </xdr:from>
    <xdr:to>
      <xdr:col>81</xdr:col>
      <xdr:colOff>101600</xdr:colOff>
      <xdr:row>97</xdr:row>
      <xdr:rowOff>5493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22020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61588</xdr:rowOff>
    </xdr:from>
    <xdr:to>
      <xdr:col>76</xdr:col>
      <xdr:colOff>165100</xdr:colOff>
      <xdr:row>96</xdr:row>
      <xdr:rowOff>163188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8265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29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154350</xdr:rowOff>
    </xdr:from>
    <xdr:to>
      <xdr:col>72</xdr:col>
      <xdr:colOff>38100</xdr:colOff>
      <xdr:row>97</xdr:row>
      <xdr:rowOff>84500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101027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42556</xdr:rowOff>
    </xdr:from>
    <xdr:to>
      <xdr:col>67</xdr:col>
      <xdr:colOff>101600</xdr:colOff>
      <xdr:row>97</xdr:row>
      <xdr:rowOff>144156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160683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a:t>
          </a:r>
          <a:r>
            <a:rPr kumimoji="1" lang="en-US" altLang="ja-JP" sz="1100">
              <a:solidFill>
                <a:sysClr val="windowText" lastClr="000000"/>
              </a:solidFill>
              <a:effectLst/>
              <a:latin typeface="+mn-lt"/>
              <a:ea typeface="+mn-ea"/>
              <a:cs typeface="+mn-cs"/>
            </a:rPr>
            <a:t>1,737,676</a:t>
          </a:r>
          <a:r>
            <a:rPr kumimoji="1" lang="ja-JP" altLang="ja-JP" sz="1100">
              <a:solidFill>
                <a:sysClr val="windowText" lastClr="000000"/>
              </a:solidFill>
              <a:effectLst/>
              <a:latin typeface="+mn-lt"/>
              <a:ea typeface="+mn-ea"/>
              <a:cs typeface="+mn-cs"/>
            </a:rPr>
            <a:t>円と前年度に引き続き類似団体を大きく上回る水準となっており、主因としては</a:t>
          </a:r>
          <a:r>
            <a:rPr kumimoji="1" lang="ja-JP" altLang="en-US" sz="1100">
              <a:solidFill>
                <a:sysClr val="windowText" lastClr="000000"/>
              </a:solidFill>
              <a:effectLst/>
              <a:latin typeface="+mn-lt"/>
              <a:ea typeface="+mn-ea"/>
              <a:cs typeface="+mn-cs"/>
            </a:rPr>
            <a:t>積立金へ</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億円を充てたことが大きい。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農林水産業費については、農業基盤整備促進事業等が実施されていることもあり、類似団体の平均水準を上回っている。主要産業の農業についても、効率的な資源配分のもと、振興に努める。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教育費については、自己負担なしの村営学習塾の開設などの影響がみられ、今後も引き続き教育分野における事業展開を進めていく。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商工費については、</a:t>
          </a:r>
          <a:r>
            <a:rPr kumimoji="1" lang="en-US" altLang="ja-JP" sz="1100">
              <a:solidFill>
                <a:sysClr val="windowText" lastClr="000000"/>
              </a:solidFill>
              <a:effectLst/>
              <a:latin typeface="+mn-lt"/>
              <a:ea typeface="+mn-ea"/>
              <a:cs typeface="+mn-cs"/>
            </a:rPr>
            <a:t>57,891</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主立った事業実施がなく</a:t>
          </a:r>
          <a:r>
            <a:rPr kumimoji="1" lang="ja-JP" altLang="ja-JP" sz="1100">
              <a:solidFill>
                <a:sysClr val="windowText" lastClr="000000"/>
              </a:solidFill>
              <a:effectLst/>
              <a:latin typeface="+mn-lt"/>
              <a:ea typeface="+mn-ea"/>
              <a:cs typeface="+mn-cs"/>
            </a:rPr>
            <a:t>類似団体を</a:t>
          </a:r>
          <a:r>
            <a:rPr kumimoji="1" lang="ja-JP" altLang="en-US" sz="1100">
              <a:solidFill>
                <a:sysClr val="windowText" lastClr="000000"/>
              </a:solidFill>
              <a:effectLst/>
              <a:latin typeface="+mn-lt"/>
              <a:ea typeface="+mn-ea"/>
              <a:cs typeface="+mn-cs"/>
            </a:rPr>
            <a:t>下回る結果となった</a:t>
          </a:r>
          <a:r>
            <a:rPr kumimoji="1" lang="ja-JP" altLang="ja-JP" sz="1100">
              <a:solidFill>
                <a:sysClr val="windowText" lastClr="000000"/>
              </a:solidFill>
              <a:effectLst/>
              <a:latin typeface="+mn-lt"/>
              <a:ea typeface="+mn-ea"/>
              <a:cs typeface="+mn-cs"/>
            </a:rPr>
            <a:t>。今後も住民の所得向上に向けた産業振興に努める。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ysClr val="windowText" lastClr="000000"/>
              </a:solidFill>
              <a:effectLst/>
              <a:latin typeface="+mn-lt"/>
              <a:ea typeface="+mn-ea"/>
              <a:cs typeface="+mn-cs"/>
            </a:rPr>
            <a:t>財政調整基金の切り崩しが発生した。</a:t>
          </a:r>
          <a:r>
            <a:rPr lang="ja-JP" altLang="en-US" sz="1100">
              <a:solidFill>
                <a:sysClr val="windowText" lastClr="000000"/>
              </a:solidFill>
              <a:effectLst/>
              <a:latin typeface="+mn-lt"/>
              <a:ea typeface="+mn-ea"/>
              <a:cs typeface="+mn-cs"/>
            </a:rPr>
            <a:t>新たに公共施設等総合管理基金条例の設置したため</a:t>
          </a:r>
          <a:r>
            <a:rPr lang="ja-JP" altLang="ja-JP" sz="1100">
              <a:solidFill>
                <a:sysClr val="windowText" lastClr="000000"/>
              </a:solidFill>
              <a:effectLst/>
              <a:latin typeface="+mn-lt"/>
              <a:ea typeface="+mn-ea"/>
              <a:cs typeface="+mn-cs"/>
            </a:rPr>
            <a:t>積立金</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増額</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実質単年度収支</a:t>
          </a:r>
          <a:r>
            <a:rPr lang="ja-JP" altLang="en-US" sz="1100">
              <a:solidFill>
                <a:sysClr val="windowText" lastClr="000000"/>
              </a:solidFill>
              <a:effectLst/>
              <a:latin typeface="+mn-lt"/>
              <a:ea typeface="+mn-ea"/>
              <a:cs typeface="+mn-cs"/>
            </a:rPr>
            <a:t>も大きく</a:t>
          </a:r>
          <a:r>
            <a:rPr lang="ja-JP" altLang="ja-JP" sz="1100">
              <a:solidFill>
                <a:sysClr val="windowText" lastClr="000000"/>
              </a:solidFill>
              <a:effectLst/>
              <a:latin typeface="+mn-lt"/>
              <a:ea typeface="+mn-ea"/>
              <a:cs typeface="+mn-cs"/>
            </a:rPr>
            <a:t>てマイナス値を記録している。実質収支額は黒字を維持しているものの、引き続き健全な行財政運営に努める。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全体を通して黒字額</a:t>
          </a:r>
          <a:r>
            <a:rPr kumimoji="1" lang="ja-JP" altLang="en-US" sz="1100">
              <a:solidFill>
                <a:sysClr val="windowText" lastClr="000000"/>
              </a:solidFill>
              <a:effectLst/>
              <a:latin typeface="+mn-lt"/>
              <a:ea typeface="+mn-ea"/>
              <a:cs typeface="+mn-cs"/>
            </a:rPr>
            <a:t>が増加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一般会計、特別会計ともに赤字額は発生し</a:t>
          </a:r>
          <a:r>
            <a:rPr kumimoji="1" lang="ja-JP" altLang="en-US" sz="1100">
              <a:solidFill>
                <a:sysClr val="windowText" lastClr="000000"/>
              </a:solidFill>
              <a:effectLst/>
              <a:latin typeface="+mn-lt"/>
              <a:ea typeface="+mn-ea"/>
              <a:cs typeface="+mn-cs"/>
            </a:rPr>
            <a:t>ておらず、</a:t>
          </a:r>
          <a:r>
            <a:rPr kumimoji="1" lang="ja-JP" altLang="ja-JP" sz="1100">
              <a:solidFill>
                <a:sysClr val="windowText" lastClr="000000"/>
              </a:solidFill>
              <a:effectLst/>
              <a:latin typeface="+mn-lt"/>
              <a:ea typeface="+mn-ea"/>
              <a:cs typeface="+mn-cs"/>
            </a:rPr>
            <a:t>今後も各会計とも、収入の確保、経費節減に取り組み、財政の健全化に努める。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D1" workbookViewId="0"/>
  </sheetViews>
  <sheetFormatPr defaultColWidth="0" defaultRowHeight="11.25" zeroHeight="1" x14ac:dyDescent="0.15"/>
  <cols>
    <col min="1" max="11" width="2.140625" style="180" customWidth="1"/>
    <col min="12" max="12" width="2.28515625" style="180" customWidth="1"/>
    <col min="13" max="17" width="2.42578125" style="180" customWidth="1"/>
    <col min="18" max="119" width="2.1406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3857218</v>
      </c>
      <c r="BO4" s="371"/>
      <c r="BP4" s="371"/>
      <c r="BQ4" s="371"/>
      <c r="BR4" s="371"/>
      <c r="BS4" s="371"/>
      <c r="BT4" s="371"/>
      <c r="BU4" s="372"/>
      <c r="BV4" s="370">
        <v>4210176</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15.6</v>
      </c>
      <c r="CU4" s="377"/>
      <c r="CV4" s="377"/>
      <c r="CW4" s="377"/>
      <c r="CX4" s="377"/>
      <c r="CY4" s="377"/>
      <c r="CZ4" s="377"/>
      <c r="DA4" s="378"/>
      <c r="DB4" s="376">
        <v>13.7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3656552</v>
      </c>
      <c r="BO5" s="408"/>
      <c r="BP5" s="408"/>
      <c r="BQ5" s="408"/>
      <c r="BR5" s="408"/>
      <c r="BS5" s="408"/>
      <c r="BT5" s="408"/>
      <c r="BU5" s="409"/>
      <c r="BV5" s="407">
        <v>3987435</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78.400000000000006</v>
      </c>
      <c r="CU5" s="405"/>
      <c r="CV5" s="405"/>
      <c r="CW5" s="405"/>
      <c r="CX5" s="405"/>
      <c r="CY5" s="405"/>
      <c r="CZ5" s="405"/>
      <c r="DA5" s="406"/>
      <c r="DB5" s="404">
        <v>74.599999999999994</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200666</v>
      </c>
      <c r="BO6" s="408"/>
      <c r="BP6" s="408"/>
      <c r="BQ6" s="408"/>
      <c r="BR6" s="408"/>
      <c r="BS6" s="408"/>
      <c r="BT6" s="408"/>
      <c r="BU6" s="409"/>
      <c r="BV6" s="407">
        <v>222741</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78.900000000000006</v>
      </c>
      <c r="CU6" s="445"/>
      <c r="CV6" s="445"/>
      <c r="CW6" s="445"/>
      <c r="CX6" s="445"/>
      <c r="CY6" s="445"/>
      <c r="CZ6" s="445"/>
      <c r="DA6" s="446"/>
      <c r="DB6" s="444">
        <v>76.7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12833</v>
      </c>
      <c r="BO7" s="408"/>
      <c r="BP7" s="408"/>
      <c r="BQ7" s="408"/>
      <c r="BR7" s="408"/>
      <c r="BS7" s="408"/>
      <c r="BT7" s="408"/>
      <c r="BU7" s="409"/>
      <c r="BV7" s="407">
        <v>51871</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1206925</v>
      </c>
      <c r="CU7" s="408"/>
      <c r="CV7" s="408"/>
      <c r="CW7" s="408"/>
      <c r="CX7" s="408"/>
      <c r="CY7" s="408"/>
      <c r="CZ7" s="408"/>
      <c r="DA7" s="409"/>
      <c r="DB7" s="407">
        <v>1251086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106</v>
      </c>
      <c r="AV8" s="440"/>
      <c r="AW8" s="440"/>
      <c r="AX8" s="440"/>
      <c r="AY8" s="441" t="s">
        <v>114</v>
      </c>
      <c r="AZ8" s="442"/>
      <c r="BA8" s="442"/>
      <c r="BB8" s="442"/>
      <c r="BC8" s="442"/>
      <c r="BD8" s="442"/>
      <c r="BE8" s="442"/>
      <c r="BF8" s="442"/>
      <c r="BG8" s="442"/>
      <c r="BH8" s="442"/>
      <c r="BI8" s="442"/>
      <c r="BJ8" s="442"/>
      <c r="BK8" s="442"/>
      <c r="BL8" s="442"/>
      <c r="BM8" s="443"/>
      <c r="BN8" s="407">
        <v>187833</v>
      </c>
      <c r="BO8" s="408"/>
      <c r="BP8" s="408"/>
      <c r="BQ8" s="408"/>
      <c r="BR8" s="408"/>
      <c r="BS8" s="408"/>
      <c r="BT8" s="408"/>
      <c r="BU8" s="409"/>
      <c r="BV8" s="407">
        <v>170870</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0.11</v>
      </c>
      <c r="CU8" s="448"/>
      <c r="CV8" s="448"/>
      <c r="CW8" s="448"/>
      <c r="CX8" s="448"/>
      <c r="CY8" s="448"/>
      <c r="CZ8" s="448"/>
      <c r="DA8" s="449"/>
      <c r="DB8" s="447">
        <v>0.11</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1058</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98</v>
      </c>
      <c r="AV9" s="440"/>
      <c r="AW9" s="440"/>
      <c r="AX9" s="440"/>
      <c r="AY9" s="441" t="s">
        <v>120</v>
      </c>
      <c r="AZ9" s="442"/>
      <c r="BA9" s="442"/>
      <c r="BB9" s="442"/>
      <c r="BC9" s="442"/>
      <c r="BD9" s="442"/>
      <c r="BE9" s="442"/>
      <c r="BF9" s="442"/>
      <c r="BG9" s="442"/>
      <c r="BH9" s="442"/>
      <c r="BI9" s="442"/>
      <c r="BJ9" s="442"/>
      <c r="BK9" s="442"/>
      <c r="BL9" s="442"/>
      <c r="BM9" s="443"/>
      <c r="BN9" s="407">
        <v>16963</v>
      </c>
      <c r="BO9" s="408"/>
      <c r="BP9" s="408"/>
      <c r="BQ9" s="408"/>
      <c r="BR9" s="408"/>
      <c r="BS9" s="408"/>
      <c r="BT9" s="408"/>
      <c r="BU9" s="409"/>
      <c r="BV9" s="407">
        <v>-50184</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8.4</v>
      </c>
      <c r="CU9" s="405"/>
      <c r="CV9" s="405"/>
      <c r="CW9" s="405"/>
      <c r="CX9" s="405"/>
      <c r="CY9" s="405"/>
      <c r="CZ9" s="405"/>
      <c r="DA9" s="406"/>
      <c r="DB9" s="404">
        <v>9.6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1194</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359814</v>
      </c>
      <c r="BO10" s="408"/>
      <c r="BP10" s="408"/>
      <c r="BQ10" s="408"/>
      <c r="BR10" s="408"/>
      <c r="BS10" s="408"/>
      <c r="BT10" s="408"/>
      <c r="BU10" s="409"/>
      <c r="BV10" s="407">
        <v>620194</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98</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1085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1207614</v>
      </c>
      <c r="BO12" s="408"/>
      <c r="BP12" s="408"/>
      <c r="BQ12" s="408"/>
      <c r="BR12" s="408"/>
      <c r="BS12" s="408"/>
      <c r="BT12" s="408"/>
      <c r="BU12" s="409"/>
      <c r="BV12" s="407">
        <v>668708</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1072</v>
      </c>
      <c r="S13" s="492"/>
      <c r="T13" s="492"/>
      <c r="U13" s="492"/>
      <c r="V13" s="493"/>
      <c r="W13" s="423" t="s">
        <v>144</v>
      </c>
      <c r="X13" s="424"/>
      <c r="Y13" s="424"/>
      <c r="Z13" s="424"/>
      <c r="AA13" s="424"/>
      <c r="AB13" s="414"/>
      <c r="AC13" s="458">
        <v>255</v>
      </c>
      <c r="AD13" s="459"/>
      <c r="AE13" s="459"/>
      <c r="AF13" s="459"/>
      <c r="AG13" s="501"/>
      <c r="AH13" s="458">
        <v>258</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-830837</v>
      </c>
      <c r="BO13" s="408"/>
      <c r="BP13" s="408"/>
      <c r="BQ13" s="408"/>
      <c r="BR13" s="408"/>
      <c r="BS13" s="408"/>
      <c r="BT13" s="408"/>
      <c r="BU13" s="409"/>
      <c r="BV13" s="407">
        <v>-98698</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7.3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1092</v>
      </c>
      <c r="S14" s="492"/>
      <c r="T14" s="492"/>
      <c r="U14" s="492"/>
      <c r="V14" s="493"/>
      <c r="W14" s="397"/>
      <c r="X14" s="398"/>
      <c r="Y14" s="398"/>
      <c r="Z14" s="398"/>
      <c r="AA14" s="398"/>
      <c r="AB14" s="387"/>
      <c r="AC14" s="494">
        <v>42.5</v>
      </c>
      <c r="AD14" s="495"/>
      <c r="AE14" s="495"/>
      <c r="AF14" s="495"/>
      <c r="AG14" s="496"/>
      <c r="AH14" s="494">
        <v>41.6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142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1080</v>
      </c>
      <c r="S15" s="492"/>
      <c r="T15" s="492"/>
      <c r="U15" s="492"/>
      <c r="V15" s="493"/>
      <c r="W15" s="423" t="s">
        <v>152</v>
      </c>
      <c r="X15" s="424"/>
      <c r="Y15" s="424"/>
      <c r="Z15" s="424"/>
      <c r="AA15" s="424"/>
      <c r="AB15" s="414"/>
      <c r="AC15" s="458">
        <v>84</v>
      </c>
      <c r="AD15" s="459"/>
      <c r="AE15" s="459"/>
      <c r="AF15" s="459"/>
      <c r="AG15" s="501"/>
      <c r="AH15" s="458">
        <v>83</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132953</v>
      </c>
      <c r="BO15" s="371"/>
      <c r="BP15" s="371"/>
      <c r="BQ15" s="371"/>
      <c r="BR15" s="371"/>
      <c r="BS15" s="371"/>
      <c r="BT15" s="371"/>
      <c r="BU15" s="372"/>
      <c r="BV15" s="370">
        <v>123488</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14</v>
      </c>
      <c r="AD16" s="495"/>
      <c r="AE16" s="495"/>
      <c r="AF16" s="495"/>
      <c r="AG16" s="496"/>
      <c r="AH16" s="494">
        <v>13.4</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1172585</v>
      </c>
      <c r="BO16" s="408"/>
      <c r="BP16" s="408"/>
      <c r="BQ16" s="408"/>
      <c r="BR16" s="408"/>
      <c r="BS16" s="408"/>
      <c r="BT16" s="408"/>
      <c r="BU16" s="409"/>
      <c r="BV16" s="407">
        <v>1190084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261</v>
      </c>
      <c r="AD17" s="459"/>
      <c r="AE17" s="459"/>
      <c r="AF17" s="459"/>
      <c r="AG17" s="501"/>
      <c r="AH17" s="458">
        <v>279</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157848</v>
      </c>
      <c r="BO17" s="408"/>
      <c r="BP17" s="408"/>
      <c r="BQ17" s="408"/>
      <c r="BR17" s="408"/>
      <c r="BS17" s="408"/>
      <c r="BT17" s="408"/>
      <c r="BU17" s="409"/>
      <c r="BV17" s="407">
        <v>147524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162</v>
      </c>
      <c r="C18" s="450"/>
      <c r="D18" s="450"/>
      <c r="E18" s="533"/>
      <c r="F18" s="533"/>
      <c r="G18" s="533"/>
      <c r="H18" s="533"/>
      <c r="I18" s="533"/>
      <c r="J18" s="533"/>
      <c r="K18" s="533"/>
      <c r="L18" s="534">
        <v>22</v>
      </c>
      <c r="M18" s="534"/>
      <c r="N18" s="534"/>
      <c r="O18" s="534"/>
      <c r="P18" s="534"/>
      <c r="Q18" s="534"/>
      <c r="R18" s="535"/>
      <c r="S18" s="535"/>
      <c r="T18" s="535"/>
      <c r="U18" s="535"/>
      <c r="V18" s="536"/>
      <c r="W18" s="425"/>
      <c r="X18" s="426"/>
      <c r="Y18" s="426"/>
      <c r="Z18" s="426"/>
      <c r="AA18" s="426"/>
      <c r="AB18" s="417"/>
      <c r="AC18" s="537">
        <v>43.5</v>
      </c>
      <c r="AD18" s="538"/>
      <c r="AE18" s="538"/>
      <c r="AF18" s="538"/>
      <c r="AG18" s="539"/>
      <c r="AH18" s="537">
        <v>45</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1027311</v>
      </c>
      <c r="BO18" s="408"/>
      <c r="BP18" s="408"/>
      <c r="BQ18" s="408"/>
      <c r="BR18" s="408"/>
      <c r="BS18" s="408"/>
      <c r="BT18" s="408"/>
      <c r="BU18" s="409"/>
      <c r="BV18" s="407">
        <v>970750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164</v>
      </c>
      <c r="C19" s="450"/>
      <c r="D19" s="450"/>
      <c r="E19" s="533"/>
      <c r="F19" s="533"/>
      <c r="G19" s="533"/>
      <c r="H19" s="533"/>
      <c r="I19" s="533"/>
      <c r="J19" s="533"/>
      <c r="K19" s="533"/>
      <c r="L19" s="541">
        <v>48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3024874</v>
      </c>
      <c r="BO19" s="408"/>
      <c r="BP19" s="408"/>
      <c r="BQ19" s="408"/>
      <c r="BR19" s="408"/>
      <c r="BS19" s="408"/>
      <c r="BT19" s="408"/>
      <c r="BU19" s="409"/>
      <c r="BV19" s="407">
        <v>2590324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166</v>
      </c>
      <c r="C20" s="450"/>
      <c r="D20" s="450"/>
      <c r="E20" s="533"/>
      <c r="F20" s="533"/>
      <c r="G20" s="533"/>
      <c r="H20" s="533"/>
      <c r="I20" s="533"/>
      <c r="J20" s="533"/>
      <c r="K20" s="533"/>
      <c r="L20" s="541">
        <v>466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1822788</v>
      </c>
      <c r="BO22" s="371"/>
      <c r="BP22" s="371"/>
      <c r="BQ22" s="371"/>
      <c r="BR22" s="371"/>
      <c r="BS22" s="371"/>
      <c r="BT22" s="371"/>
      <c r="BU22" s="372"/>
      <c r="BV22" s="370">
        <v>1878328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1683159</v>
      </c>
      <c r="BO23" s="408"/>
      <c r="BP23" s="408"/>
      <c r="BQ23" s="408"/>
      <c r="BR23" s="408"/>
      <c r="BS23" s="408"/>
      <c r="BT23" s="408"/>
      <c r="BU23" s="409"/>
      <c r="BV23" s="407">
        <v>1712180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6800</v>
      </c>
      <c r="R24" s="459"/>
      <c r="S24" s="459"/>
      <c r="T24" s="459"/>
      <c r="U24" s="459"/>
      <c r="V24" s="501"/>
      <c r="W24" s="553"/>
      <c r="X24" s="554"/>
      <c r="Y24" s="555"/>
      <c r="Z24" s="457" t="s">
        <v>177</v>
      </c>
      <c r="AA24" s="437"/>
      <c r="AB24" s="437"/>
      <c r="AC24" s="437"/>
      <c r="AD24" s="437"/>
      <c r="AE24" s="437"/>
      <c r="AF24" s="437"/>
      <c r="AG24" s="438"/>
      <c r="AH24" s="458">
        <v>39</v>
      </c>
      <c r="AI24" s="459"/>
      <c r="AJ24" s="459"/>
      <c r="AK24" s="459"/>
      <c r="AL24" s="501"/>
      <c r="AM24" s="458">
        <v>97032</v>
      </c>
      <c r="AN24" s="459"/>
      <c r="AO24" s="459"/>
      <c r="AP24" s="459"/>
      <c r="AQ24" s="459"/>
      <c r="AR24" s="501"/>
      <c r="AS24" s="458">
        <v>2488</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1305353</v>
      </c>
      <c r="BO24" s="408"/>
      <c r="BP24" s="408"/>
      <c r="BQ24" s="408"/>
      <c r="BR24" s="408"/>
      <c r="BS24" s="408"/>
      <c r="BT24" s="408"/>
      <c r="BU24" s="409"/>
      <c r="BV24" s="407">
        <v>1313535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5500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132</v>
      </c>
      <c r="AN25" s="459"/>
      <c r="AO25" s="459"/>
      <c r="AP25" s="459"/>
      <c r="AQ25" s="459"/>
      <c r="AR25" s="501"/>
      <c r="AS25" s="458" t="s">
        <v>182</v>
      </c>
      <c r="AT25" s="459"/>
      <c r="AU25" s="459"/>
      <c r="AV25" s="459"/>
      <c r="AW25" s="459"/>
      <c r="AX25" s="460"/>
      <c r="AY25" s="367" t="s">
        <v>183</v>
      </c>
      <c r="AZ25" s="368"/>
      <c r="BA25" s="368"/>
      <c r="BB25" s="368"/>
      <c r="BC25" s="368"/>
      <c r="BD25" s="368"/>
      <c r="BE25" s="368"/>
      <c r="BF25" s="368"/>
      <c r="BG25" s="368"/>
      <c r="BH25" s="368"/>
      <c r="BI25" s="368"/>
      <c r="BJ25" s="368"/>
      <c r="BK25" s="368"/>
      <c r="BL25" s="368"/>
      <c r="BM25" s="369"/>
      <c r="BN25" s="370">
        <v>96076</v>
      </c>
      <c r="BO25" s="371"/>
      <c r="BP25" s="371"/>
      <c r="BQ25" s="371"/>
      <c r="BR25" s="371"/>
      <c r="BS25" s="371"/>
      <c r="BT25" s="371"/>
      <c r="BU25" s="372"/>
      <c r="BV25" s="370" t="s">
        <v>132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184</v>
      </c>
      <c r="F26" s="437"/>
      <c r="G26" s="437"/>
      <c r="H26" s="437"/>
      <c r="I26" s="437"/>
      <c r="J26" s="437"/>
      <c r="K26" s="438"/>
      <c r="L26" s="458">
        <v>1</v>
      </c>
      <c r="M26" s="459"/>
      <c r="N26" s="459"/>
      <c r="O26" s="459"/>
      <c r="P26" s="501"/>
      <c r="Q26" s="458">
        <v>4160</v>
      </c>
      <c r="R26" s="459"/>
      <c r="S26" s="459"/>
      <c r="T26" s="459"/>
      <c r="U26" s="459"/>
      <c r="V26" s="501"/>
      <c r="W26" s="553"/>
      <c r="X26" s="554"/>
      <c r="Y26" s="555"/>
      <c r="Z26" s="457" t="s">
        <v>185</v>
      </c>
      <c r="AA26" s="559"/>
      <c r="AB26" s="559"/>
      <c r="AC26" s="559"/>
      <c r="AD26" s="559"/>
      <c r="AE26" s="559"/>
      <c r="AF26" s="559"/>
      <c r="AG26" s="560"/>
      <c r="AH26" s="458" t="s">
        <v>182</v>
      </c>
      <c r="AI26" s="459"/>
      <c r="AJ26" s="459"/>
      <c r="AK26" s="459"/>
      <c r="AL26" s="501"/>
      <c r="AM26" s="458" t="s">
        <v>182</v>
      </c>
      <c r="AN26" s="459"/>
      <c r="AO26" s="459"/>
      <c r="AP26" s="459"/>
      <c r="AQ26" s="459"/>
      <c r="AR26" s="501"/>
      <c r="AS26" s="458" t="s">
        <v>132</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2410</v>
      </c>
      <c r="R27" s="459"/>
      <c r="S27" s="459"/>
      <c r="T27" s="459"/>
      <c r="U27" s="459"/>
      <c r="V27" s="501"/>
      <c r="W27" s="553"/>
      <c r="X27" s="554"/>
      <c r="Y27" s="555"/>
      <c r="Z27" s="457" t="s">
        <v>188</v>
      </c>
      <c r="AA27" s="437"/>
      <c r="AB27" s="437"/>
      <c r="AC27" s="437"/>
      <c r="AD27" s="437"/>
      <c r="AE27" s="437"/>
      <c r="AF27" s="437"/>
      <c r="AG27" s="438"/>
      <c r="AH27" s="458">
        <v>7</v>
      </c>
      <c r="AI27" s="459"/>
      <c r="AJ27" s="459"/>
      <c r="AK27" s="459"/>
      <c r="AL27" s="501"/>
      <c r="AM27" s="458">
        <v>16652</v>
      </c>
      <c r="AN27" s="459"/>
      <c r="AO27" s="459"/>
      <c r="AP27" s="459"/>
      <c r="AQ27" s="459"/>
      <c r="AR27" s="501"/>
      <c r="AS27" s="458">
        <v>2379</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v>20167</v>
      </c>
      <c r="BO27" s="530"/>
      <c r="BP27" s="530"/>
      <c r="BQ27" s="530"/>
      <c r="BR27" s="530"/>
      <c r="BS27" s="530"/>
      <c r="BT27" s="530"/>
      <c r="BU27" s="531"/>
      <c r="BV27" s="529">
        <v>20167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2010</v>
      </c>
      <c r="R28" s="459"/>
      <c r="S28" s="459"/>
      <c r="T28" s="459"/>
      <c r="U28" s="459"/>
      <c r="V28" s="501"/>
      <c r="W28" s="553"/>
      <c r="X28" s="554"/>
      <c r="Y28" s="555"/>
      <c r="Z28" s="457" t="s">
        <v>191</v>
      </c>
      <c r="AA28" s="437"/>
      <c r="AB28" s="437"/>
      <c r="AC28" s="437"/>
      <c r="AD28" s="437"/>
      <c r="AE28" s="437"/>
      <c r="AF28" s="437"/>
      <c r="AG28" s="438"/>
      <c r="AH28" s="458" t="s">
        <v>182</v>
      </c>
      <c r="AI28" s="459"/>
      <c r="AJ28" s="459"/>
      <c r="AK28" s="459"/>
      <c r="AL28" s="501"/>
      <c r="AM28" s="458" t="s">
        <v>182</v>
      </c>
      <c r="AN28" s="459"/>
      <c r="AO28" s="459"/>
      <c r="AP28" s="459"/>
      <c r="AQ28" s="459"/>
      <c r="AR28" s="501"/>
      <c r="AS28" s="458" t="s">
        <v>182</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904915</v>
      </c>
      <c r="BO28" s="371"/>
      <c r="BP28" s="371"/>
      <c r="BQ28" s="371"/>
      <c r="BR28" s="371"/>
      <c r="BS28" s="371"/>
      <c r="BT28" s="371"/>
      <c r="BU28" s="372"/>
      <c r="BV28" s="370">
        <v>1752715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5</v>
      </c>
      <c r="M29" s="459"/>
      <c r="N29" s="459"/>
      <c r="O29" s="459"/>
      <c r="P29" s="501"/>
      <c r="Q29" s="458">
        <v>1880</v>
      </c>
      <c r="R29" s="459"/>
      <c r="S29" s="459"/>
      <c r="T29" s="459"/>
      <c r="U29" s="459"/>
      <c r="V29" s="501"/>
      <c r="W29" s="556"/>
      <c r="X29" s="557"/>
      <c r="Y29" s="558"/>
      <c r="Z29" s="457" t="s">
        <v>194</v>
      </c>
      <c r="AA29" s="437"/>
      <c r="AB29" s="437"/>
      <c r="AC29" s="437"/>
      <c r="AD29" s="437"/>
      <c r="AE29" s="437"/>
      <c r="AF29" s="437"/>
      <c r="AG29" s="438"/>
      <c r="AH29" s="458">
        <v>46</v>
      </c>
      <c r="AI29" s="459"/>
      <c r="AJ29" s="459"/>
      <c r="AK29" s="459"/>
      <c r="AL29" s="501"/>
      <c r="AM29" s="458">
        <v>113684</v>
      </c>
      <c r="AN29" s="459"/>
      <c r="AO29" s="459"/>
      <c r="AP29" s="459"/>
      <c r="AQ29" s="459"/>
      <c r="AR29" s="501"/>
      <c r="AS29" s="458">
        <v>2471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115601</v>
      </c>
      <c r="BO29" s="408"/>
      <c r="BP29" s="408"/>
      <c r="BQ29" s="408"/>
      <c r="BR29" s="408"/>
      <c r="BS29" s="408"/>
      <c r="BT29" s="408"/>
      <c r="BU29" s="409"/>
      <c r="BV29" s="407">
        <v>115601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74.3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1832871</v>
      </c>
      <c r="BO30" s="530"/>
      <c r="BP30" s="530"/>
      <c r="BQ30" s="530"/>
      <c r="BR30" s="530"/>
      <c r="BS30" s="530"/>
      <c r="BT30" s="530"/>
      <c r="BU30" s="531"/>
      <c r="BV30" s="529">
        <v>829996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206</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211</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wKHPM1baF7USYlWpwS8iraPhXnb5duYM8+UeJlM8rafysSKEz/oz2lHjpYTiuQ4TLTN5+4aWC2lz3S/9OhKpA==" saltValue="6YESfd+UaEuj18rg5zl+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40" zoomScaleNormal="100"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568</v>
      </c>
      <c r="D34" s="1151"/>
      <c r="E34" s="1152"/>
      <c r="F34" s="32">
        <v>23.84</v>
      </c>
      <c r="G34" s="33">
        <v>18.96</v>
      </c>
      <c r="H34" s="33">
        <v>19.11</v>
      </c>
      <c r="I34" s="33">
        <v>13.65</v>
      </c>
      <c r="J34" s="34">
        <v>16.62</v>
      </c>
      <c r="K34" s="22"/>
      <c r="L34" s="22"/>
      <c r="M34" s="22"/>
      <c r="N34" s="22"/>
      <c r="O34" s="22"/>
      <c r="P34" s="22"/>
    </row>
    <row r="35" spans="1:16" ht="39" customHeight="1" x14ac:dyDescent="0.15">
      <c r="A35" s="22"/>
      <c r="B35" s="35"/>
      <c r="C35" s="1145" t="s">
        <v>569</v>
      </c>
      <c r="D35" s="1146"/>
      <c r="E35" s="1147"/>
      <c r="F35" s="36">
        <v>1.43</v>
      </c>
      <c r="G35" s="37">
        <v>1.4</v>
      </c>
      <c r="H35" s="37">
        <v>1.83</v>
      </c>
      <c r="I35" s="37">
        <v>1.36</v>
      </c>
      <c r="J35" s="38">
        <v>2.78</v>
      </c>
      <c r="K35" s="22"/>
      <c r="L35" s="22"/>
      <c r="M35" s="22"/>
      <c r="N35" s="22"/>
      <c r="O35" s="22"/>
      <c r="P35" s="22"/>
    </row>
    <row r="36" spans="1:16" ht="39" customHeight="1" x14ac:dyDescent="0.15">
      <c r="A36" s="22"/>
      <c r="B36" s="35"/>
      <c r="C36" s="1145" t="s">
        <v>570</v>
      </c>
      <c r="D36" s="1146"/>
      <c r="E36" s="1147"/>
      <c r="F36" s="36">
        <v>1.02</v>
      </c>
      <c r="G36" s="37">
        <v>0.99</v>
      </c>
      <c r="H36" s="37">
        <v>0.25</v>
      </c>
      <c r="I36" s="37">
        <v>0.65</v>
      </c>
      <c r="J36" s="38">
        <v>2.3199999999999998</v>
      </c>
      <c r="K36" s="22"/>
      <c r="L36" s="22"/>
      <c r="M36" s="22"/>
      <c r="N36" s="22"/>
      <c r="O36" s="22"/>
      <c r="P36" s="22"/>
    </row>
    <row r="37" spans="1:16" ht="39" customHeight="1" x14ac:dyDescent="0.15">
      <c r="A37" s="22"/>
      <c r="B37" s="35"/>
      <c r="C37" s="1145" t="s">
        <v>571</v>
      </c>
      <c r="D37" s="1146"/>
      <c r="E37" s="1147"/>
      <c r="F37" s="36">
        <v>4.09</v>
      </c>
      <c r="G37" s="37">
        <v>1.17</v>
      </c>
      <c r="H37" s="37">
        <v>1.9</v>
      </c>
      <c r="I37" s="37">
        <v>1.5</v>
      </c>
      <c r="J37" s="38">
        <v>1.1100000000000001</v>
      </c>
      <c r="K37" s="22"/>
      <c r="L37" s="22"/>
      <c r="M37" s="22"/>
      <c r="N37" s="22"/>
      <c r="O37" s="22"/>
      <c r="P37" s="22"/>
    </row>
    <row r="38" spans="1:16" ht="39" customHeight="1" x14ac:dyDescent="0.15">
      <c r="A38" s="22"/>
      <c r="B38" s="35"/>
      <c r="C38" s="1145" t="s">
        <v>572</v>
      </c>
      <c r="D38" s="1146"/>
      <c r="E38" s="1147"/>
      <c r="F38" s="36">
        <v>0.04</v>
      </c>
      <c r="G38" s="37">
        <v>0.02</v>
      </c>
      <c r="H38" s="37">
        <v>0.04</v>
      </c>
      <c r="I38" s="37">
        <v>0</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574</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r68dSbBidvFzTRCF0MMMMiMPqKIoLQsdqIBvqIVRKHc9Z2oiEc3tLAkMO4WIDEubU7MiCnGX4s9kc49X5yyYA==" saltValue="n55KYP6Qg2ITr2KwTAl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6" zoomScale="85" zoomScaleNormal="85" zoomScaleSheetLayoutView="55" workbookViewId="0">
      <selection activeCell="E51" sqref="E51:J51"/>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181</v>
      </c>
      <c r="L45" s="60">
        <v>208</v>
      </c>
      <c r="M45" s="60">
        <v>258</v>
      </c>
      <c r="N45" s="60">
        <v>248</v>
      </c>
      <c r="O45" s="61">
        <v>253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9</v>
      </c>
      <c r="L48" s="64">
        <v>10</v>
      </c>
      <c r="M48" s="64">
        <v>9</v>
      </c>
      <c r="N48" s="64">
        <v>9</v>
      </c>
      <c r="O48" s="65">
        <v>8</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517</v>
      </c>
      <c r="L49" s="64" t="s">
        <v>517</v>
      </c>
      <c r="M49" s="64" t="s">
        <v>517</v>
      </c>
      <c r="N49" s="64" t="s">
        <v>517</v>
      </c>
      <c r="O49" s="65" t="s">
        <v>517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517</v>
      </c>
      <c r="L50" s="64" t="s">
        <v>517</v>
      </c>
      <c r="M50" s="64" t="s">
        <v>517</v>
      </c>
      <c r="N50" s="64" t="s">
        <v>517</v>
      </c>
      <c r="O50" s="65" t="s">
        <v>517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122</v>
      </c>
      <c r="L52" s="64">
        <v>149</v>
      </c>
      <c r="M52" s="64">
        <v>187</v>
      </c>
      <c r="N52" s="64">
        <v>191</v>
      </c>
      <c r="O52" s="65">
        <v>200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68</v>
      </c>
      <c r="L53" s="69">
        <v>69</v>
      </c>
      <c r="M53" s="69">
        <v>80</v>
      </c>
      <c r="N53" s="69">
        <v>66</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ityoxSef17vBmWW8U8RJ2OqOp69d0g+WDnEW5GcC9dEurrEp8vBDxh7C4yF0SUTfOjya6EhaWHhtaYKJkVQNQ==" saltValue="YaxGOA8ee+EPuOI6/9tIM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25" zoomScale="85" zoomScaleNormal="85" zoomScaleSheetLayoutView="100" workbookViewId="0"/>
  </sheetViews>
  <sheetFormatPr defaultColWidth="0" defaultRowHeight="13.5" customHeight="1" zeroHeight="1" x14ac:dyDescent="0.15"/>
  <cols>
    <col min="1" max="1" width="6.5703125" style="96" customWidth="1"/>
    <col min="2" max="3" width="12.5703125" style="96" customWidth="1"/>
    <col min="4" max="4" width="11.5703125" style="96" customWidth="1"/>
    <col min="5" max="8" width="10.42578125" style="96" customWidth="1"/>
    <col min="9" max="13" width="16.42578125" style="96" customWidth="1"/>
    <col min="14" max="19" width="12.57031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2077</v>
      </c>
      <c r="J41" s="356">
        <v>1943</v>
      </c>
      <c r="K41" s="356">
        <v>1930</v>
      </c>
      <c r="L41" s="356">
        <v>1878</v>
      </c>
      <c r="M41" s="357">
        <v>1823</v>
      </c>
    </row>
    <row r="42" spans="2:13" ht="27.75" customHeight="1" x14ac:dyDescent="0.15">
      <c r="B42" s="1186"/>
      <c r="C42" s="1187"/>
      <c r="D42" s="106"/>
      <c r="E42" s="1192" t="s">
        <v>34</v>
      </c>
      <c r="F42" s="1192"/>
      <c r="G42" s="1192"/>
      <c r="H42" s="1193"/>
      <c r="I42" s="358" t="s">
        <v>517</v>
      </c>
      <c r="J42" s="359" t="s">
        <v>517</v>
      </c>
      <c r="K42" s="359" t="s">
        <v>517</v>
      </c>
      <c r="L42" s="359" t="s">
        <v>517</v>
      </c>
      <c r="M42" s="360" t="s">
        <v>517</v>
      </c>
    </row>
    <row r="43" spans="2:13" ht="27.75" customHeight="1" x14ac:dyDescent="0.15">
      <c r="B43" s="1186"/>
      <c r="C43" s="1187"/>
      <c r="D43" s="106"/>
      <c r="E43" s="1192" t="s">
        <v>35</v>
      </c>
      <c r="F43" s="1192"/>
      <c r="G43" s="1192"/>
      <c r="H43" s="1193"/>
      <c r="I43" s="358">
        <v>70</v>
      </c>
      <c r="J43" s="359">
        <v>68</v>
      </c>
      <c r="K43" s="359">
        <v>56</v>
      </c>
      <c r="L43" s="359">
        <v>53</v>
      </c>
      <c r="M43" s="360">
        <v>44</v>
      </c>
    </row>
    <row r="44" spans="2:13" ht="27.75" customHeight="1" x14ac:dyDescent="0.15">
      <c r="B44" s="1186"/>
      <c r="C44" s="1187"/>
      <c r="D44" s="106"/>
      <c r="E44" s="1192" t="s">
        <v>36</v>
      </c>
      <c r="F44" s="1192"/>
      <c r="G44" s="1192"/>
      <c r="H44" s="1193"/>
      <c r="I44" s="358" t="s">
        <v>517</v>
      </c>
      <c r="J44" s="359" t="s">
        <v>517</v>
      </c>
      <c r="K44" s="359" t="s">
        <v>517</v>
      </c>
      <c r="L44" s="359" t="s">
        <v>517</v>
      </c>
      <c r="M44" s="360" t="s">
        <v>517</v>
      </c>
    </row>
    <row r="45" spans="2:13" ht="27.75" customHeight="1" x14ac:dyDescent="0.15">
      <c r="B45" s="1186"/>
      <c r="C45" s="1187"/>
      <c r="D45" s="106"/>
      <c r="E45" s="1192" t="s">
        <v>37</v>
      </c>
      <c r="F45" s="1192"/>
      <c r="G45" s="1192"/>
      <c r="H45" s="1193"/>
      <c r="I45" s="358">
        <v>91</v>
      </c>
      <c r="J45" s="359">
        <v>55</v>
      </c>
      <c r="K45" s="359">
        <v>9</v>
      </c>
      <c r="L45" s="359" t="s">
        <v>517</v>
      </c>
      <c r="M45" s="360">
        <v>178</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3104</v>
      </c>
      <c r="J50" s="359">
        <v>3044</v>
      </c>
      <c r="K50" s="359">
        <v>2750</v>
      </c>
      <c r="L50" s="359">
        <v>2698</v>
      </c>
      <c r="M50" s="360">
        <v>2853</v>
      </c>
    </row>
    <row r="51" spans="2:13" ht="27.75" customHeight="1" x14ac:dyDescent="0.15">
      <c r="B51" s="1186"/>
      <c r="C51" s="1187"/>
      <c r="D51" s="106"/>
      <c r="E51" s="1192" t="s">
        <v>44</v>
      </c>
      <c r="F51" s="1192"/>
      <c r="G51" s="1192"/>
      <c r="H51" s="1193"/>
      <c r="I51" s="358" t="s">
        <v>517</v>
      </c>
      <c r="J51" s="359" t="s">
        <v>517</v>
      </c>
      <c r="K51" s="359" t="s">
        <v>517</v>
      </c>
      <c r="L51" s="359" t="s">
        <v>517</v>
      </c>
      <c r="M51" s="360" t="s">
        <v>517</v>
      </c>
    </row>
    <row r="52" spans="2:13" ht="27.75" customHeight="1" x14ac:dyDescent="0.15">
      <c r="B52" s="1188"/>
      <c r="C52" s="1189"/>
      <c r="D52" s="106"/>
      <c r="E52" s="1192" t="s">
        <v>45</v>
      </c>
      <c r="F52" s="1192"/>
      <c r="G52" s="1192"/>
      <c r="H52" s="1193"/>
      <c r="I52" s="358">
        <v>1469</v>
      </c>
      <c r="J52" s="359">
        <v>1499</v>
      </c>
      <c r="K52" s="359">
        <v>1561</v>
      </c>
      <c r="L52" s="359">
        <v>600</v>
      </c>
      <c r="M52" s="360">
        <v>1412</v>
      </c>
    </row>
    <row r="53" spans="2:13" ht="27.75" customHeight="1" thickBot="1" x14ac:dyDescent="0.2">
      <c r="B53" s="1199" t="s">
        <v>46</v>
      </c>
      <c r="C53" s="1200"/>
      <c r="D53" s="110"/>
      <c r="E53" s="1201" t="s">
        <v>47</v>
      </c>
      <c r="F53" s="1201"/>
      <c r="G53" s="1201"/>
      <c r="H53" s="1202"/>
      <c r="I53" s="361">
        <v>-2335</v>
      </c>
      <c r="J53" s="362">
        <v>-2478</v>
      </c>
      <c r="K53" s="362">
        <v>-2316</v>
      </c>
      <c r="L53" s="362">
        <v>-1366</v>
      </c>
      <c r="M53" s="363">
        <v>-2221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8DXT5Md+9hDdrL9g6O86o+4w/kuSrzM20i+qYzOL8cPzoVmUKCFpJ79jVT+H4s6zfcnjNysonlLUXMvwD4sxQ==" saltValue="7AAoEapVrP6zlK7ko40M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1801</v>
      </c>
      <c r="G55" s="122">
        <v>1753</v>
      </c>
      <c r="H55" s="123">
        <v>905</v>
      </c>
    </row>
    <row r="56" spans="2:8" ht="52.5" customHeight="1" x14ac:dyDescent="0.15">
      <c r="B56" s="124"/>
      <c r="C56" s="1213" t="s">
        <v>51</v>
      </c>
      <c r="D56" s="1213"/>
      <c r="E56" s="1214"/>
      <c r="F56" s="125">
        <v>105</v>
      </c>
      <c r="G56" s="125">
        <v>116</v>
      </c>
      <c r="H56" s="126">
        <v>116</v>
      </c>
    </row>
    <row r="57" spans="2:8" ht="53.25" customHeight="1" x14ac:dyDescent="0.15">
      <c r="B57" s="124"/>
      <c r="C57" s="1215" t="s">
        <v>52</v>
      </c>
      <c r="D57" s="1215"/>
      <c r="E57" s="1216"/>
      <c r="F57" s="127">
        <v>843</v>
      </c>
      <c r="G57" s="127">
        <v>830</v>
      </c>
      <c r="H57" s="128">
        <v>1833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2750</v>
      </c>
      <c r="G63" s="136">
        <v>2698</v>
      </c>
      <c r="H63" s="137">
        <v>2853</v>
      </c>
    </row>
    <row r="64" spans="2:8" x14ac:dyDescent="0.15"/>
  </sheetData>
  <sheetProtection algorithmName="SHA-512" hashValue="jIRMOPplAKI8qgF8A/MoCr3FKjkTlzlk49o4s4jiT5s5CoIni6aI88c9Njq7y/nLdQoWqkDqQjEkgqB+RysYYA==" saltValue="6HeeaszZIonTXte/TAVI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4" customWidth="1"/>
    <col min="2" max="8" width="13.42578125" style="144" customWidth="1"/>
    <col min="9" max="16384" width="11.140625" style="144"/>
  </cols>
  <sheetData>
    <row r="1" spans="1:8" x14ac:dyDescent="0.15">
      <c r="A1" s="138"/>
      <c r="B1" s="139"/>
      <c r="C1" s="140"/>
      <c r="D1" s="141"/>
      <c r="E1" s="142"/>
      <c r="F1" s="142"/>
      <c r="G1" s="142"/>
      <c r="H1" s="143"/>
    </row>
    <row r="2" spans="1:8" x14ac:dyDescent="0.15">
      <c r="A2" s="145"/>
      <c r="B2" s="146"/>
      <c r="C2" s="147"/>
      <c r="D2" s="148" t="s">
        <v>56</v>
      </c>
      <c r="E2" s="149"/>
      <c r="F2" s="150" t="s">
        <v>556</v>
      </c>
      <c r="G2" s="151"/>
      <c r="H2" s="152"/>
    </row>
    <row r="3" spans="1:8" x14ac:dyDescent="0.15">
      <c r="A3" s="148" t="s">
        <v>549</v>
      </c>
      <c r="B3" s="153"/>
      <c r="C3" s="154"/>
      <c r="D3" s="155">
        <v>1299037</v>
      </c>
      <c r="E3" s="156"/>
      <c r="F3" s="157">
        <v>271581</v>
      </c>
      <c r="G3" s="158"/>
      <c r="H3" s="159"/>
    </row>
    <row r="4" spans="1:8" x14ac:dyDescent="0.15">
      <c r="A4" s="160"/>
      <c r="B4" s="161"/>
      <c r="C4" s="162"/>
      <c r="D4" s="163">
        <v>18795</v>
      </c>
      <c r="E4" s="164"/>
      <c r="F4" s="165">
        <v>117844</v>
      </c>
      <c r="G4" s="166"/>
      <c r="H4" s="167"/>
    </row>
    <row r="5" spans="1:8" x14ac:dyDescent="0.15">
      <c r="A5" s="148" t="s">
        <v>551</v>
      </c>
      <c r="B5" s="153"/>
      <c r="C5" s="154"/>
      <c r="D5" s="155">
        <v>687681</v>
      </c>
      <c r="E5" s="156"/>
      <c r="F5" s="157">
        <v>268375</v>
      </c>
      <c r="G5" s="158"/>
      <c r="H5" s="159"/>
    </row>
    <row r="6" spans="1:8" x14ac:dyDescent="0.15">
      <c r="A6" s="160"/>
      <c r="B6" s="161"/>
      <c r="C6" s="162"/>
      <c r="D6" s="163">
        <v>96416</v>
      </c>
      <c r="E6" s="164"/>
      <c r="F6" s="165">
        <v>119602</v>
      </c>
      <c r="G6" s="166"/>
      <c r="H6" s="167"/>
    </row>
    <row r="7" spans="1:8" x14ac:dyDescent="0.15">
      <c r="A7" s="148" t="s">
        <v>552</v>
      </c>
      <c r="B7" s="153"/>
      <c r="C7" s="154"/>
      <c r="D7" s="155">
        <v>1556518</v>
      </c>
      <c r="E7" s="156"/>
      <c r="F7" s="157">
        <v>301035</v>
      </c>
      <c r="G7" s="158"/>
      <c r="H7" s="159"/>
    </row>
    <row r="8" spans="1:8" x14ac:dyDescent="0.15">
      <c r="A8" s="160"/>
      <c r="B8" s="161"/>
      <c r="C8" s="162"/>
      <c r="D8" s="163">
        <v>49769</v>
      </c>
      <c r="E8" s="164"/>
      <c r="F8" s="165">
        <v>154376</v>
      </c>
      <c r="G8" s="166"/>
      <c r="H8" s="167"/>
    </row>
    <row r="9" spans="1:8" x14ac:dyDescent="0.15">
      <c r="A9" s="148" t="s">
        <v>553</v>
      </c>
      <c r="B9" s="153"/>
      <c r="C9" s="154"/>
      <c r="D9" s="155">
        <v>1351846</v>
      </c>
      <c r="E9" s="156"/>
      <c r="F9" s="157">
        <v>277467</v>
      </c>
      <c r="G9" s="158"/>
      <c r="H9" s="159"/>
    </row>
    <row r="10" spans="1:8" x14ac:dyDescent="0.15">
      <c r="A10" s="160"/>
      <c r="B10" s="161"/>
      <c r="C10" s="162"/>
      <c r="D10" s="163">
        <v>52068</v>
      </c>
      <c r="E10" s="164"/>
      <c r="F10" s="165">
        <v>128378</v>
      </c>
      <c r="G10" s="166"/>
      <c r="H10" s="167"/>
    </row>
    <row r="11" spans="1:8" x14ac:dyDescent="0.15">
      <c r="A11" s="148" t="s">
        <v>554</v>
      </c>
      <c r="B11" s="153"/>
      <c r="C11" s="154"/>
      <c r="D11" s="155">
        <v>485591</v>
      </c>
      <c r="E11" s="156"/>
      <c r="F11" s="157">
        <v>282256</v>
      </c>
      <c r="G11" s="158"/>
      <c r="H11" s="159"/>
    </row>
    <row r="12" spans="1:8" x14ac:dyDescent="0.15">
      <c r="A12" s="160"/>
      <c r="B12" s="161"/>
      <c r="C12" s="168"/>
      <c r="D12" s="163">
        <v>143648</v>
      </c>
      <c r="E12" s="164"/>
      <c r="F12" s="165">
        <v>145453</v>
      </c>
      <c r="G12" s="166"/>
      <c r="H12" s="167"/>
    </row>
    <row r="13" spans="1:8" x14ac:dyDescent="0.15">
      <c r="A13" s="148"/>
      <c r="B13" s="153"/>
      <c r="C13" s="169"/>
      <c r="D13" s="170">
        <v>1076135</v>
      </c>
      <c r="E13" s="171"/>
      <c r="F13" s="172">
        <v>280143</v>
      </c>
      <c r="G13" s="173"/>
      <c r="H13" s="159"/>
    </row>
    <row r="14" spans="1:8" x14ac:dyDescent="0.15">
      <c r="A14" s="160"/>
      <c r="B14" s="161"/>
      <c r="C14" s="162"/>
      <c r="D14" s="163">
        <v>72139</v>
      </c>
      <c r="E14" s="164"/>
      <c r="F14" s="165">
        <v>133131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23.84</v>
      </c>
      <c r="C19" s="174">
        <f>ROUND(VALUE(SUBSTITUTE(実質収支比率等に係る経年分析!G$48,"▲","-")),2)</f>
        <v>18.96</v>
      </c>
      <c r="D19" s="174">
        <f>ROUND(VALUE(SUBSTITUTE(実質収支比率等に係る経年分析!H$48,"▲","-")),2)</f>
        <v>19.11</v>
      </c>
      <c r="E19" s="174">
        <f>ROUND(VALUE(SUBSTITUTE(実質収支比率等に係る経年分析!I$48,"▲","-")),2)</f>
        <v>13.66</v>
      </c>
      <c r="F19" s="174">
        <f>ROUND(VALUE(SUBSTITUTE(実質収支比率等に係る経年分析!J$48,"▲","-")),2)</f>
        <v>15.56</v>
      </c>
    </row>
    <row r="20" spans="1:11" x14ac:dyDescent="0.15">
      <c r="A20" s="174" t="s">
        <v>59</v>
      </c>
      <c r="B20" s="174">
        <f>ROUND(VALUE(SUBSTITUTE(実質収支比率等に係る経年分析!F$47,"▲","-")),2)</f>
        <v>198.6</v>
      </c>
      <c r="C20" s="174">
        <f>ROUND(VALUE(SUBSTITUTE(実質収支比率等に係る経年分析!G$47,"▲","-")),2)</f>
        <v>193.26</v>
      </c>
      <c r="D20" s="174">
        <f>ROUND(VALUE(SUBSTITUTE(実質収支比率等に係る経年分析!H$47,"▲","-")),2)</f>
        <v>155.72999999999999</v>
      </c>
      <c r="E20" s="174">
        <f>ROUND(VALUE(SUBSTITUTE(実質収支比率等に係る経年分析!I$47,"▲","-")),2)</f>
        <v>140.1</v>
      </c>
      <c r="F20" s="174">
        <f>ROUND(VALUE(SUBSTITUTE(実質収支比率等に係る経年分析!J$47,"▲","-")),2)</f>
        <v>74.98</v>
      </c>
    </row>
    <row r="21" spans="1:11" x14ac:dyDescent="0.15">
      <c r="A21" s="174" t="s">
        <v>60</v>
      </c>
      <c r="B21" s="174">
        <f>IF(ISNUMBER(VALUE(SUBSTITUTE(実質収支比率等に係る経年分析!F$49,"▲","-"))),ROUND(VALUE(SUBSTITUTE(実質収支比率等に係る経年分析!F$49,"▲","-")),2),NA())</f>
        <v>20.36</v>
      </c>
      <c r="C21" s="174">
        <f>IF(ISNUMBER(VALUE(SUBSTITUTE(実質収支比率等に係る経年分析!G$49,"▲","-"))),ROUND(VALUE(SUBSTITUTE(実質収支比率等に係る経年分析!G$49,"▲","-")),2),NA())</f>
        <v>-9.5299999999999994</v>
      </c>
      <c r="D21" s="174">
        <f>IF(ISNUMBER(VALUE(SUBSTITUTE(実質収支比率等に係る経年分析!H$49,"▲","-"))),ROUND(VALUE(SUBSTITUTE(実質収支比率等に係る経年分析!H$49,"▲","-")),2),NA())</f>
        <v>-23.68</v>
      </c>
      <c r="E21" s="174">
        <f>IF(ISNUMBER(VALUE(SUBSTITUTE(実質収支比率等に係る経年分析!I$49,"▲","-"))),ROUND(VALUE(SUBSTITUTE(実質収支比率等に係る経年分析!I$49,"▲","-")),2),NA())</f>
        <v>-7.89</v>
      </c>
      <c r="F21" s="174">
        <f>IF(ISNUMBER(VALUE(SUBSTITUTE(実質収支比率等に係る経年分析!J$49,"▲","-"))),ROUND(VALUE(SUBSTITUTE(実質収支比率等に係る経年分析!J$49,"▲","-")),2),NA())</f>
        <v>-68.84</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2.3199999999999998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16.62</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122</v>
      </c>
      <c r="E42" s="176"/>
      <c r="F42" s="176"/>
      <c r="G42" s="176">
        <f>'実質公債費比率（分子）の構造'!L$52</f>
        <v>149</v>
      </c>
      <c r="H42" s="176"/>
      <c r="I42" s="176"/>
      <c r="J42" s="176">
        <f>'実質公債費比率（分子）の構造'!M$52</f>
        <v>187</v>
      </c>
      <c r="K42" s="176"/>
      <c r="L42" s="176"/>
      <c r="M42" s="176">
        <f>'実質公債費比率（分子）の構造'!N$52</f>
        <v>191</v>
      </c>
      <c r="N42" s="176"/>
      <c r="O42" s="176"/>
      <c r="P42" s="176">
        <f>'実質公債費比率（分子）の構造'!O$52</f>
        <v>200</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71</v>
      </c>
      <c r="B46" s="176">
        <f>'実質公債費比率（分子）の構造'!K$48</f>
        <v>9</v>
      </c>
      <c r="C46" s="176"/>
      <c r="D46" s="176"/>
      <c r="E46" s="176">
        <f>'実質公債費比率（分子）の構造'!L$48</f>
        <v>10</v>
      </c>
      <c r="F46" s="176"/>
      <c r="G46" s="176"/>
      <c r="H46" s="176">
        <f>'実質公債費比率（分子）の構造'!M$48</f>
        <v>9</v>
      </c>
      <c r="I46" s="176"/>
      <c r="J46" s="176"/>
      <c r="K46" s="176">
        <f>'実質公債費比率（分子）の構造'!N$48</f>
        <v>9</v>
      </c>
      <c r="L46" s="176"/>
      <c r="M46" s="176"/>
      <c r="N46" s="176">
        <f>'実質公債費比率（分子）の構造'!O$48</f>
        <v>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181</v>
      </c>
      <c r="C49" s="176"/>
      <c r="D49" s="176"/>
      <c r="E49" s="176">
        <f>'実質公債費比率（分子）の構造'!L$45</f>
        <v>208</v>
      </c>
      <c r="F49" s="176"/>
      <c r="G49" s="176"/>
      <c r="H49" s="176">
        <f>'実質公債費比率（分子）の構造'!M$45</f>
        <v>258</v>
      </c>
      <c r="I49" s="176"/>
      <c r="J49" s="176"/>
      <c r="K49" s="176">
        <f>'実質公債費比率（分子）の構造'!N$45</f>
        <v>248</v>
      </c>
      <c r="L49" s="176"/>
      <c r="M49" s="176"/>
      <c r="N49" s="176">
        <f>'実質公債費比率（分子）の構造'!O$45</f>
        <v>253</v>
      </c>
      <c r="O49" s="176"/>
      <c r="P49" s="176"/>
    </row>
    <row r="50" spans="1:16" x14ac:dyDescent="0.15">
      <c r="A50" s="176" t="s">
        <v>75</v>
      </c>
      <c r="B50" s="176" t="e">
        <f>NA()</f>
        <v>#N/A</v>
      </c>
      <c r="C50" s="176">
        <f>IF(ISNUMBER('実質公債費比率（分子）の構造'!K$53),'実質公債費比率（分子）の構造'!K$53,NA())</f>
        <v>68</v>
      </c>
      <c r="D50" s="176" t="e">
        <f>NA()</f>
        <v>#N/A</v>
      </c>
      <c r="E50" s="176" t="e">
        <f>NA()</f>
        <v>#N/A</v>
      </c>
      <c r="F50" s="176">
        <f>IF(ISNUMBER('実質公債費比率（分子）の構造'!L$53),'実質公債費比率（分子）の構造'!L$53,NA())</f>
        <v>69</v>
      </c>
      <c r="G50" s="176" t="e">
        <f>NA()</f>
        <v>#N/A</v>
      </c>
      <c r="H50" s="176" t="e">
        <f>NA()</f>
        <v>#N/A</v>
      </c>
      <c r="I50" s="176">
        <f>IF(ISNUMBER('実質公債費比率（分子）の構造'!M$53),'実質公債費比率（分子）の構造'!M$53,NA())</f>
        <v>80</v>
      </c>
      <c r="J50" s="176" t="e">
        <f>NA()</f>
        <v>#N/A</v>
      </c>
      <c r="K50" s="176" t="e">
        <f>NA()</f>
        <v>#N/A</v>
      </c>
      <c r="L50" s="176">
        <f>IF(ISNUMBER('実質公債費比率（分子）の構造'!N$53),'実質公債費比率（分子）の構造'!N$53,NA())</f>
        <v>66</v>
      </c>
      <c r="M50" s="176" t="e">
        <f>NA()</f>
        <v>#N/A</v>
      </c>
      <c r="N50" s="176" t="e">
        <f>NA()</f>
        <v>#N/A</v>
      </c>
      <c r="O50" s="176">
        <f>IF(ISNUMBER('実質公債費比率（分子）の構造'!O$53),'実質公債費比率（分子）の構造'!O$53,NA())</f>
        <v>61</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1469</v>
      </c>
      <c r="E56" s="175"/>
      <c r="F56" s="175"/>
      <c r="G56" s="175">
        <f>'将来負担比率（分子）の構造'!J$52</f>
        <v>1499</v>
      </c>
      <c r="H56" s="175"/>
      <c r="I56" s="175"/>
      <c r="J56" s="175">
        <f>'将来負担比率（分子）の構造'!K$52</f>
        <v>1561</v>
      </c>
      <c r="K56" s="175"/>
      <c r="L56" s="175"/>
      <c r="M56" s="175">
        <f>'将来負担比率（分子）の構造'!L$52</f>
        <v>600</v>
      </c>
      <c r="N56" s="175"/>
      <c r="O56" s="175"/>
      <c r="P56" s="175">
        <f>'将来負担比率（分子）の構造'!M$52</f>
        <v>1412</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3104</v>
      </c>
      <c r="E58" s="175"/>
      <c r="F58" s="175"/>
      <c r="G58" s="175">
        <f>'将来負担比率（分子）の構造'!J$50</f>
        <v>3044</v>
      </c>
      <c r="H58" s="175"/>
      <c r="I58" s="175"/>
      <c r="J58" s="175">
        <f>'将来負担比率（分子）の構造'!K$50</f>
        <v>2750</v>
      </c>
      <c r="K58" s="175"/>
      <c r="L58" s="175"/>
      <c r="M58" s="175">
        <f>'将来負担比率（分子）の構造'!L$50</f>
        <v>2698</v>
      </c>
      <c r="N58" s="175"/>
      <c r="O58" s="175"/>
      <c r="P58" s="175">
        <f>'将来負担比率（分子）の構造'!M$50</f>
        <v>2853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91</v>
      </c>
      <c r="C62" s="175"/>
      <c r="D62" s="175"/>
      <c r="E62" s="175">
        <f>'将来負担比率（分子）の構造'!J$45</f>
        <v>55</v>
      </c>
      <c r="F62" s="175"/>
      <c r="G62" s="175"/>
      <c r="H62" s="175">
        <f>'将来負担比率（分子）の構造'!K$45</f>
        <v>9</v>
      </c>
      <c r="I62" s="175"/>
      <c r="J62" s="175"/>
      <c r="K62" s="175" t="str">
        <f>'将来負担比率（分子）の構造'!L$45</f>
        <v>-</v>
      </c>
      <c r="L62" s="175"/>
      <c r="M62" s="175"/>
      <c r="N62" s="175">
        <f>'将来負担比率（分子）の構造'!M$45</f>
        <v>178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70</v>
      </c>
      <c r="C64" s="175"/>
      <c r="D64" s="175"/>
      <c r="E64" s="175">
        <f>'将来負担比率（分子）の構造'!J$43</f>
        <v>68</v>
      </c>
      <c r="F64" s="175"/>
      <c r="G64" s="175"/>
      <c r="H64" s="175">
        <f>'将来負担比率（分子）の構造'!K$43</f>
        <v>56</v>
      </c>
      <c r="I64" s="175"/>
      <c r="J64" s="175"/>
      <c r="K64" s="175">
        <f>'将来負担比率（分子）の構造'!L$43</f>
        <v>53</v>
      </c>
      <c r="L64" s="175"/>
      <c r="M64" s="175"/>
      <c r="N64" s="175">
        <f>'将来負担比率（分子）の構造'!M$43</f>
        <v>44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2077</v>
      </c>
      <c r="C66" s="175"/>
      <c r="D66" s="175"/>
      <c r="E66" s="175">
        <f>'将来負担比率（分子）の構造'!J$41</f>
        <v>1943</v>
      </c>
      <c r="F66" s="175"/>
      <c r="G66" s="175"/>
      <c r="H66" s="175">
        <f>'将来負担比率（分子）の構造'!K$41</f>
        <v>1930</v>
      </c>
      <c r="I66" s="175"/>
      <c r="J66" s="175"/>
      <c r="K66" s="175">
        <f>'将来負担比率（分子）の構造'!L$41</f>
        <v>1878</v>
      </c>
      <c r="L66" s="175"/>
      <c r="M66" s="175"/>
      <c r="N66" s="175">
        <f>'将来負担比率（分子）の構造'!M$41</f>
        <v>1823</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1801</v>
      </c>
      <c r="C72" s="179">
        <f>基金残高に係る経年分析!G55</f>
        <v>1753</v>
      </c>
      <c r="D72" s="179">
        <f>基金残高に係る経年分析!H55</f>
        <v>905</v>
      </c>
    </row>
    <row r="73" spans="1:16" x14ac:dyDescent="0.15">
      <c r="A73" s="178" t="s">
        <v>82</v>
      </c>
      <c r="B73" s="179">
        <f>基金残高に係る経年分析!F56</f>
        <v>105</v>
      </c>
      <c r="C73" s="179">
        <f>基金残高に係る経年分析!G56</f>
        <v>116</v>
      </c>
      <c r="D73" s="179">
        <f>基金残高に係る経年分析!H56</f>
        <v>116</v>
      </c>
    </row>
    <row r="74" spans="1:16" x14ac:dyDescent="0.15">
      <c r="A74" s="178" t="s">
        <v>83</v>
      </c>
      <c r="B74" s="179">
        <f>基金残高に係る経年分析!F57</f>
        <v>843</v>
      </c>
      <c r="C74" s="179">
        <f>基金残高に係る経年分析!G57</f>
        <v>830</v>
      </c>
      <c r="D74" s="179">
        <f>基金残高に係る経年分析!H57</f>
        <v>1833</v>
      </c>
    </row>
  </sheetData>
  <sheetProtection algorithmName="SHA-512" hashValue="Dpf1FmKjKBM2aC5a6UWAammM5M5mxRpv4r3FZYIG8e8xngn/AMbBdfiViLjWfc5LtUuDX1A//ksTWUaFHHxmgw==" saltValue="0nBl46vL3cnLzaOf7dCL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Y1" workbookViewId="0"/>
  </sheetViews>
  <sheetFormatPr defaultColWidth="0" defaultRowHeight="11.25" customHeight="1" zeroHeight="1" x14ac:dyDescent="0.15"/>
  <cols>
    <col min="1" max="1" width="1.5703125" style="214" customWidth="1"/>
    <col min="2" max="2" width="2.42578125" style="214" customWidth="1"/>
    <col min="3" max="16" width="2.5703125" style="214" customWidth="1"/>
    <col min="17" max="17" width="2.42578125" style="214" customWidth="1"/>
    <col min="18" max="95" width="1.5703125" style="214" customWidth="1"/>
    <col min="96" max="133" width="1.5703125" style="226" customWidth="1"/>
    <col min="134" max="143" width="1.57031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236</v>
      </c>
      <c r="C5" s="610"/>
      <c r="D5" s="610"/>
      <c r="E5" s="610"/>
      <c r="F5" s="610"/>
      <c r="G5" s="610"/>
      <c r="H5" s="610"/>
      <c r="I5" s="610"/>
      <c r="J5" s="610"/>
      <c r="K5" s="610"/>
      <c r="L5" s="610"/>
      <c r="M5" s="610"/>
      <c r="N5" s="610"/>
      <c r="O5" s="610"/>
      <c r="P5" s="610"/>
      <c r="Q5" s="611"/>
      <c r="R5" s="612">
        <v>99434</v>
      </c>
      <c r="S5" s="613"/>
      <c r="T5" s="613"/>
      <c r="U5" s="613"/>
      <c r="V5" s="613"/>
      <c r="W5" s="613"/>
      <c r="X5" s="613"/>
      <c r="Y5" s="614"/>
      <c r="Z5" s="615">
        <v>2.6</v>
      </c>
      <c r="AA5" s="615"/>
      <c r="AB5" s="615"/>
      <c r="AC5" s="615"/>
      <c r="AD5" s="616">
        <v>99434</v>
      </c>
      <c r="AE5" s="616"/>
      <c r="AF5" s="616"/>
      <c r="AG5" s="616"/>
      <c r="AH5" s="616"/>
      <c r="AI5" s="616"/>
      <c r="AJ5" s="616"/>
      <c r="AK5" s="616"/>
      <c r="AL5" s="617">
        <v>7.6</v>
      </c>
      <c r="AM5" s="618"/>
      <c r="AN5" s="618"/>
      <c r="AO5" s="619"/>
      <c r="AP5" s="609" t="s">
        <v>237</v>
      </c>
      <c r="AQ5" s="610"/>
      <c r="AR5" s="610"/>
      <c r="AS5" s="610"/>
      <c r="AT5" s="610"/>
      <c r="AU5" s="610"/>
      <c r="AV5" s="610"/>
      <c r="AW5" s="610"/>
      <c r="AX5" s="610"/>
      <c r="AY5" s="610"/>
      <c r="AZ5" s="610"/>
      <c r="BA5" s="610"/>
      <c r="BB5" s="610"/>
      <c r="BC5" s="610"/>
      <c r="BD5" s="610"/>
      <c r="BE5" s="610"/>
      <c r="BF5" s="611"/>
      <c r="BG5" s="623">
        <v>99434</v>
      </c>
      <c r="BH5" s="624"/>
      <c r="BI5" s="624"/>
      <c r="BJ5" s="624"/>
      <c r="BK5" s="624"/>
      <c r="BL5" s="624"/>
      <c r="BM5" s="624"/>
      <c r="BN5" s="625"/>
      <c r="BO5" s="626">
        <v>100</v>
      </c>
      <c r="BP5" s="626"/>
      <c r="BQ5" s="626"/>
      <c r="BR5" s="626"/>
      <c r="BS5" s="627" t="s">
        <v>142</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27423</v>
      </c>
      <c r="S6" s="624"/>
      <c r="T6" s="624"/>
      <c r="U6" s="624"/>
      <c r="V6" s="624"/>
      <c r="W6" s="624"/>
      <c r="X6" s="624"/>
      <c r="Y6" s="625"/>
      <c r="Z6" s="626">
        <v>0.7</v>
      </c>
      <c r="AA6" s="626"/>
      <c r="AB6" s="626"/>
      <c r="AC6" s="626"/>
      <c r="AD6" s="627">
        <v>27423</v>
      </c>
      <c r="AE6" s="627"/>
      <c r="AF6" s="627"/>
      <c r="AG6" s="627"/>
      <c r="AH6" s="627"/>
      <c r="AI6" s="627"/>
      <c r="AJ6" s="627"/>
      <c r="AK6" s="627"/>
      <c r="AL6" s="628">
        <v>2.1</v>
      </c>
      <c r="AM6" s="629"/>
      <c r="AN6" s="629"/>
      <c r="AO6" s="630"/>
      <c r="AP6" s="620" t="s">
        <v>242</v>
      </c>
      <c r="AQ6" s="621"/>
      <c r="AR6" s="621"/>
      <c r="AS6" s="621"/>
      <c r="AT6" s="621"/>
      <c r="AU6" s="621"/>
      <c r="AV6" s="621"/>
      <c r="AW6" s="621"/>
      <c r="AX6" s="621"/>
      <c r="AY6" s="621"/>
      <c r="AZ6" s="621"/>
      <c r="BA6" s="621"/>
      <c r="BB6" s="621"/>
      <c r="BC6" s="621"/>
      <c r="BD6" s="621"/>
      <c r="BE6" s="621"/>
      <c r="BF6" s="622"/>
      <c r="BG6" s="623">
        <v>99434</v>
      </c>
      <c r="BH6" s="624"/>
      <c r="BI6" s="624"/>
      <c r="BJ6" s="624"/>
      <c r="BK6" s="624"/>
      <c r="BL6" s="624"/>
      <c r="BM6" s="624"/>
      <c r="BN6" s="625"/>
      <c r="BO6" s="626">
        <v>100</v>
      </c>
      <c r="BP6" s="626"/>
      <c r="BQ6" s="626"/>
      <c r="BR6" s="626"/>
      <c r="BS6" s="627" t="s">
        <v>142</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38006</v>
      </c>
      <c r="CS6" s="624"/>
      <c r="CT6" s="624"/>
      <c r="CU6" s="624"/>
      <c r="CV6" s="624"/>
      <c r="CW6" s="624"/>
      <c r="CX6" s="624"/>
      <c r="CY6" s="625"/>
      <c r="CZ6" s="617">
        <v>1</v>
      </c>
      <c r="DA6" s="618"/>
      <c r="DB6" s="618"/>
      <c r="DC6" s="634"/>
      <c r="DD6" s="632" t="s">
        <v>142</v>
      </c>
      <c r="DE6" s="624"/>
      <c r="DF6" s="624"/>
      <c r="DG6" s="624"/>
      <c r="DH6" s="624"/>
      <c r="DI6" s="624"/>
      <c r="DJ6" s="624"/>
      <c r="DK6" s="624"/>
      <c r="DL6" s="624"/>
      <c r="DM6" s="624"/>
      <c r="DN6" s="624"/>
      <c r="DO6" s="624"/>
      <c r="DP6" s="625"/>
      <c r="DQ6" s="632">
        <v>38006</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14</v>
      </c>
      <c r="S7" s="624"/>
      <c r="T7" s="624"/>
      <c r="U7" s="624"/>
      <c r="V7" s="624"/>
      <c r="W7" s="624"/>
      <c r="X7" s="624"/>
      <c r="Y7" s="625"/>
      <c r="Z7" s="626">
        <v>0</v>
      </c>
      <c r="AA7" s="626"/>
      <c r="AB7" s="626"/>
      <c r="AC7" s="626"/>
      <c r="AD7" s="627">
        <v>14</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38895</v>
      </c>
      <c r="BH7" s="624"/>
      <c r="BI7" s="624"/>
      <c r="BJ7" s="624"/>
      <c r="BK7" s="624"/>
      <c r="BL7" s="624"/>
      <c r="BM7" s="624"/>
      <c r="BN7" s="625"/>
      <c r="BO7" s="626">
        <v>39.1</v>
      </c>
      <c r="BP7" s="626"/>
      <c r="BQ7" s="626"/>
      <c r="BR7" s="626"/>
      <c r="BS7" s="627" t="s">
        <v>246</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1885378</v>
      </c>
      <c r="CS7" s="624"/>
      <c r="CT7" s="624"/>
      <c r="CU7" s="624"/>
      <c r="CV7" s="624"/>
      <c r="CW7" s="624"/>
      <c r="CX7" s="624"/>
      <c r="CY7" s="625"/>
      <c r="CZ7" s="626">
        <v>51.6</v>
      </c>
      <c r="DA7" s="626"/>
      <c r="DB7" s="626"/>
      <c r="DC7" s="626"/>
      <c r="DD7" s="632">
        <v>122618</v>
      </c>
      <c r="DE7" s="624"/>
      <c r="DF7" s="624"/>
      <c r="DG7" s="624"/>
      <c r="DH7" s="624"/>
      <c r="DI7" s="624"/>
      <c r="DJ7" s="624"/>
      <c r="DK7" s="624"/>
      <c r="DL7" s="624"/>
      <c r="DM7" s="624"/>
      <c r="DN7" s="624"/>
      <c r="DO7" s="624"/>
      <c r="DP7" s="625"/>
      <c r="DQ7" s="632">
        <v>1635327</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146</v>
      </c>
      <c r="S8" s="624"/>
      <c r="T8" s="624"/>
      <c r="U8" s="624"/>
      <c r="V8" s="624"/>
      <c r="W8" s="624"/>
      <c r="X8" s="624"/>
      <c r="Y8" s="625"/>
      <c r="Z8" s="626">
        <v>0</v>
      </c>
      <c r="AA8" s="626"/>
      <c r="AB8" s="626"/>
      <c r="AC8" s="626"/>
      <c r="AD8" s="627">
        <v>146</v>
      </c>
      <c r="AE8" s="627"/>
      <c r="AF8" s="627"/>
      <c r="AG8" s="627"/>
      <c r="AH8" s="627"/>
      <c r="AI8" s="627"/>
      <c r="AJ8" s="627"/>
      <c r="AK8" s="627"/>
      <c r="AL8" s="628">
        <v>0</v>
      </c>
      <c r="AM8" s="629"/>
      <c r="AN8" s="629"/>
      <c r="AO8" s="630"/>
      <c r="AP8" s="620" t="s">
        <v>249</v>
      </c>
      <c r="AQ8" s="621"/>
      <c r="AR8" s="621"/>
      <c r="AS8" s="621"/>
      <c r="AT8" s="621"/>
      <c r="AU8" s="621"/>
      <c r="AV8" s="621"/>
      <c r="AW8" s="621"/>
      <c r="AX8" s="621"/>
      <c r="AY8" s="621"/>
      <c r="AZ8" s="621"/>
      <c r="BA8" s="621"/>
      <c r="BB8" s="621"/>
      <c r="BC8" s="621"/>
      <c r="BD8" s="621"/>
      <c r="BE8" s="621"/>
      <c r="BF8" s="622"/>
      <c r="BG8" s="623">
        <v>1289</v>
      </c>
      <c r="BH8" s="624"/>
      <c r="BI8" s="624"/>
      <c r="BJ8" s="624"/>
      <c r="BK8" s="624"/>
      <c r="BL8" s="624"/>
      <c r="BM8" s="624"/>
      <c r="BN8" s="625"/>
      <c r="BO8" s="626">
        <v>1.3</v>
      </c>
      <c r="BP8" s="626"/>
      <c r="BQ8" s="626"/>
      <c r="BR8" s="626"/>
      <c r="BS8" s="627" t="s">
        <v>142</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182253</v>
      </c>
      <c r="CS8" s="624"/>
      <c r="CT8" s="624"/>
      <c r="CU8" s="624"/>
      <c r="CV8" s="624"/>
      <c r="CW8" s="624"/>
      <c r="CX8" s="624"/>
      <c r="CY8" s="625"/>
      <c r="CZ8" s="626">
        <v>5</v>
      </c>
      <c r="DA8" s="626"/>
      <c r="DB8" s="626"/>
      <c r="DC8" s="626"/>
      <c r="DD8" s="632" t="s">
        <v>142</v>
      </c>
      <c r="DE8" s="624"/>
      <c r="DF8" s="624"/>
      <c r="DG8" s="624"/>
      <c r="DH8" s="624"/>
      <c r="DI8" s="624"/>
      <c r="DJ8" s="624"/>
      <c r="DK8" s="624"/>
      <c r="DL8" s="624"/>
      <c r="DM8" s="624"/>
      <c r="DN8" s="624"/>
      <c r="DO8" s="624"/>
      <c r="DP8" s="625"/>
      <c r="DQ8" s="632">
        <v>142762</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145</v>
      </c>
      <c r="S9" s="624"/>
      <c r="T9" s="624"/>
      <c r="U9" s="624"/>
      <c r="V9" s="624"/>
      <c r="W9" s="624"/>
      <c r="X9" s="624"/>
      <c r="Y9" s="625"/>
      <c r="Z9" s="626">
        <v>0</v>
      </c>
      <c r="AA9" s="626"/>
      <c r="AB9" s="626"/>
      <c r="AC9" s="626"/>
      <c r="AD9" s="627">
        <v>145</v>
      </c>
      <c r="AE9" s="627"/>
      <c r="AF9" s="627"/>
      <c r="AG9" s="627"/>
      <c r="AH9" s="627"/>
      <c r="AI9" s="627"/>
      <c r="AJ9" s="627"/>
      <c r="AK9" s="627"/>
      <c r="AL9" s="628">
        <v>0</v>
      </c>
      <c r="AM9" s="629"/>
      <c r="AN9" s="629"/>
      <c r="AO9" s="630"/>
      <c r="AP9" s="620" t="s">
        <v>252</v>
      </c>
      <c r="AQ9" s="621"/>
      <c r="AR9" s="621"/>
      <c r="AS9" s="621"/>
      <c r="AT9" s="621"/>
      <c r="AU9" s="621"/>
      <c r="AV9" s="621"/>
      <c r="AW9" s="621"/>
      <c r="AX9" s="621"/>
      <c r="AY9" s="621"/>
      <c r="AZ9" s="621"/>
      <c r="BA9" s="621"/>
      <c r="BB9" s="621"/>
      <c r="BC9" s="621"/>
      <c r="BD9" s="621"/>
      <c r="BE9" s="621"/>
      <c r="BF9" s="622"/>
      <c r="BG9" s="623">
        <v>33623</v>
      </c>
      <c r="BH9" s="624"/>
      <c r="BI9" s="624"/>
      <c r="BJ9" s="624"/>
      <c r="BK9" s="624"/>
      <c r="BL9" s="624"/>
      <c r="BM9" s="624"/>
      <c r="BN9" s="625"/>
      <c r="BO9" s="626">
        <v>33.799999999999997</v>
      </c>
      <c r="BP9" s="626"/>
      <c r="BQ9" s="626"/>
      <c r="BR9" s="626"/>
      <c r="BS9" s="627" t="s">
        <v>246</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276214</v>
      </c>
      <c r="CS9" s="624"/>
      <c r="CT9" s="624"/>
      <c r="CU9" s="624"/>
      <c r="CV9" s="624"/>
      <c r="CW9" s="624"/>
      <c r="CX9" s="624"/>
      <c r="CY9" s="625"/>
      <c r="CZ9" s="626">
        <v>7.6</v>
      </c>
      <c r="DA9" s="626"/>
      <c r="DB9" s="626"/>
      <c r="DC9" s="626"/>
      <c r="DD9" s="632" t="s">
        <v>246</v>
      </c>
      <c r="DE9" s="624"/>
      <c r="DF9" s="624"/>
      <c r="DG9" s="624"/>
      <c r="DH9" s="624"/>
      <c r="DI9" s="624"/>
      <c r="DJ9" s="624"/>
      <c r="DK9" s="624"/>
      <c r="DL9" s="624"/>
      <c r="DM9" s="624"/>
      <c r="DN9" s="624"/>
      <c r="DO9" s="624"/>
      <c r="DP9" s="625"/>
      <c r="DQ9" s="632">
        <v>122251</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246</v>
      </c>
      <c r="AE10" s="627"/>
      <c r="AF10" s="627"/>
      <c r="AG10" s="627"/>
      <c r="AH10" s="627"/>
      <c r="AI10" s="627"/>
      <c r="AJ10" s="627"/>
      <c r="AK10" s="627"/>
      <c r="AL10" s="628" t="s">
        <v>142</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3586</v>
      </c>
      <c r="BH10" s="624"/>
      <c r="BI10" s="624"/>
      <c r="BJ10" s="624"/>
      <c r="BK10" s="624"/>
      <c r="BL10" s="624"/>
      <c r="BM10" s="624"/>
      <c r="BN10" s="625"/>
      <c r="BO10" s="626">
        <v>3.6</v>
      </c>
      <c r="BP10" s="626"/>
      <c r="BQ10" s="626"/>
      <c r="BR10" s="626"/>
      <c r="BS10" s="627" t="s">
        <v>142</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t="s">
        <v>246</v>
      </c>
      <c r="CS10" s="624"/>
      <c r="CT10" s="624"/>
      <c r="CU10" s="624"/>
      <c r="CV10" s="624"/>
      <c r="CW10" s="624"/>
      <c r="CX10" s="624"/>
      <c r="CY10" s="625"/>
      <c r="CZ10" s="626" t="s">
        <v>246</v>
      </c>
      <c r="DA10" s="626"/>
      <c r="DB10" s="626"/>
      <c r="DC10" s="626"/>
      <c r="DD10" s="632" t="s">
        <v>142</v>
      </c>
      <c r="DE10" s="624"/>
      <c r="DF10" s="624"/>
      <c r="DG10" s="624"/>
      <c r="DH10" s="624"/>
      <c r="DI10" s="624"/>
      <c r="DJ10" s="624"/>
      <c r="DK10" s="624"/>
      <c r="DL10" s="624"/>
      <c r="DM10" s="624"/>
      <c r="DN10" s="624"/>
      <c r="DO10" s="624"/>
      <c r="DP10" s="625"/>
      <c r="DQ10" s="632" t="s">
        <v>142</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22734</v>
      </c>
      <c r="S11" s="624"/>
      <c r="T11" s="624"/>
      <c r="U11" s="624"/>
      <c r="V11" s="624"/>
      <c r="W11" s="624"/>
      <c r="X11" s="624"/>
      <c r="Y11" s="625"/>
      <c r="Z11" s="628">
        <v>0.6</v>
      </c>
      <c r="AA11" s="629"/>
      <c r="AB11" s="629"/>
      <c r="AC11" s="635"/>
      <c r="AD11" s="632">
        <v>22734</v>
      </c>
      <c r="AE11" s="624"/>
      <c r="AF11" s="624"/>
      <c r="AG11" s="624"/>
      <c r="AH11" s="624"/>
      <c r="AI11" s="624"/>
      <c r="AJ11" s="624"/>
      <c r="AK11" s="625"/>
      <c r="AL11" s="628">
        <v>1.7</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397</v>
      </c>
      <c r="BH11" s="624"/>
      <c r="BI11" s="624"/>
      <c r="BJ11" s="624"/>
      <c r="BK11" s="624"/>
      <c r="BL11" s="624"/>
      <c r="BM11" s="624"/>
      <c r="BN11" s="625"/>
      <c r="BO11" s="626">
        <v>0.4</v>
      </c>
      <c r="BP11" s="626"/>
      <c r="BQ11" s="626"/>
      <c r="BR11" s="626"/>
      <c r="BS11" s="627" t="s">
        <v>246</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615514</v>
      </c>
      <c r="CS11" s="624"/>
      <c r="CT11" s="624"/>
      <c r="CU11" s="624"/>
      <c r="CV11" s="624"/>
      <c r="CW11" s="624"/>
      <c r="CX11" s="624"/>
      <c r="CY11" s="625"/>
      <c r="CZ11" s="626">
        <v>16.8</v>
      </c>
      <c r="DA11" s="626"/>
      <c r="DB11" s="626"/>
      <c r="DC11" s="626"/>
      <c r="DD11" s="632">
        <v>367297</v>
      </c>
      <c r="DE11" s="624"/>
      <c r="DF11" s="624"/>
      <c r="DG11" s="624"/>
      <c r="DH11" s="624"/>
      <c r="DI11" s="624"/>
      <c r="DJ11" s="624"/>
      <c r="DK11" s="624"/>
      <c r="DL11" s="624"/>
      <c r="DM11" s="624"/>
      <c r="DN11" s="624"/>
      <c r="DO11" s="624"/>
      <c r="DP11" s="625"/>
      <c r="DQ11" s="632">
        <v>303953</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246</v>
      </c>
      <c r="AA12" s="626"/>
      <c r="AB12" s="626"/>
      <c r="AC12" s="626"/>
      <c r="AD12" s="627" t="s">
        <v>246</v>
      </c>
      <c r="AE12" s="627"/>
      <c r="AF12" s="627"/>
      <c r="AG12" s="627"/>
      <c r="AH12" s="627"/>
      <c r="AI12" s="627"/>
      <c r="AJ12" s="627"/>
      <c r="AK12" s="627"/>
      <c r="AL12" s="628" t="s">
        <v>142</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49938</v>
      </c>
      <c r="BH12" s="624"/>
      <c r="BI12" s="624"/>
      <c r="BJ12" s="624"/>
      <c r="BK12" s="624"/>
      <c r="BL12" s="624"/>
      <c r="BM12" s="624"/>
      <c r="BN12" s="625"/>
      <c r="BO12" s="626">
        <v>50.2</v>
      </c>
      <c r="BP12" s="626"/>
      <c r="BQ12" s="626"/>
      <c r="BR12" s="626"/>
      <c r="BS12" s="627" t="s">
        <v>246</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62812</v>
      </c>
      <c r="CS12" s="624"/>
      <c r="CT12" s="624"/>
      <c r="CU12" s="624"/>
      <c r="CV12" s="624"/>
      <c r="CW12" s="624"/>
      <c r="CX12" s="624"/>
      <c r="CY12" s="625"/>
      <c r="CZ12" s="626">
        <v>1.7</v>
      </c>
      <c r="DA12" s="626"/>
      <c r="DB12" s="626"/>
      <c r="DC12" s="626"/>
      <c r="DD12" s="632">
        <v>692</v>
      </c>
      <c r="DE12" s="624"/>
      <c r="DF12" s="624"/>
      <c r="DG12" s="624"/>
      <c r="DH12" s="624"/>
      <c r="DI12" s="624"/>
      <c r="DJ12" s="624"/>
      <c r="DK12" s="624"/>
      <c r="DL12" s="624"/>
      <c r="DM12" s="624"/>
      <c r="DN12" s="624"/>
      <c r="DO12" s="624"/>
      <c r="DP12" s="625"/>
      <c r="DQ12" s="632">
        <v>40427</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142</v>
      </c>
      <c r="AA13" s="626"/>
      <c r="AB13" s="626"/>
      <c r="AC13" s="626"/>
      <c r="AD13" s="627" t="s">
        <v>246</v>
      </c>
      <c r="AE13" s="627"/>
      <c r="AF13" s="627"/>
      <c r="AG13" s="627"/>
      <c r="AH13" s="627"/>
      <c r="AI13" s="627"/>
      <c r="AJ13" s="627"/>
      <c r="AK13" s="627"/>
      <c r="AL13" s="628" t="s">
        <v>246</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43589</v>
      </c>
      <c r="BH13" s="624"/>
      <c r="BI13" s="624"/>
      <c r="BJ13" s="624"/>
      <c r="BK13" s="624"/>
      <c r="BL13" s="624"/>
      <c r="BM13" s="624"/>
      <c r="BN13" s="625"/>
      <c r="BO13" s="626">
        <v>43.8</v>
      </c>
      <c r="BP13" s="626"/>
      <c r="BQ13" s="626"/>
      <c r="BR13" s="626"/>
      <c r="BS13" s="627" t="s">
        <v>246</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152950</v>
      </c>
      <c r="CS13" s="624"/>
      <c r="CT13" s="624"/>
      <c r="CU13" s="624"/>
      <c r="CV13" s="624"/>
      <c r="CW13" s="624"/>
      <c r="CX13" s="624"/>
      <c r="CY13" s="625"/>
      <c r="CZ13" s="626">
        <v>4.2</v>
      </c>
      <c r="DA13" s="626"/>
      <c r="DB13" s="626"/>
      <c r="DC13" s="626"/>
      <c r="DD13" s="632">
        <v>28464</v>
      </c>
      <c r="DE13" s="624"/>
      <c r="DF13" s="624"/>
      <c r="DG13" s="624"/>
      <c r="DH13" s="624"/>
      <c r="DI13" s="624"/>
      <c r="DJ13" s="624"/>
      <c r="DK13" s="624"/>
      <c r="DL13" s="624"/>
      <c r="DM13" s="624"/>
      <c r="DN13" s="624"/>
      <c r="DO13" s="624"/>
      <c r="DP13" s="625"/>
      <c r="DQ13" s="632">
        <v>111721</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v>28</v>
      </c>
      <c r="S14" s="624"/>
      <c r="T14" s="624"/>
      <c r="U14" s="624"/>
      <c r="V14" s="624"/>
      <c r="W14" s="624"/>
      <c r="X14" s="624"/>
      <c r="Y14" s="625"/>
      <c r="Z14" s="626">
        <v>0</v>
      </c>
      <c r="AA14" s="626"/>
      <c r="AB14" s="626"/>
      <c r="AC14" s="626"/>
      <c r="AD14" s="627">
        <v>28</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6403</v>
      </c>
      <c r="BH14" s="624"/>
      <c r="BI14" s="624"/>
      <c r="BJ14" s="624"/>
      <c r="BK14" s="624"/>
      <c r="BL14" s="624"/>
      <c r="BM14" s="624"/>
      <c r="BN14" s="625"/>
      <c r="BO14" s="626">
        <v>6.4</v>
      </c>
      <c r="BP14" s="626"/>
      <c r="BQ14" s="626"/>
      <c r="BR14" s="626"/>
      <c r="BS14" s="627" t="s">
        <v>142</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14450</v>
      </c>
      <c r="CS14" s="624"/>
      <c r="CT14" s="624"/>
      <c r="CU14" s="624"/>
      <c r="CV14" s="624"/>
      <c r="CW14" s="624"/>
      <c r="CX14" s="624"/>
      <c r="CY14" s="625"/>
      <c r="CZ14" s="626">
        <v>0.4</v>
      </c>
      <c r="DA14" s="626"/>
      <c r="DB14" s="626"/>
      <c r="DC14" s="626"/>
      <c r="DD14" s="632" t="s">
        <v>246</v>
      </c>
      <c r="DE14" s="624"/>
      <c r="DF14" s="624"/>
      <c r="DG14" s="624"/>
      <c r="DH14" s="624"/>
      <c r="DI14" s="624"/>
      <c r="DJ14" s="624"/>
      <c r="DK14" s="624"/>
      <c r="DL14" s="624"/>
      <c r="DM14" s="624"/>
      <c r="DN14" s="624"/>
      <c r="DO14" s="624"/>
      <c r="DP14" s="625"/>
      <c r="DQ14" s="632">
        <v>14450</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142</v>
      </c>
      <c r="AA15" s="626"/>
      <c r="AB15" s="626"/>
      <c r="AC15" s="626"/>
      <c r="AD15" s="627" t="s">
        <v>246</v>
      </c>
      <c r="AE15" s="627"/>
      <c r="AF15" s="627"/>
      <c r="AG15" s="627"/>
      <c r="AH15" s="627"/>
      <c r="AI15" s="627"/>
      <c r="AJ15" s="627"/>
      <c r="AK15" s="627"/>
      <c r="AL15" s="628" t="s">
        <v>246</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4198</v>
      </c>
      <c r="BH15" s="624"/>
      <c r="BI15" s="624"/>
      <c r="BJ15" s="624"/>
      <c r="BK15" s="624"/>
      <c r="BL15" s="624"/>
      <c r="BM15" s="624"/>
      <c r="BN15" s="625"/>
      <c r="BO15" s="626">
        <v>4.2</v>
      </c>
      <c r="BP15" s="626"/>
      <c r="BQ15" s="626"/>
      <c r="BR15" s="626"/>
      <c r="BS15" s="627" t="s">
        <v>142</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175742</v>
      </c>
      <c r="CS15" s="624"/>
      <c r="CT15" s="624"/>
      <c r="CU15" s="624"/>
      <c r="CV15" s="624"/>
      <c r="CW15" s="624"/>
      <c r="CX15" s="624"/>
      <c r="CY15" s="625"/>
      <c r="CZ15" s="626">
        <v>4.8</v>
      </c>
      <c r="DA15" s="626"/>
      <c r="DB15" s="626"/>
      <c r="DC15" s="626"/>
      <c r="DD15" s="632">
        <v>7795</v>
      </c>
      <c r="DE15" s="624"/>
      <c r="DF15" s="624"/>
      <c r="DG15" s="624"/>
      <c r="DH15" s="624"/>
      <c r="DI15" s="624"/>
      <c r="DJ15" s="624"/>
      <c r="DK15" s="624"/>
      <c r="DL15" s="624"/>
      <c r="DM15" s="624"/>
      <c r="DN15" s="624"/>
      <c r="DO15" s="624"/>
      <c r="DP15" s="625"/>
      <c r="DQ15" s="632">
        <v>162078</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2551</v>
      </c>
      <c r="S16" s="624"/>
      <c r="T16" s="624"/>
      <c r="U16" s="624"/>
      <c r="V16" s="624"/>
      <c r="W16" s="624"/>
      <c r="X16" s="624"/>
      <c r="Y16" s="625"/>
      <c r="Z16" s="626">
        <v>0.1</v>
      </c>
      <c r="AA16" s="626"/>
      <c r="AB16" s="626"/>
      <c r="AC16" s="626"/>
      <c r="AD16" s="627">
        <v>2551</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246</v>
      </c>
      <c r="BP16" s="626"/>
      <c r="BQ16" s="626"/>
      <c r="BR16" s="626"/>
      <c r="BS16" s="627" t="s">
        <v>142</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t="s">
        <v>142</v>
      </c>
      <c r="CS16" s="624"/>
      <c r="CT16" s="624"/>
      <c r="CU16" s="624"/>
      <c r="CV16" s="624"/>
      <c r="CW16" s="624"/>
      <c r="CX16" s="624"/>
      <c r="CY16" s="625"/>
      <c r="CZ16" s="626" t="s">
        <v>246</v>
      </c>
      <c r="DA16" s="626"/>
      <c r="DB16" s="626"/>
      <c r="DC16" s="626"/>
      <c r="DD16" s="632" t="s">
        <v>142</v>
      </c>
      <c r="DE16" s="624"/>
      <c r="DF16" s="624"/>
      <c r="DG16" s="624"/>
      <c r="DH16" s="624"/>
      <c r="DI16" s="624"/>
      <c r="DJ16" s="624"/>
      <c r="DK16" s="624"/>
      <c r="DL16" s="624"/>
      <c r="DM16" s="624"/>
      <c r="DN16" s="624"/>
      <c r="DO16" s="624"/>
      <c r="DP16" s="625"/>
      <c r="DQ16" s="632" t="s">
        <v>246</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683</v>
      </c>
      <c r="S17" s="624"/>
      <c r="T17" s="624"/>
      <c r="U17" s="624"/>
      <c r="V17" s="624"/>
      <c r="W17" s="624"/>
      <c r="X17" s="624"/>
      <c r="Y17" s="625"/>
      <c r="Z17" s="626">
        <v>0</v>
      </c>
      <c r="AA17" s="626"/>
      <c r="AB17" s="626"/>
      <c r="AC17" s="626"/>
      <c r="AD17" s="627">
        <v>683</v>
      </c>
      <c r="AE17" s="627"/>
      <c r="AF17" s="627"/>
      <c r="AG17" s="627"/>
      <c r="AH17" s="627"/>
      <c r="AI17" s="627"/>
      <c r="AJ17" s="627"/>
      <c r="AK17" s="627"/>
      <c r="AL17" s="628">
        <v>0.1</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246</v>
      </c>
      <c r="BP17" s="626"/>
      <c r="BQ17" s="626"/>
      <c r="BR17" s="626"/>
      <c r="BS17" s="627" t="s">
        <v>246</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253233</v>
      </c>
      <c r="CS17" s="624"/>
      <c r="CT17" s="624"/>
      <c r="CU17" s="624"/>
      <c r="CV17" s="624"/>
      <c r="CW17" s="624"/>
      <c r="CX17" s="624"/>
      <c r="CY17" s="625"/>
      <c r="CZ17" s="626">
        <v>6.9</v>
      </c>
      <c r="DA17" s="626"/>
      <c r="DB17" s="626"/>
      <c r="DC17" s="626"/>
      <c r="DD17" s="632" t="s">
        <v>246</v>
      </c>
      <c r="DE17" s="624"/>
      <c r="DF17" s="624"/>
      <c r="DG17" s="624"/>
      <c r="DH17" s="624"/>
      <c r="DI17" s="624"/>
      <c r="DJ17" s="624"/>
      <c r="DK17" s="624"/>
      <c r="DL17" s="624"/>
      <c r="DM17" s="624"/>
      <c r="DN17" s="624"/>
      <c r="DO17" s="624"/>
      <c r="DP17" s="625"/>
      <c r="DQ17" s="632">
        <v>253233</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37</v>
      </c>
      <c r="S18" s="624"/>
      <c r="T18" s="624"/>
      <c r="U18" s="624"/>
      <c r="V18" s="624"/>
      <c r="W18" s="624"/>
      <c r="X18" s="624"/>
      <c r="Y18" s="625"/>
      <c r="Z18" s="626">
        <v>0</v>
      </c>
      <c r="AA18" s="626"/>
      <c r="AB18" s="626"/>
      <c r="AC18" s="626"/>
      <c r="AD18" s="627">
        <v>37</v>
      </c>
      <c r="AE18" s="627"/>
      <c r="AF18" s="627"/>
      <c r="AG18" s="627"/>
      <c r="AH18" s="627"/>
      <c r="AI18" s="627"/>
      <c r="AJ18" s="627"/>
      <c r="AK18" s="627"/>
      <c r="AL18" s="628">
        <v>0</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246</v>
      </c>
      <c r="BP18" s="626"/>
      <c r="BQ18" s="626"/>
      <c r="BR18" s="626"/>
      <c r="BS18" s="627" t="s">
        <v>246</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142</v>
      </c>
      <c r="DA18" s="626"/>
      <c r="DB18" s="626"/>
      <c r="DC18" s="626"/>
      <c r="DD18" s="632" t="s">
        <v>246</v>
      </c>
      <c r="DE18" s="624"/>
      <c r="DF18" s="624"/>
      <c r="DG18" s="624"/>
      <c r="DH18" s="624"/>
      <c r="DI18" s="624"/>
      <c r="DJ18" s="624"/>
      <c r="DK18" s="624"/>
      <c r="DL18" s="624"/>
      <c r="DM18" s="624"/>
      <c r="DN18" s="624"/>
      <c r="DO18" s="624"/>
      <c r="DP18" s="625"/>
      <c r="DQ18" s="632" t="s">
        <v>142</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37</v>
      </c>
      <c r="S19" s="624"/>
      <c r="T19" s="624"/>
      <c r="U19" s="624"/>
      <c r="V19" s="624"/>
      <c r="W19" s="624"/>
      <c r="X19" s="624"/>
      <c r="Y19" s="625"/>
      <c r="Z19" s="626">
        <v>0</v>
      </c>
      <c r="AA19" s="626"/>
      <c r="AB19" s="626"/>
      <c r="AC19" s="626"/>
      <c r="AD19" s="627">
        <v>37</v>
      </c>
      <c r="AE19" s="627"/>
      <c r="AF19" s="627"/>
      <c r="AG19" s="627"/>
      <c r="AH19" s="627"/>
      <c r="AI19" s="627"/>
      <c r="AJ19" s="627"/>
      <c r="AK19" s="627"/>
      <c r="AL19" s="628">
        <v>0</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142</v>
      </c>
      <c r="BH19" s="624"/>
      <c r="BI19" s="624"/>
      <c r="BJ19" s="624"/>
      <c r="BK19" s="624"/>
      <c r="BL19" s="624"/>
      <c r="BM19" s="624"/>
      <c r="BN19" s="625"/>
      <c r="BO19" s="626" t="s">
        <v>246</v>
      </c>
      <c r="BP19" s="626"/>
      <c r="BQ19" s="626"/>
      <c r="BR19" s="626"/>
      <c r="BS19" s="627" t="s">
        <v>246</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142</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t="s">
        <v>246</v>
      </c>
      <c r="S20" s="624"/>
      <c r="T20" s="624"/>
      <c r="U20" s="624"/>
      <c r="V20" s="624"/>
      <c r="W20" s="624"/>
      <c r="X20" s="624"/>
      <c r="Y20" s="625"/>
      <c r="Z20" s="626" t="s">
        <v>142</v>
      </c>
      <c r="AA20" s="626"/>
      <c r="AB20" s="626"/>
      <c r="AC20" s="626"/>
      <c r="AD20" s="627" t="s">
        <v>142</v>
      </c>
      <c r="AE20" s="627"/>
      <c r="AF20" s="627"/>
      <c r="AG20" s="627"/>
      <c r="AH20" s="627"/>
      <c r="AI20" s="627"/>
      <c r="AJ20" s="627"/>
      <c r="AK20" s="627"/>
      <c r="AL20" s="628" t="s">
        <v>142</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246</v>
      </c>
      <c r="BH20" s="624"/>
      <c r="BI20" s="624"/>
      <c r="BJ20" s="624"/>
      <c r="BK20" s="624"/>
      <c r="BL20" s="624"/>
      <c r="BM20" s="624"/>
      <c r="BN20" s="625"/>
      <c r="BO20" s="626" t="s">
        <v>246</v>
      </c>
      <c r="BP20" s="626"/>
      <c r="BQ20" s="626"/>
      <c r="BR20" s="626"/>
      <c r="BS20" s="627" t="s">
        <v>142</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3656552</v>
      </c>
      <c r="CS20" s="624"/>
      <c r="CT20" s="624"/>
      <c r="CU20" s="624"/>
      <c r="CV20" s="624"/>
      <c r="CW20" s="624"/>
      <c r="CX20" s="624"/>
      <c r="CY20" s="625"/>
      <c r="CZ20" s="626">
        <v>100</v>
      </c>
      <c r="DA20" s="626"/>
      <c r="DB20" s="626"/>
      <c r="DC20" s="626"/>
      <c r="DD20" s="632">
        <v>526866</v>
      </c>
      <c r="DE20" s="624"/>
      <c r="DF20" s="624"/>
      <c r="DG20" s="624"/>
      <c r="DH20" s="624"/>
      <c r="DI20" s="624"/>
      <c r="DJ20" s="624"/>
      <c r="DK20" s="624"/>
      <c r="DL20" s="624"/>
      <c r="DM20" s="624"/>
      <c r="DN20" s="624"/>
      <c r="DO20" s="624"/>
      <c r="DP20" s="625"/>
      <c r="DQ20" s="632">
        <v>2824208</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1260273</v>
      </c>
      <c r="S21" s="624"/>
      <c r="T21" s="624"/>
      <c r="U21" s="624"/>
      <c r="V21" s="624"/>
      <c r="W21" s="624"/>
      <c r="X21" s="624"/>
      <c r="Y21" s="625"/>
      <c r="Z21" s="626">
        <v>32.700000000000003</v>
      </c>
      <c r="AA21" s="626"/>
      <c r="AB21" s="626"/>
      <c r="AC21" s="626"/>
      <c r="AD21" s="627">
        <v>1040195</v>
      </c>
      <c r="AE21" s="627"/>
      <c r="AF21" s="627"/>
      <c r="AG21" s="627"/>
      <c r="AH21" s="627"/>
      <c r="AI21" s="627"/>
      <c r="AJ21" s="627"/>
      <c r="AK21" s="627"/>
      <c r="AL21" s="628">
        <v>79.900000000000006</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246</v>
      </c>
      <c r="BH21" s="624"/>
      <c r="BI21" s="624"/>
      <c r="BJ21" s="624"/>
      <c r="BK21" s="624"/>
      <c r="BL21" s="624"/>
      <c r="BM21" s="624"/>
      <c r="BN21" s="625"/>
      <c r="BO21" s="626" t="s">
        <v>142</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1040195</v>
      </c>
      <c r="S22" s="624"/>
      <c r="T22" s="624"/>
      <c r="U22" s="624"/>
      <c r="V22" s="624"/>
      <c r="W22" s="624"/>
      <c r="X22" s="624"/>
      <c r="Y22" s="625"/>
      <c r="Z22" s="626">
        <v>27</v>
      </c>
      <c r="AA22" s="626"/>
      <c r="AB22" s="626"/>
      <c r="AC22" s="626"/>
      <c r="AD22" s="627">
        <v>1040195</v>
      </c>
      <c r="AE22" s="627"/>
      <c r="AF22" s="627"/>
      <c r="AG22" s="627"/>
      <c r="AH22" s="627"/>
      <c r="AI22" s="627"/>
      <c r="AJ22" s="627"/>
      <c r="AK22" s="627"/>
      <c r="AL22" s="628">
        <v>79.900000000000006</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246</v>
      </c>
      <c r="BP22" s="626"/>
      <c r="BQ22" s="626"/>
      <c r="BR22" s="626"/>
      <c r="BS22" s="627" t="s">
        <v>142</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220078</v>
      </c>
      <c r="S23" s="624"/>
      <c r="T23" s="624"/>
      <c r="U23" s="624"/>
      <c r="V23" s="624"/>
      <c r="W23" s="624"/>
      <c r="X23" s="624"/>
      <c r="Y23" s="625"/>
      <c r="Z23" s="626">
        <v>5.7</v>
      </c>
      <c r="AA23" s="626"/>
      <c r="AB23" s="626"/>
      <c r="AC23" s="626"/>
      <c r="AD23" s="627" t="s">
        <v>246</v>
      </c>
      <c r="AE23" s="627"/>
      <c r="AF23" s="627"/>
      <c r="AG23" s="627"/>
      <c r="AH23" s="627"/>
      <c r="AI23" s="627"/>
      <c r="AJ23" s="627"/>
      <c r="AK23" s="627"/>
      <c r="AL23" s="628" t="s">
        <v>142</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246</v>
      </c>
      <c r="BH23" s="624"/>
      <c r="BI23" s="624"/>
      <c r="BJ23" s="624"/>
      <c r="BK23" s="624"/>
      <c r="BL23" s="624"/>
      <c r="BM23" s="624"/>
      <c r="BN23" s="625"/>
      <c r="BO23" s="626" t="s">
        <v>246</v>
      </c>
      <c r="BP23" s="626"/>
      <c r="BQ23" s="626"/>
      <c r="BR23" s="626"/>
      <c r="BS23" s="627" t="s">
        <v>142</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142</v>
      </c>
      <c r="AA24" s="626"/>
      <c r="AB24" s="626"/>
      <c r="AC24" s="626"/>
      <c r="AD24" s="627" t="s">
        <v>246</v>
      </c>
      <c r="AE24" s="627"/>
      <c r="AF24" s="627"/>
      <c r="AG24" s="627"/>
      <c r="AH24" s="627"/>
      <c r="AI24" s="627"/>
      <c r="AJ24" s="627"/>
      <c r="AK24" s="627"/>
      <c r="AL24" s="628" t="s">
        <v>142</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246</v>
      </c>
      <c r="BP24" s="626"/>
      <c r="BQ24" s="626"/>
      <c r="BR24" s="626"/>
      <c r="BS24" s="627" t="s">
        <v>246</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753309</v>
      </c>
      <c r="CS24" s="613"/>
      <c r="CT24" s="613"/>
      <c r="CU24" s="613"/>
      <c r="CV24" s="613"/>
      <c r="CW24" s="613"/>
      <c r="CX24" s="613"/>
      <c r="CY24" s="614"/>
      <c r="CZ24" s="617">
        <v>20.6</v>
      </c>
      <c r="DA24" s="618"/>
      <c r="DB24" s="618"/>
      <c r="DC24" s="634"/>
      <c r="DD24" s="657">
        <v>677219</v>
      </c>
      <c r="DE24" s="613"/>
      <c r="DF24" s="613"/>
      <c r="DG24" s="613"/>
      <c r="DH24" s="613"/>
      <c r="DI24" s="613"/>
      <c r="DJ24" s="613"/>
      <c r="DK24" s="614"/>
      <c r="DL24" s="657">
        <v>604431</v>
      </c>
      <c r="DM24" s="613"/>
      <c r="DN24" s="613"/>
      <c r="DO24" s="613"/>
      <c r="DP24" s="613"/>
      <c r="DQ24" s="613"/>
      <c r="DR24" s="613"/>
      <c r="DS24" s="613"/>
      <c r="DT24" s="613"/>
      <c r="DU24" s="613"/>
      <c r="DV24" s="614"/>
      <c r="DW24" s="617">
        <v>46.1</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1413468</v>
      </c>
      <c r="S25" s="624"/>
      <c r="T25" s="624"/>
      <c r="U25" s="624"/>
      <c r="V25" s="624"/>
      <c r="W25" s="624"/>
      <c r="X25" s="624"/>
      <c r="Y25" s="625"/>
      <c r="Z25" s="626">
        <v>36.6</v>
      </c>
      <c r="AA25" s="626"/>
      <c r="AB25" s="626"/>
      <c r="AC25" s="626"/>
      <c r="AD25" s="627">
        <v>1193390</v>
      </c>
      <c r="AE25" s="627"/>
      <c r="AF25" s="627"/>
      <c r="AG25" s="627"/>
      <c r="AH25" s="627"/>
      <c r="AI25" s="627"/>
      <c r="AJ25" s="627"/>
      <c r="AK25" s="627"/>
      <c r="AL25" s="628">
        <v>91.6</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246</v>
      </c>
      <c r="BP25" s="626"/>
      <c r="BQ25" s="626"/>
      <c r="BR25" s="626"/>
      <c r="BS25" s="627" t="s">
        <v>142</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464871</v>
      </c>
      <c r="CS25" s="653"/>
      <c r="CT25" s="653"/>
      <c r="CU25" s="653"/>
      <c r="CV25" s="653"/>
      <c r="CW25" s="653"/>
      <c r="CX25" s="653"/>
      <c r="CY25" s="654"/>
      <c r="CZ25" s="628">
        <v>12.7</v>
      </c>
      <c r="DA25" s="655"/>
      <c r="DB25" s="655"/>
      <c r="DC25" s="658"/>
      <c r="DD25" s="632">
        <v>409109</v>
      </c>
      <c r="DE25" s="653"/>
      <c r="DF25" s="653"/>
      <c r="DG25" s="653"/>
      <c r="DH25" s="653"/>
      <c r="DI25" s="653"/>
      <c r="DJ25" s="653"/>
      <c r="DK25" s="654"/>
      <c r="DL25" s="632">
        <v>337165</v>
      </c>
      <c r="DM25" s="653"/>
      <c r="DN25" s="653"/>
      <c r="DO25" s="653"/>
      <c r="DP25" s="653"/>
      <c r="DQ25" s="653"/>
      <c r="DR25" s="653"/>
      <c r="DS25" s="653"/>
      <c r="DT25" s="653"/>
      <c r="DU25" s="653"/>
      <c r="DV25" s="654"/>
      <c r="DW25" s="628">
        <v>25.7</v>
      </c>
      <c r="DX25" s="655"/>
      <c r="DY25" s="655"/>
      <c r="DZ25" s="655"/>
      <c r="EA25" s="655"/>
      <c r="EB25" s="655"/>
      <c r="EC25" s="656"/>
    </row>
    <row r="26" spans="2:133" ht="11.25" customHeight="1" x14ac:dyDescent="0.15">
      <c r="B26" s="620" t="s">
        <v>305</v>
      </c>
      <c r="C26" s="621"/>
      <c r="D26" s="621"/>
      <c r="E26" s="621"/>
      <c r="F26" s="621"/>
      <c r="G26" s="621"/>
      <c r="H26" s="621"/>
      <c r="I26" s="621"/>
      <c r="J26" s="621"/>
      <c r="K26" s="621"/>
      <c r="L26" s="621"/>
      <c r="M26" s="621"/>
      <c r="N26" s="621"/>
      <c r="O26" s="621"/>
      <c r="P26" s="621"/>
      <c r="Q26" s="622"/>
      <c r="R26" s="623" t="s">
        <v>246</v>
      </c>
      <c r="S26" s="624"/>
      <c r="T26" s="624"/>
      <c r="U26" s="624"/>
      <c r="V26" s="624"/>
      <c r="W26" s="624"/>
      <c r="X26" s="624"/>
      <c r="Y26" s="625"/>
      <c r="Z26" s="626" t="s">
        <v>246</v>
      </c>
      <c r="AA26" s="626"/>
      <c r="AB26" s="626"/>
      <c r="AC26" s="626"/>
      <c r="AD26" s="627" t="s">
        <v>246</v>
      </c>
      <c r="AE26" s="627"/>
      <c r="AF26" s="627"/>
      <c r="AG26" s="627"/>
      <c r="AH26" s="627"/>
      <c r="AI26" s="627"/>
      <c r="AJ26" s="627"/>
      <c r="AK26" s="627"/>
      <c r="AL26" s="628" t="s">
        <v>246</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142</v>
      </c>
      <c r="BP26" s="626"/>
      <c r="BQ26" s="626"/>
      <c r="BR26" s="626"/>
      <c r="BS26" s="627" t="s">
        <v>246</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210313</v>
      </c>
      <c r="CS26" s="624"/>
      <c r="CT26" s="624"/>
      <c r="CU26" s="624"/>
      <c r="CV26" s="624"/>
      <c r="CW26" s="624"/>
      <c r="CX26" s="624"/>
      <c r="CY26" s="625"/>
      <c r="CZ26" s="628">
        <v>5.8</v>
      </c>
      <c r="DA26" s="655"/>
      <c r="DB26" s="655"/>
      <c r="DC26" s="658"/>
      <c r="DD26" s="632">
        <v>179689</v>
      </c>
      <c r="DE26" s="624"/>
      <c r="DF26" s="624"/>
      <c r="DG26" s="624"/>
      <c r="DH26" s="624"/>
      <c r="DI26" s="624"/>
      <c r="DJ26" s="624"/>
      <c r="DK26" s="625"/>
      <c r="DL26" s="632" t="s">
        <v>246</v>
      </c>
      <c r="DM26" s="624"/>
      <c r="DN26" s="624"/>
      <c r="DO26" s="624"/>
      <c r="DP26" s="624"/>
      <c r="DQ26" s="624"/>
      <c r="DR26" s="624"/>
      <c r="DS26" s="624"/>
      <c r="DT26" s="624"/>
      <c r="DU26" s="624"/>
      <c r="DV26" s="625"/>
      <c r="DW26" s="628" t="s">
        <v>246</v>
      </c>
      <c r="DX26" s="655"/>
      <c r="DY26" s="655"/>
      <c r="DZ26" s="655"/>
      <c r="EA26" s="655"/>
      <c r="EB26" s="655"/>
      <c r="EC26" s="656"/>
    </row>
    <row r="27" spans="2:133" ht="11.25" customHeight="1" x14ac:dyDescent="0.15">
      <c r="B27" s="620" t="s">
        <v>308</v>
      </c>
      <c r="C27" s="621"/>
      <c r="D27" s="621"/>
      <c r="E27" s="621"/>
      <c r="F27" s="621"/>
      <c r="G27" s="621"/>
      <c r="H27" s="621"/>
      <c r="I27" s="621"/>
      <c r="J27" s="621"/>
      <c r="K27" s="621"/>
      <c r="L27" s="621"/>
      <c r="M27" s="621"/>
      <c r="N27" s="621"/>
      <c r="O27" s="621"/>
      <c r="P27" s="621"/>
      <c r="Q27" s="622"/>
      <c r="R27" s="623">
        <v>10369</v>
      </c>
      <c r="S27" s="624"/>
      <c r="T27" s="624"/>
      <c r="U27" s="624"/>
      <c r="V27" s="624"/>
      <c r="W27" s="624"/>
      <c r="X27" s="624"/>
      <c r="Y27" s="625"/>
      <c r="Z27" s="626">
        <v>0.3</v>
      </c>
      <c r="AA27" s="626"/>
      <c r="AB27" s="626"/>
      <c r="AC27" s="626"/>
      <c r="AD27" s="627" t="s">
        <v>142</v>
      </c>
      <c r="AE27" s="627"/>
      <c r="AF27" s="627"/>
      <c r="AG27" s="627"/>
      <c r="AH27" s="627"/>
      <c r="AI27" s="627"/>
      <c r="AJ27" s="627"/>
      <c r="AK27" s="627"/>
      <c r="AL27" s="628" t="s">
        <v>246</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99434</v>
      </c>
      <c r="BH27" s="624"/>
      <c r="BI27" s="624"/>
      <c r="BJ27" s="624"/>
      <c r="BK27" s="624"/>
      <c r="BL27" s="624"/>
      <c r="BM27" s="624"/>
      <c r="BN27" s="625"/>
      <c r="BO27" s="626">
        <v>100</v>
      </c>
      <c r="BP27" s="626"/>
      <c r="BQ27" s="626"/>
      <c r="BR27" s="626"/>
      <c r="BS27" s="627" t="s">
        <v>246</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35205</v>
      </c>
      <c r="CS27" s="653"/>
      <c r="CT27" s="653"/>
      <c r="CU27" s="653"/>
      <c r="CV27" s="653"/>
      <c r="CW27" s="653"/>
      <c r="CX27" s="653"/>
      <c r="CY27" s="654"/>
      <c r="CZ27" s="628">
        <v>1</v>
      </c>
      <c r="DA27" s="655"/>
      <c r="DB27" s="655"/>
      <c r="DC27" s="658"/>
      <c r="DD27" s="632">
        <v>14877</v>
      </c>
      <c r="DE27" s="653"/>
      <c r="DF27" s="653"/>
      <c r="DG27" s="653"/>
      <c r="DH27" s="653"/>
      <c r="DI27" s="653"/>
      <c r="DJ27" s="653"/>
      <c r="DK27" s="654"/>
      <c r="DL27" s="632">
        <v>14033</v>
      </c>
      <c r="DM27" s="653"/>
      <c r="DN27" s="653"/>
      <c r="DO27" s="653"/>
      <c r="DP27" s="653"/>
      <c r="DQ27" s="653"/>
      <c r="DR27" s="653"/>
      <c r="DS27" s="653"/>
      <c r="DT27" s="653"/>
      <c r="DU27" s="653"/>
      <c r="DV27" s="654"/>
      <c r="DW27" s="628">
        <v>1.1000000000000001</v>
      </c>
      <c r="DX27" s="655"/>
      <c r="DY27" s="655"/>
      <c r="DZ27" s="655"/>
      <c r="EA27" s="655"/>
      <c r="EB27" s="655"/>
      <c r="EC27" s="656"/>
    </row>
    <row r="28" spans="2:133" ht="11.25" customHeight="1" x14ac:dyDescent="0.15">
      <c r="B28" s="620" t="s">
        <v>311</v>
      </c>
      <c r="C28" s="621"/>
      <c r="D28" s="621"/>
      <c r="E28" s="621"/>
      <c r="F28" s="621"/>
      <c r="G28" s="621"/>
      <c r="H28" s="621"/>
      <c r="I28" s="621"/>
      <c r="J28" s="621"/>
      <c r="K28" s="621"/>
      <c r="L28" s="621"/>
      <c r="M28" s="621"/>
      <c r="N28" s="621"/>
      <c r="O28" s="621"/>
      <c r="P28" s="621"/>
      <c r="Q28" s="622"/>
      <c r="R28" s="623">
        <v>125300</v>
      </c>
      <c r="S28" s="624"/>
      <c r="T28" s="624"/>
      <c r="U28" s="624"/>
      <c r="V28" s="624"/>
      <c r="W28" s="624"/>
      <c r="X28" s="624"/>
      <c r="Y28" s="625"/>
      <c r="Z28" s="626">
        <v>3.2</v>
      </c>
      <c r="AA28" s="626"/>
      <c r="AB28" s="626"/>
      <c r="AC28" s="626"/>
      <c r="AD28" s="627">
        <v>94772</v>
      </c>
      <c r="AE28" s="627"/>
      <c r="AF28" s="627"/>
      <c r="AG28" s="627"/>
      <c r="AH28" s="627"/>
      <c r="AI28" s="627"/>
      <c r="AJ28" s="627"/>
      <c r="AK28" s="627"/>
      <c r="AL28" s="628">
        <v>7.3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253233</v>
      </c>
      <c r="CS28" s="624"/>
      <c r="CT28" s="624"/>
      <c r="CU28" s="624"/>
      <c r="CV28" s="624"/>
      <c r="CW28" s="624"/>
      <c r="CX28" s="624"/>
      <c r="CY28" s="625"/>
      <c r="CZ28" s="628">
        <v>6.9</v>
      </c>
      <c r="DA28" s="655"/>
      <c r="DB28" s="655"/>
      <c r="DC28" s="658"/>
      <c r="DD28" s="632">
        <v>253233</v>
      </c>
      <c r="DE28" s="624"/>
      <c r="DF28" s="624"/>
      <c r="DG28" s="624"/>
      <c r="DH28" s="624"/>
      <c r="DI28" s="624"/>
      <c r="DJ28" s="624"/>
      <c r="DK28" s="625"/>
      <c r="DL28" s="632">
        <v>253233</v>
      </c>
      <c r="DM28" s="624"/>
      <c r="DN28" s="624"/>
      <c r="DO28" s="624"/>
      <c r="DP28" s="624"/>
      <c r="DQ28" s="624"/>
      <c r="DR28" s="624"/>
      <c r="DS28" s="624"/>
      <c r="DT28" s="624"/>
      <c r="DU28" s="624"/>
      <c r="DV28" s="625"/>
      <c r="DW28" s="628">
        <v>19.3</v>
      </c>
      <c r="DX28" s="655"/>
      <c r="DY28" s="655"/>
      <c r="DZ28" s="655"/>
      <c r="EA28" s="655"/>
      <c r="EB28" s="655"/>
      <c r="EC28" s="656"/>
    </row>
    <row r="29" spans="2:133" ht="11.25" customHeight="1" x14ac:dyDescent="0.15">
      <c r="B29" s="620" t="s">
        <v>313</v>
      </c>
      <c r="C29" s="621"/>
      <c r="D29" s="621"/>
      <c r="E29" s="621"/>
      <c r="F29" s="621"/>
      <c r="G29" s="621"/>
      <c r="H29" s="621"/>
      <c r="I29" s="621"/>
      <c r="J29" s="621"/>
      <c r="K29" s="621"/>
      <c r="L29" s="621"/>
      <c r="M29" s="621"/>
      <c r="N29" s="621"/>
      <c r="O29" s="621"/>
      <c r="P29" s="621"/>
      <c r="Q29" s="622"/>
      <c r="R29" s="623">
        <v>565</v>
      </c>
      <c r="S29" s="624"/>
      <c r="T29" s="624"/>
      <c r="U29" s="624"/>
      <c r="V29" s="624"/>
      <c r="W29" s="624"/>
      <c r="X29" s="624"/>
      <c r="Y29" s="625"/>
      <c r="Z29" s="626">
        <v>0</v>
      </c>
      <c r="AA29" s="626"/>
      <c r="AB29" s="626"/>
      <c r="AC29" s="626"/>
      <c r="AD29" s="627">
        <v>48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315</v>
      </c>
      <c r="CG29" s="621"/>
      <c r="CH29" s="621"/>
      <c r="CI29" s="621"/>
      <c r="CJ29" s="621"/>
      <c r="CK29" s="621"/>
      <c r="CL29" s="621"/>
      <c r="CM29" s="621"/>
      <c r="CN29" s="621"/>
      <c r="CO29" s="621"/>
      <c r="CP29" s="621"/>
      <c r="CQ29" s="622"/>
      <c r="CR29" s="623">
        <v>253233</v>
      </c>
      <c r="CS29" s="653"/>
      <c r="CT29" s="653"/>
      <c r="CU29" s="653"/>
      <c r="CV29" s="653"/>
      <c r="CW29" s="653"/>
      <c r="CX29" s="653"/>
      <c r="CY29" s="654"/>
      <c r="CZ29" s="628">
        <v>6.9</v>
      </c>
      <c r="DA29" s="655"/>
      <c r="DB29" s="655"/>
      <c r="DC29" s="658"/>
      <c r="DD29" s="632">
        <v>253233</v>
      </c>
      <c r="DE29" s="653"/>
      <c r="DF29" s="653"/>
      <c r="DG29" s="653"/>
      <c r="DH29" s="653"/>
      <c r="DI29" s="653"/>
      <c r="DJ29" s="653"/>
      <c r="DK29" s="654"/>
      <c r="DL29" s="632">
        <v>253233</v>
      </c>
      <c r="DM29" s="653"/>
      <c r="DN29" s="653"/>
      <c r="DO29" s="653"/>
      <c r="DP29" s="653"/>
      <c r="DQ29" s="653"/>
      <c r="DR29" s="653"/>
      <c r="DS29" s="653"/>
      <c r="DT29" s="653"/>
      <c r="DU29" s="653"/>
      <c r="DV29" s="654"/>
      <c r="DW29" s="628">
        <v>19.3</v>
      </c>
      <c r="DX29" s="655"/>
      <c r="DY29" s="655"/>
      <c r="DZ29" s="655"/>
      <c r="EA29" s="655"/>
      <c r="EB29" s="655"/>
      <c r="EC29" s="656"/>
    </row>
    <row r="30" spans="2:133" ht="11.25" customHeight="1" x14ac:dyDescent="0.15">
      <c r="B30" s="620" t="s">
        <v>316</v>
      </c>
      <c r="C30" s="621"/>
      <c r="D30" s="621"/>
      <c r="E30" s="621"/>
      <c r="F30" s="621"/>
      <c r="G30" s="621"/>
      <c r="H30" s="621"/>
      <c r="I30" s="621"/>
      <c r="J30" s="621"/>
      <c r="K30" s="621"/>
      <c r="L30" s="621"/>
      <c r="M30" s="621"/>
      <c r="N30" s="621"/>
      <c r="O30" s="621"/>
      <c r="P30" s="621"/>
      <c r="Q30" s="622"/>
      <c r="R30" s="623">
        <v>297627</v>
      </c>
      <c r="S30" s="624"/>
      <c r="T30" s="624"/>
      <c r="U30" s="624"/>
      <c r="V30" s="624"/>
      <c r="W30" s="624"/>
      <c r="X30" s="624"/>
      <c r="Y30" s="625"/>
      <c r="Z30" s="626">
        <v>7.7</v>
      </c>
      <c r="AA30" s="626"/>
      <c r="AB30" s="626"/>
      <c r="AC30" s="626"/>
      <c r="AD30" s="627" t="s">
        <v>246</v>
      </c>
      <c r="AE30" s="627"/>
      <c r="AF30" s="627"/>
      <c r="AG30" s="627"/>
      <c r="AH30" s="627"/>
      <c r="AI30" s="627"/>
      <c r="AJ30" s="627"/>
      <c r="AK30" s="627"/>
      <c r="AL30" s="628" t="s">
        <v>142</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317</v>
      </c>
      <c r="BH30" s="659"/>
      <c r="BI30" s="659"/>
      <c r="BJ30" s="659"/>
      <c r="BK30" s="659"/>
      <c r="BL30" s="659"/>
      <c r="BM30" s="659"/>
      <c r="BN30" s="659"/>
      <c r="BO30" s="659"/>
      <c r="BP30" s="659"/>
      <c r="BQ30" s="660"/>
      <c r="BR30" s="605" t="s">
        <v>318</v>
      </c>
      <c r="BS30" s="659"/>
      <c r="BT30" s="659"/>
      <c r="BU30" s="659"/>
      <c r="BV30" s="659"/>
      <c r="BW30" s="659"/>
      <c r="BX30" s="659"/>
      <c r="BY30" s="659"/>
      <c r="BZ30" s="659"/>
      <c r="CA30" s="659"/>
      <c r="CB30" s="660"/>
      <c r="CD30" s="663"/>
      <c r="CE30" s="664"/>
      <c r="CF30" s="620" t="s">
        <v>319</v>
      </c>
      <c r="CG30" s="621"/>
      <c r="CH30" s="621"/>
      <c r="CI30" s="621"/>
      <c r="CJ30" s="621"/>
      <c r="CK30" s="621"/>
      <c r="CL30" s="621"/>
      <c r="CM30" s="621"/>
      <c r="CN30" s="621"/>
      <c r="CO30" s="621"/>
      <c r="CP30" s="621"/>
      <c r="CQ30" s="622"/>
      <c r="CR30" s="623">
        <v>248323</v>
      </c>
      <c r="CS30" s="624"/>
      <c r="CT30" s="624"/>
      <c r="CU30" s="624"/>
      <c r="CV30" s="624"/>
      <c r="CW30" s="624"/>
      <c r="CX30" s="624"/>
      <c r="CY30" s="625"/>
      <c r="CZ30" s="628">
        <v>6.8</v>
      </c>
      <c r="DA30" s="655"/>
      <c r="DB30" s="655"/>
      <c r="DC30" s="658"/>
      <c r="DD30" s="632">
        <v>248323</v>
      </c>
      <c r="DE30" s="624"/>
      <c r="DF30" s="624"/>
      <c r="DG30" s="624"/>
      <c r="DH30" s="624"/>
      <c r="DI30" s="624"/>
      <c r="DJ30" s="624"/>
      <c r="DK30" s="625"/>
      <c r="DL30" s="632">
        <v>248323</v>
      </c>
      <c r="DM30" s="624"/>
      <c r="DN30" s="624"/>
      <c r="DO30" s="624"/>
      <c r="DP30" s="624"/>
      <c r="DQ30" s="624"/>
      <c r="DR30" s="624"/>
      <c r="DS30" s="624"/>
      <c r="DT30" s="624"/>
      <c r="DU30" s="624"/>
      <c r="DV30" s="625"/>
      <c r="DW30" s="628">
        <v>18.899999999999999</v>
      </c>
      <c r="DX30" s="655"/>
      <c r="DY30" s="655"/>
      <c r="DZ30" s="655"/>
      <c r="EA30" s="655"/>
      <c r="EB30" s="655"/>
      <c r="EC30" s="656"/>
    </row>
    <row r="31" spans="2:133" ht="11.25" customHeight="1" x14ac:dyDescent="0.15">
      <c r="B31" s="636" t="s">
        <v>320</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142</v>
      </c>
      <c r="AA31" s="626"/>
      <c r="AB31" s="626"/>
      <c r="AC31" s="626"/>
      <c r="AD31" s="627" t="s">
        <v>142</v>
      </c>
      <c r="AE31" s="627"/>
      <c r="AF31" s="627"/>
      <c r="AG31" s="627"/>
      <c r="AH31" s="627"/>
      <c r="AI31" s="627"/>
      <c r="AJ31" s="627"/>
      <c r="AK31" s="627"/>
      <c r="AL31" s="628" t="s">
        <v>246</v>
      </c>
      <c r="AM31" s="629"/>
      <c r="AN31" s="629"/>
      <c r="AO31" s="630"/>
      <c r="AP31" s="671" t="s">
        <v>321</v>
      </c>
      <c r="AQ31" s="672"/>
      <c r="AR31" s="672"/>
      <c r="AS31" s="672"/>
      <c r="AT31" s="677" t="s">
        <v>322</v>
      </c>
      <c r="AU31" s="218"/>
      <c r="AV31" s="218"/>
      <c r="AW31" s="218"/>
      <c r="AX31" s="609" t="s">
        <v>194</v>
      </c>
      <c r="AY31" s="610"/>
      <c r="AZ31" s="610"/>
      <c r="BA31" s="610"/>
      <c r="BB31" s="610"/>
      <c r="BC31" s="610"/>
      <c r="BD31" s="610"/>
      <c r="BE31" s="610"/>
      <c r="BF31" s="611"/>
      <c r="BG31" s="670">
        <v>96.8</v>
      </c>
      <c r="BH31" s="667"/>
      <c r="BI31" s="667"/>
      <c r="BJ31" s="667"/>
      <c r="BK31" s="667"/>
      <c r="BL31" s="667"/>
      <c r="BM31" s="618">
        <v>83.7</v>
      </c>
      <c r="BN31" s="667"/>
      <c r="BO31" s="667"/>
      <c r="BP31" s="667"/>
      <c r="BQ31" s="668"/>
      <c r="BR31" s="670">
        <v>97</v>
      </c>
      <c r="BS31" s="667"/>
      <c r="BT31" s="667"/>
      <c r="BU31" s="667"/>
      <c r="BV31" s="667"/>
      <c r="BW31" s="667"/>
      <c r="BX31" s="618">
        <v>84.8</v>
      </c>
      <c r="BY31" s="667"/>
      <c r="BZ31" s="667"/>
      <c r="CA31" s="667"/>
      <c r="CB31" s="668"/>
      <c r="CD31" s="663"/>
      <c r="CE31" s="664"/>
      <c r="CF31" s="620" t="s">
        <v>323</v>
      </c>
      <c r="CG31" s="621"/>
      <c r="CH31" s="621"/>
      <c r="CI31" s="621"/>
      <c r="CJ31" s="621"/>
      <c r="CK31" s="621"/>
      <c r="CL31" s="621"/>
      <c r="CM31" s="621"/>
      <c r="CN31" s="621"/>
      <c r="CO31" s="621"/>
      <c r="CP31" s="621"/>
      <c r="CQ31" s="622"/>
      <c r="CR31" s="623">
        <v>4910</v>
      </c>
      <c r="CS31" s="653"/>
      <c r="CT31" s="653"/>
      <c r="CU31" s="653"/>
      <c r="CV31" s="653"/>
      <c r="CW31" s="653"/>
      <c r="CX31" s="653"/>
      <c r="CY31" s="654"/>
      <c r="CZ31" s="628">
        <v>0.1</v>
      </c>
      <c r="DA31" s="655"/>
      <c r="DB31" s="655"/>
      <c r="DC31" s="658"/>
      <c r="DD31" s="632">
        <v>4910</v>
      </c>
      <c r="DE31" s="653"/>
      <c r="DF31" s="653"/>
      <c r="DG31" s="653"/>
      <c r="DH31" s="653"/>
      <c r="DI31" s="653"/>
      <c r="DJ31" s="653"/>
      <c r="DK31" s="654"/>
      <c r="DL31" s="632">
        <v>4910</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324</v>
      </c>
      <c r="C32" s="621"/>
      <c r="D32" s="621"/>
      <c r="E32" s="621"/>
      <c r="F32" s="621"/>
      <c r="G32" s="621"/>
      <c r="H32" s="621"/>
      <c r="I32" s="621"/>
      <c r="J32" s="621"/>
      <c r="K32" s="621"/>
      <c r="L32" s="621"/>
      <c r="M32" s="621"/>
      <c r="N32" s="621"/>
      <c r="O32" s="621"/>
      <c r="P32" s="621"/>
      <c r="Q32" s="622"/>
      <c r="R32" s="623">
        <v>263001</v>
      </c>
      <c r="S32" s="624"/>
      <c r="T32" s="624"/>
      <c r="U32" s="624"/>
      <c r="V32" s="624"/>
      <c r="W32" s="624"/>
      <c r="X32" s="624"/>
      <c r="Y32" s="625"/>
      <c r="Z32" s="626">
        <v>6.8</v>
      </c>
      <c r="AA32" s="626"/>
      <c r="AB32" s="626"/>
      <c r="AC32" s="626"/>
      <c r="AD32" s="627" t="s">
        <v>142</v>
      </c>
      <c r="AE32" s="627"/>
      <c r="AF32" s="627"/>
      <c r="AG32" s="627"/>
      <c r="AH32" s="627"/>
      <c r="AI32" s="627"/>
      <c r="AJ32" s="627"/>
      <c r="AK32" s="627"/>
      <c r="AL32" s="628" t="s">
        <v>246</v>
      </c>
      <c r="AM32" s="629"/>
      <c r="AN32" s="629"/>
      <c r="AO32" s="630"/>
      <c r="AP32" s="673"/>
      <c r="AQ32" s="674"/>
      <c r="AR32" s="674"/>
      <c r="AS32" s="674"/>
      <c r="AT32" s="678"/>
      <c r="AU32" s="214" t="s">
        <v>325</v>
      </c>
      <c r="AX32" s="620" t="s">
        <v>326</v>
      </c>
      <c r="AY32" s="621"/>
      <c r="AZ32" s="621"/>
      <c r="BA32" s="621"/>
      <c r="BB32" s="621"/>
      <c r="BC32" s="621"/>
      <c r="BD32" s="621"/>
      <c r="BE32" s="621"/>
      <c r="BF32" s="622"/>
      <c r="BG32" s="680">
        <v>97.9</v>
      </c>
      <c r="BH32" s="653"/>
      <c r="BI32" s="653"/>
      <c r="BJ32" s="653"/>
      <c r="BK32" s="653"/>
      <c r="BL32" s="653"/>
      <c r="BM32" s="629">
        <v>91.9</v>
      </c>
      <c r="BN32" s="653"/>
      <c r="BO32" s="653"/>
      <c r="BP32" s="653"/>
      <c r="BQ32" s="669"/>
      <c r="BR32" s="680">
        <v>98.5</v>
      </c>
      <c r="BS32" s="653"/>
      <c r="BT32" s="653"/>
      <c r="BU32" s="653"/>
      <c r="BV32" s="653"/>
      <c r="BW32" s="653"/>
      <c r="BX32" s="629">
        <v>93</v>
      </c>
      <c r="BY32" s="653"/>
      <c r="BZ32" s="653"/>
      <c r="CA32" s="653"/>
      <c r="CB32" s="669"/>
      <c r="CD32" s="665"/>
      <c r="CE32" s="666"/>
      <c r="CF32" s="620" t="s">
        <v>327</v>
      </c>
      <c r="CG32" s="621"/>
      <c r="CH32" s="621"/>
      <c r="CI32" s="621"/>
      <c r="CJ32" s="621"/>
      <c r="CK32" s="621"/>
      <c r="CL32" s="621"/>
      <c r="CM32" s="621"/>
      <c r="CN32" s="621"/>
      <c r="CO32" s="621"/>
      <c r="CP32" s="621"/>
      <c r="CQ32" s="622"/>
      <c r="CR32" s="623" t="s">
        <v>142</v>
      </c>
      <c r="CS32" s="624"/>
      <c r="CT32" s="624"/>
      <c r="CU32" s="624"/>
      <c r="CV32" s="624"/>
      <c r="CW32" s="624"/>
      <c r="CX32" s="624"/>
      <c r="CY32" s="625"/>
      <c r="CZ32" s="628" t="s">
        <v>246</v>
      </c>
      <c r="DA32" s="655"/>
      <c r="DB32" s="655"/>
      <c r="DC32" s="658"/>
      <c r="DD32" s="632" t="s">
        <v>142</v>
      </c>
      <c r="DE32" s="624"/>
      <c r="DF32" s="624"/>
      <c r="DG32" s="624"/>
      <c r="DH32" s="624"/>
      <c r="DI32" s="624"/>
      <c r="DJ32" s="624"/>
      <c r="DK32" s="625"/>
      <c r="DL32" s="632" t="s">
        <v>142</v>
      </c>
      <c r="DM32" s="624"/>
      <c r="DN32" s="624"/>
      <c r="DO32" s="624"/>
      <c r="DP32" s="624"/>
      <c r="DQ32" s="624"/>
      <c r="DR32" s="624"/>
      <c r="DS32" s="624"/>
      <c r="DT32" s="624"/>
      <c r="DU32" s="624"/>
      <c r="DV32" s="625"/>
      <c r="DW32" s="628" t="s">
        <v>142</v>
      </c>
      <c r="DX32" s="655"/>
      <c r="DY32" s="655"/>
      <c r="DZ32" s="655"/>
      <c r="EA32" s="655"/>
      <c r="EB32" s="655"/>
      <c r="EC32" s="656"/>
    </row>
    <row r="33" spans="2:133" ht="11.25" customHeight="1" x14ac:dyDescent="0.15">
      <c r="B33" s="620" t="s">
        <v>328</v>
      </c>
      <c r="C33" s="621"/>
      <c r="D33" s="621"/>
      <c r="E33" s="621"/>
      <c r="F33" s="621"/>
      <c r="G33" s="621"/>
      <c r="H33" s="621"/>
      <c r="I33" s="621"/>
      <c r="J33" s="621"/>
      <c r="K33" s="621"/>
      <c r="L33" s="621"/>
      <c r="M33" s="621"/>
      <c r="N33" s="621"/>
      <c r="O33" s="621"/>
      <c r="P33" s="621"/>
      <c r="Q33" s="622"/>
      <c r="R33" s="623">
        <v>842</v>
      </c>
      <c r="S33" s="624"/>
      <c r="T33" s="624"/>
      <c r="U33" s="624"/>
      <c r="V33" s="624"/>
      <c r="W33" s="624"/>
      <c r="X33" s="624"/>
      <c r="Y33" s="625"/>
      <c r="Z33" s="626">
        <v>0</v>
      </c>
      <c r="AA33" s="626"/>
      <c r="AB33" s="626"/>
      <c r="AC33" s="626"/>
      <c r="AD33" s="627">
        <v>842</v>
      </c>
      <c r="AE33" s="627"/>
      <c r="AF33" s="627"/>
      <c r="AG33" s="627"/>
      <c r="AH33" s="627"/>
      <c r="AI33" s="627"/>
      <c r="AJ33" s="627"/>
      <c r="AK33" s="627"/>
      <c r="AL33" s="628">
        <v>0.1</v>
      </c>
      <c r="AM33" s="629"/>
      <c r="AN33" s="629"/>
      <c r="AO33" s="630"/>
      <c r="AP33" s="675"/>
      <c r="AQ33" s="676"/>
      <c r="AR33" s="676"/>
      <c r="AS33" s="676"/>
      <c r="AT33" s="679"/>
      <c r="AU33" s="219"/>
      <c r="AV33" s="219"/>
      <c r="AW33" s="219"/>
      <c r="AX33" s="644" t="s">
        <v>329</v>
      </c>
      <c r="AY33" s="645"/>
      <c r="AZ33" s="645"/>
      <c r="BA33" s="645"/>
      <c r="BB33" s="645"/>
      <c r="BC33" s="645"/>
      <c r="BD33" s="645"/>
      <c r="BE33" s="645"/>
      <c r="BF33" s="646"/>
      <c r="BG33" s="681">
        <v>94.8</v>
      </c>
      <c r="BH33" s="682"/>
      <c r="BI33" s="682"/>
      <c r="BJ33" s="682"/>
      <c r="BK33" s="682"/>
      <c r="BL33" s="682"/>
      <c r="BM33" s="683">
        <v>74.400000000000006</v>
      </c>
      <c r="BN33" s="682"/>
      <c r="BO33" s="682"/>
      <c r="BP33" s="682"/>
      <c r="BQ33" s="684"/>
      <c r="BR33" s="681">
        <v>94.9</v>
      </c>
      <c r="BS33" s="682"/>
      <c r="BT33" s="682"/>
      <c r="BU33" s="682"/>
      <c r="BV33" s="682"/>
      <c r="BW33" s="682"/>
      <c r="BX33" s="683">
        <v>75.8</v>
      </c>
      <c r="BY33" s="682"/>
      <c r="BZ33" s="682"/>
      <c r="CA33" s="682"/>
      <c r="CB33" s="684"/>
      <c r="CD33" s="620" t="s">
        <v>330</v>
      </c>
      <c r="CE33" s="621"/>
      <c r="CF33" s="621"/>
      <c r="CG33" s="621"/>
      <c r="CH33" s="621"/>
      <c r="CI33" s="621"/>
      <c r="CJ33" s="621"/>
      <c r="CK33" s="621"/>
      <c r="CL33" s="621"/>
      <c r="CM33" s="621"/>
      <c r="CN33" s="621"/>
      <c r="CO33" s="621"/>
      <c r="CP33" s="621"/>
      <c r="CQ33" s="622"/>
      <c r="CR33" s="623">
        <v>2376377</v>
      </c>
      <c r="CS33" s="653"/>
      <c r="CT33" s="653"/>
      <c r="CU33" s="653"/>
      <c r="CV33" s="653"/>
      <c r="CW33" s="653"/>
      <c r="CX33" s="653"/>
      <c r="CY33" s="654"/>
      <c r="CZ33" s="628">
        <v>65</v>
      </c>
      <c r="DA33" s="655"/>
      <c r="DB33" s="655"/>
      <c r="DC33" s="658"/>
      <c r="DD33" s="632">
        <v>1967703</v>
      </c>
      <c r="DE33" s="653"/>
      <c r="DF33" s="653"/>
      <c r="DG33" s="653"/>
      <c r="DH33" s="653"/>
      <c r="DI33" s="653"/>
      <c r="DJ33" s="653"/>
      <c r="DK33" s="654"/>
      <c r="DL33" s="632">
        <v>422880</v>
      </c>
      <c r="DM33" s="653"/>
      <c r="DN33" s="653"/>
      <c r="DO33" s="653"/>
      <c r="DP33" s="653"/>
      <c r="DQ33" s="653"/>
      <c r="DR33" s="653"/>
      <c r="DS33" s="653"/>
      <c r="DT33" s="653"/>
      <c r="DU33" s="653"/>
      <c r="DV33" s="654"/>
      <c r="DW33" s="628">
        <v>32.299999999999997</v>
      </c>
      <c r="DX33" s="655"/>
      <c r="DY33" s="655"/>
      <c r="DZ33" s="655"/>
      <c r="EA33" s="655"/>
      <c r="EB33" s="655"/>
      <c r="EC33" s="656"/>
    </row>
    <row r="34" spans="2:133" ht="11.25" customHeight="1" x14ac:dyDescent="0.15">
      <c r="B34" s="620" t="s">
        <v>331</v>
      </c>
      <c r="C34" s="621"/>
      <c r="D34" s="621"/>
      <c r="E34" s="621"/>
      <c r="F34" s="621"/>
      <c r="G34" s="621"/>
      <c r="H34" s="621"/>
      <c r="I34" s="621"/>
      <c r="J34" s="621"/>
      <c r="K34" s="621"/>
      <c r="L34" s="621"/>
      <c r="M34" s="621"/>
      <c r="N34" s="621"/>
      <c r="O34" s="621"/>
      <c r="P34" s="621"/>
      <c r="Q34" s="622"/>
      <c r="R34" s="623">
        <v>39034</v>
      </c>
      <c r="S34" s="624"/>
      <c r="T34" s="624"/>
      <c r="U34" s="624"/>
      <c r="V34" s="624"/>
      <c r="W34" s="624"/>
      <c r="X34" s="624"/>
      <c r="Y34" s="625"/>
      <c r="Z34" s="626">
        <v>1</v>
      </c>
      <c r="AA34" s="626"/>
      <c r="AB34" s="626"/>
      <c r="AC34" s="626"/>
      <c r="AD34" s="627" t="s">
        <v>246</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547265</v>
      </c>
      <c r="CS34" s="624"/>
      <c r="CT34" s="624"/>
      <c r="CU34" s="624"/>
      <c r="CV34" s="624"/>
      <c r="CW34" s="624"/>
      <c r="CX34" s="624"/>
      <c r="CY34" s="625"/>
      <c r="CZ34" s="628">
        <v>15</v>
      </c>
      <c r="DA34" s="655"/>
      <c r="DB34" s="655"/>
      <c r="DC34" s="658"/>
      <c r="DD34" s="632">
        <v>241434</v>
      </c>
      <c r="DE34" s="624"/>
      <c r="DF34" s="624"/>
      <c r="DG34" s="624"/>
      <c r="DH34" s="624"/>
      <c r="DI34" s="624"/>
      <c r="DJ34" s="624"/>
      <c r="DK34" s="625"/>
      <c r="DL34" s="632">
        <v>239746</v>
      </c>
      <c r="DM34" s="624"/>
      <c r="DN34" s="624"/>
      <c r="DO34" s="624"/>
      <c r="DP34" s="624"/>
      <c r="DQ34" s="624"/>
      <c r="DR34" s="624"/>
      <c r="DS34" s="624"/>
      <c r="DT34" s="624"/>
      <c r="DU34" s="624"/>
      <c r="DV34" s="625"/>
      <c r="DW34" s="628">
        <v>18.3</v>
      </c>
      <c r="DX34" s="655"/>
      <c r="DY34" s="655"/>
      <c r="DZ34" s="655"/>
      <c r="EA34" s="655"/>
      <c r="EB34" s="655"/>
      <c r="EC34" s="656"/>
    </row>
    <row r="35" spans="2:133" ht="11.25" customHeight="1" x14ac:dyDescent="0.15">
      <c r="B35" s="620" t="s">
        <v>333</v>
      </c>
      <c r="C35" s="621"/>
      <c r="D35" s="621"/>
      <c r="E35" s="621"/>
      <c r="F35" s="621"/>
      <c r="G35" s="621"/>
      <c r="H35" s="621"/>
      <c r="I35" s="621"/>
      <c r="J35" s="621"/>
      <c r="K35" s="621"/>
      <c r="L35" s="621"/>
      <c r="M35" s="621"/>
      <c r="N35" s="621"/>
      <c r="O35" s="621"/>
      <c r="P35" s="621"/>
      <c r="Q35" s="622"/>
      <c r="R35" s="623">
        <v>1247950</v>
      </c>
      <c r="S35" s="624"/>
      <c r="T35" s="624"/>
      <c r="U35" s="624"/>
      <c r="V35" s="624"/>
      <c r="W35" s="624"/>
      <c r="X35" s="624"/>
      <c r="Y35" s="625"/>
      <c r="Z35" s="626">
        <v>32.4</v>
      </c>
      <c r="AA35" s="626"/>
      <c r="AB35" s="626"/>
      <c r="AC35" s="626"/>
      <c r="AD35" s="627" t="s">
        <v>246</v>
      </c>
      <c r="AE35" s="627"/>
      <c r="AF35" s="627"/>
      <c r="AG35" s="627"/>
      <c r="AH35" s="627"/>
      <c r="AI35" s="627"/>
      <c r="AJ35" s="627"/>
      <c r="AK35" s="627"/>
      <c r="AL35" s="628" t="s">
        <v>142</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24816</v>
      </c>
      <c r="CS35" s="653"/>
      <c r="CT35" s="653"/>
      <c r="CU35" s="653"/>
      <c r="CV35" s="653"/>
      <c r="CW35" s="653"/>
      <c r="CX35" s="653"/>
      <c r="CY35" s="654"/>
      <c r="CZ35" s="628">
        <v>0.7</v>
      </c>
      <c r="DA35" s="655"/>
      <c r="DB35" s="655"/>
      <c r="DC35" s="658"/>
      <c r="DD35" s="632">
        <v>16427</v>
      </c>
      <c r="DE35" s="653"/>
      <c r="DF35" s="653"/>
      <c r="DG35" s="653"/>
      <c r="DH35" s="653"/>
      <c r="DI35" s="653"/>
      <c r="DJ35" s="653"/>
      <c r="DK35" s="654"/>
      <c r="DL35" s="632">
        <v>14324</v>
      </c>
      <c r="DM35" s="653"/>
      <c r="DN35" s="653"/>
      <c r="DO35" s="653"/>
      <c r="DP35" s="653"/>
      <c r="DQ35" s="653"/>
      <c r="DR35" s="653"/>
      <c r="DS35" s="653"/>
      <c r="DT35" s="653"/>
      <c r="DU35" s="653"/>
      <c r="DV35" s="654"/>
      <c r="DW35" s="628">
        <v>1.1000000000000001</v>
      </c>
      <c r="DX35" s="655"/>
      <c r="DY35" s="655"/>
      <c r="DZ35" s="655"/>
      <c r="EA35" s="655"/>
      <c r="EB35" s="655"/>
      <c r="EC35" s="656"/>
    </row>
    <row r="36" spans="2:133" ht="11.25" customHeight="1" x14ac:dyDescent="0.15">
      <c r="B36" s="620" t="s">
        <v>337</v>
      </c>
      <c r="C36" s="621"/>
      <c r="D36" s="621"/>
      <c r="E36" s="621"/>
      <c r="F36" s="621"/>
      <c r="G36" s="621"/>
      <c r="H36" s="621"/>
      <c r="I36" s="621"/>
      <c r="J36" s="621"/>
      <c r="K36" s="621"/>
      <c r="L36" s="621"/>
      <c r="M36" s="621"/>
      <c r="N36" s="621"/>
      <c r="O36" s="621"/>
      <c r="P36" s="621"/>
      <c r="Q36" s="622"/>
      <c r="R36" s="623">
        <v>222742</v>
      </c>
      <c r="S36" s="624"/>
      <c r="T36" s="624"/>
      <c r="U36" s="624"/>
      <c r="V36" s="624"/>
      <c r="W36" s="624"/>
      <c r="X36" s="624"/>
      <c r="Y36" s="625"/>
      <c r="Z36" s="626">
        <v>5.8</v>
      </c>
      <c r="AA36" s="626"/>
      <c r="AB36" s="626"/>
      <c r="AC36" s="626"/>
      <c r="AD36" s="627" t="s">
        <v>142</v>
      </c>
      <c r="AE36" s="627"/>
      <c r="AF36" s="627"/>
      <c r="AG36" s="627"/>
      <c r="AH36" s="627"/>
      <c r="AI36" s="627"/>
      <c r="AJ36" s="627"/>
      <c r="AK36" s="627"/>
      <c r="AL36" s="628" t="s">
        <v>246</v>
      </c>
      <c r="AM36" s="629"/>
      <c r="AN36" s="629"/>
      <c r="AO36" s="630"/>
      <c r="AP36" s="222"/>
      <c r="AQ36" s="685" t="s">
        <v>338</v>
      </c>
      <c r="AR36" s="686"/>
      <c r="AS36" s="686"/>
      <c r="AT36" s="686"/>
      <c r="AU36" s="686"/>
      <c r="AV36" s="686"/>
      <c r="AW36" s="686"/>
      <c r="AX36" s="686"/>
      <c r="AY36" s="687"/>
      <c r="AZ36" s="612">
        <v>105789</v>
      </c>
      <c r="BA36" s="613"/>
      <c r="BB36" s="613"/>
      <c r="BC36" s="613"/>
      <c r="BD36" s="613"/>
      <c r="BE36" s="613"/>
      <c r="BF36" s="688"/>
      <c r="BG36" s="609" t="s">
        <v>339</v>
      </c>
      <c r="BH36" s="610"/>
      <c r="BI36" s="610"/>
      <c r="BJ36" s="610"/>
      <c r="BK36" s="610"/>
      <c r="BL36" s="610"/>
      <c r="BM36" s="610"/>
      <c r="BN36" s="610"/>
      <c r="BO36" s="610"/>
      <c r="BP36" s="610"/>
      <c r="BQ36" s="610"/>
      <c r="BR36" s="610"/>
      <c r="BS36" s="610"/>
      <c r="BT36" s="610"/>
      <c r="BU36" s="611"/>
      <c r="BV36" s="612">
        <v>13431</v>
      </c>
      <c r="BW36" s="613"/>
      <c r="BX36" s="613"/>
      <c r="BY36" s="613"/>
      <c r="BZ36" s="613"/>
      <c r="CA36" s="613"/>
      <c r="CB36" s="688"/>
      <c r="CD36" s="620" t="s">
        <v>340</v>
      </c>
      <c r="CE36" s="621"/>
      <c r="CF36" s="621"/>
      <c r="CG36" s="621"/>
      <c r="CH36" s="621"/>
      <c r="CI36" s="621"/>
      <c r="CJ36" s="621"/>
      <c r="CK36" s="621"/>
      <c r="CL36" s="621"/>
      <c r="CM36" s="621"/>
      <c r="CN36" s="621"/>
      <c r="CO36" s="621"/>
      <c r="CP36" s="621"/>
      <c r="CQ36" s="622"/>
      <c r="CR36" s="623">
        <v>324956</v>
      </c>
      <c r="CS36" s="624"/>
      <c r="CT36" s="624"/>
      <c r="CU36" s="624"/>
      <c r="CV36" s="624"/>
      <c r="CW36" s="624"/>
      <c r="CX36" s="624"/>
      <c r="CY36" s="625"/>
      <c r="CZ36" s="628">
        <v>8.9</v>
      </c>
      <c r="DA36" s="655"/>
      <c r="DB36" s="655"/>
      <c r="DC36" s="658"/>
      <c r="DD36" s="632">
        <v>259683</v>
      </c>
      <c r="DE36" s="624"/>
      <c r="DF36" s="624"/>
      <c r="DG36" s="624"/>
      <c r="DH36" s="624"/>
      <c r="DI36" s="624"/>
      <c r="DJ36" s="624"/>
      <c r="DK36" s="625"/>
      <c r="DL36" s="632">
        <v>78686</v>
      </c>
      <c r="DM36" s="624"/>
      <c r="DN36" s="624"/>
      <c r="DO36" s="624"/>
      <c r="DP36" s="624"/>
      <c r="DQ36" s="624"/>
      <c r="DR36" s="624"/>
      <c r="DS36" s="624"/>
      <c r="DT36" s="624"/>
      <c r="DU36" s="624"/>
      <c r="DV36" s="625"/>
      <c r="DW36" s="628">
        <v>6</v>
      </c>
      <c r="DX36" s="655"/>
      <c r="DY36" s="655"/>
      <c r="DZ36" s="655"/>
      <c r="EA36" s="655"/>
      <c r="EB36" s="655"/>
      <c r="EC36" s="656"/>
    </row>
    <row r="37" spans="2:133" ht="11.25" customHeight="1" x14ac:dyDescent="0.15">
      <c r="B37" s="620" t="s">
        <v>341</v>
      </c>
      <c r="C37" s="621"/>
      <c r="D37" s="621"/>
      <c r="E37" s="621"/>
      <c r="F37" s="621"/>
      <c r="G37" s="621"/>
      <c r="H37" s="621"/>
      <c r="I37" s="621"/>
      <c r="J37" s="621"/>
      <c r="K37" s="621"/>
      <c r="L37" s="621"/>
      <c r="M37" s="621"/>
      <c r="N37" s="621"/>
      <c r="O37" s="621"/>
      <c r="P37" s="621"/>
      <c r="Q37" s="622"/>
      <c r="R37" s="623">
        <v>43538</v>
      </c>
      <c r="S37" s="624"/>
      <c r="T37" s="624"/>
      <c r="U37" s="624"/>
      <c r="V37" s="624"/>
      <c r="W37" s="624"/>
      <c r="X37" s="624"/>
      <c r="Y37" s="625"/>
      <c r="Z37" s="626">
        <v>1.1000000000000001</v>
      </c>
      <c r="AA37" s="626"/>
      <c r="AB37" s="626"/>
      <c r="AC37" s="626"/>
      <c r="AD37" s="627">
        <v>13202</v>
      </c>
      <c r="AE37" s="627"/>
      <c r="AF37" s="627"/>
      <c r="AG37" s="627"/>
      <c r="AH37" s="627"/>
      <c r="AI37" s="627"/>
      <c r="AJ37" s="627"/>
      <c r="AK37" s="627"/>
      <c r="AL37" s="628">
        <v>1</v>
      </c>
      <c r="AM37" s="629"/>
      <c r="AN37" s="629"/>
      <c r="AO37" s="630"/>
      <c r="AQ37" s="689" t="s">
        <v>342</v>
      </c>
      <c r="AR37" s="690"/>
      <c r="AS37" s="690"/>
      <c r="AT37" s="690"/>
      <c r="AU37" s="690"/>
      <c r="AV37" s="690"/>
      <c r="AW37" s="690"/>
      <c r="AX37" s="690"/>
      <c r="AY37" s="691"/>
      <c r="AZ37" s="623">
        <v>51095</v>
      </c>
      <c r="BA37" s="624"/>
      <c r="BB37" s="624"/>
      <c r="BC37" s="624"/>
      <c r="BD37" s="653"/>
      <c r="BE37" s="653"/>
      <c r="BF37" s="669"/>
      <c r="BG37" s="620" t="s">
        <v>343</v>
      </c>
      <c r="BH37" s="621"/>
      <c r="BI37" s="621"/>
      <c r="BJ37" s="621"/>
      <c r="BK37" s="621"/>
      <c r="BL37" s="621"/>
      <c r="BM37" s="621"/>
      <c r="BN37" s="621"/>
      <c r="BO37" s="621"/>
      <c r="BP37" s="621"/>
      <c r="BQ37" s="621"/>
      <c r="BR37" s="621"/>
      <c r="BS37" s="621"/>
      <c r="BT37" s="621"/>
      <c r="BU37" s="622"/>
      <c r="BV37" s="623">
        <v>13431</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3507</v>
      </c>
      <c r="CS37" s="653"/>
      <c r="CT37" s="653"/>
      <c r="CU37" s="653"/>
      <c r="CV37" s="653"/>
      <c r="CW37" s="653"/>
      <c r="CX37" s="653"/>
      <c r="CY37" s="654"/>
      <c r="CZ37" s="628">
        <v>0.1</v>
      </c>
      <c r="DA37" s="655"/>
      <c r="DB37" s="655"/>
      <c r="DC37" s="658"/>
      <c r="DD37" s="632">
        <v>3507</v>
      </c>
      <c r="DE37" s="653"/>
      <c r="DF37" s="653"/>
      <c r="DG37" s="653"/>
      <c r="DH37" s="653"/>
      <c r="DI37" s="653"/>
      <c r="DJ37" s="653"/>
      <c r="DK37" s="654"/>
      <c r="DL37" s="632">
        <v>3507</v>
      </c>
      <c r="DM37" s="653"/>
      <c r="DN37" s="653"/>
      <c r="DO37" s="653"/>
      <c r="DP37" s="653"/>
      <c r="DQ37" s="653"/>
      <c r="DR37" s="653"/>
      <c r="DS37" s="653"/>
      <c r="DT37" s="653"/>
      <c r="DU37" s="653"/>
      <c r="DV37" s="654"/>
      <c r="DW37" s="628">
        <v>0.3</v>
      </c>
      <c r="DX37" s="655"/>
      <c r="DY37" s="655"/>
      <c r="DZ37" s="655"/>
      <c r="EA37" s="655"/>
      <c r="EB37" s="655"/>
      <c r="EC37" s="656"/>
    </row>
    <row r="38" spans="2:133" ht="11.25" customHeight="1" x14ac:dyDescent="0.15">
      <c r="B38" s="620" t="s">
        <v>345</v>
      </c>
      <c r="C38" s="621"/>
      <c r="D38" s="621"/>
      <c r="E38" s="621"/>
      <c r="F38" s="621"/>
      <c r="G38" s="621"/>
      <c r="H38" s="621"/>
      <c r="I38" s="621"/>
      <c r="J38" s="621"/>
      <c r="K38" s="621"/>
      <c r="L38" s="621"/>
      <c r="M38" s="621"/>
      <c r="N38" s="621"/>
      <c r="O38" s="621"/>
      <c r="P38" s="621"/>
      <c r="Q38" s="622"/>
      <c r="R38" s="623">
        <v>192782</v>
      </c>
      <c r="S38" s="624"/>
      <c r="T38" s="624"/>
      <c r="U38" s="624"/>
      <c r="V38" s="624"/>
      <c r="W38" s="624"/>
      <c r="X38" s="624"/>
      <c r="Y38" s="625"/>
      <c r="Z38" s="626">
        <v>5</v>
      </c>
      <c r="AA38" s="626"/>
      <c r="AB38" s="626"/>
      <c r="AC38" s="626"/>
      <c r="AD38" s="627" t="s">
        <v>246</v>
      </c>
      <c r="AE38" s="627"/>
      <c r="AF38" s="627"/>
      <c r="AG38" s="627"/>
      <c r="AH38" s="627"/>
      <c r="AI38" s="627"/>
      <c r="AJ38" s="627"/>
      <c r="AK38" s="627"/>
      <c r="AL38" s="628" t="s">
        <v>246</v>
      </c>
      <c r="AM38" s="629"/>
      <c r="AN38" s="629"/>
      <c r="AO38" s="630"/>
      <c r="AQ38" s="689" t="s">
        <v>346</v>
      </c>
      <c r="AR38" s="690"/>
      <c r="AS38" s="690"/>
      <c r="AT38" s="690"/>
      <c r="AU38" s="690"/>
      <c r="AV38" s="690"/>
      <c r="AW38" s="690"/>
      <c r="AX38" s="690"/>
      <c r="AY38" s="691"/>
      <c r="AZ38" s="623" t="s">
        <v>246</v>
      </c>
      <c r="BA38" s="624"/>
      <c r="BB38" s="624"/>
      <c r="BC38" s="624"/>
      <c r="BD38" s="653"/>
      <c r="BE38" s="653"/>
      <c r="BF38" s="669"/>
      <c r="BG38" s="620" t="s">
        <v>347</v>
      </c>
      <c r="BH38" s="621"/>
      <c r="BI38" s="621"/>
      <c r="BJ38" s="621"/>
      <c r="BK38" s="621"/>
      <c r="BL38" s="621"/>
      <c r="BM38" s="621"/>
      <c r="BN38" s="621"/>
      <c r="BO38" s="621"/>
      <c r="BP38" s="621"/>
      <c r="BQ38" s="621"/>
      <c r="BR38" s="621"/>
      <c r="BS38" s="621"/>
      <c r="BT38" s="621"/>
      <c r="BU38" s="622"/>
      <c r="BV38" s="623">
        <v>248</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105789</v>
      </c>
      <c r="CS38" s="624"/>
      <c r="CT38" s="624"/>
      <c r="CU38" s="624"/>
      <c r="CV38" s="624"/>
      <c r="CW38" s="624"/>
      <c r="CX38" s="624"/>
      <c r="CY38" s="625"/>
      <c r="CZ38" s="628">
        <v>2.9</v>
      </c>
      <c r="DA38" s="655"/>
      <c r="DB38" s="655"/>
      <c r="DC38" s="658"/>
      <c r="DD38" s="632">
        <v>90069</v>
      </c>
      <c r="DE38" s="624"/>
      <c r="DF38" s="624"/>
      <c r="DG38" s="624"/>
      <c r="DH38" s="624"/>
      <c r="DI38" s="624"/>
      <c r="DJ38" s="624"/>
      <c r="DK38" s="625"/>
      <c r="DL38" s="632">
        <v>90069</v>
      </c>
      <c r="DM38" s="624"/>
      <c r="DN38" s="624"/>
      <c r="DO38" s="624"/>
      <c r="DP38" s="624"/>
      <c r="DQ38" s="624"/>
      <c r="DR38" s="624"/>
      <c r="DS38" s="624"/>
      <c r="DT38" s="624"/>
      <c r="DU38" s="624"/>
      <c r="DV38" s="625"/>
      <c r="DW38" s="628">
        <v>6.9</v>
      </c>
      <c r="DX38" s="655"/>
      <c r="DY38" s="655"/>
      <c r="DZ38" s="655"/>
      <c r="EA38" s="655"/>
      <c r="EB38" s="655"/>
      <c r="EC38" s="656"/>
    </row>
    <row r="39" spans="2:133" ht="11.25" customHeight="1" x14ac:dyDescent="0.15">
      <c r="B39" s="620" t="s">
        <v>349</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246</v>
      </c>
      <c r="AA39" s="626"/>
      <c r="AB39" s="626"/>
      <c r="AC39" s="626"/>
      <c r="AD39" s="627" t="s">
        <v>246</v>
      </c>
      <c r="AE39" s="627"/>
      <c r="AF39" s="627"/>
      <c r="AG39" s="627"/>
      <c r="AH39" s="627"/>
      <c r="AI39" s="627"/>
      <c r="AJ39" s="627"/>
      <c r="AK39" s="627"/>
      <c r="AL39" s="628" t="s">
        <v>246</v>
      </c>
      <c r="AM39" s="629"/>
      <c r="AN39" s="629"/>
      <c r="AO39" s="630"/>
      <c r="AQ39" s="689" t="s">
        <v>350</v>
      </c>
      <c r="AR39" s="690"/>
      <c r="AS39" s="690"/>
      <c r="AT39" s="690"/>
      <c r="AU39" s="690"/>
      <c r="AV39" s="690"/>
      <c r="AW39" s="690"/>
      <c r="AX39" s="690"/>
      <c r="AY39" s="691"/>
      <c r="AZ39" s="623" t="s">
        <v>246</v>
      </c>
      <c r="BA39" s="624"/>
      <c r="BB39" s="624"/>
      <c r="BC39" s="624"/>
      <c r="BD39" s="653"/>
      <c r="BE39" s="653"/>
      <c r="BF39" s="669"/>
      <c r="BG39" s="620" t="s">
        <v>351</v>
      </c>
      <c r="BH39" s="621"/>
      <c r="BI39" s="621"/>
      <c r="BJ39" s="621"/>
      <c r="BK39" s="621"/>
      <c r="BL39" s="621"/>
      <c r="BM39" s="621"/>
      <c r="BN39" s="621"/>
      <c r="BO39" s="621"/>
      <c r="BP39" s="621"/>
      <c r="BQ39" s="621"/>
      <c r="BR39" s="621"/>
      <c r="BS39" s="621"/>
      <c r="BT39" s="621"/>
      <c r="BU39" s="622"/>
      <c r="BV39" s="623">
        <v>378</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1372591</v>
      </c>
      <c r="CS39" s="653"/>
      <c r="CT39" s="653"/>
      <c r="CU39" s="653"/>
      <c r="CV39" s="653"/>
      <c r="CW39" s="653"/>
      <c r="CX39" s="653"/>
      <c r="CY39" s="654"/>
      <c r="CZ39" s="628">
        <v>37.5</v>
      </c>
      <c r="DA39" s="655"/>
      <c r="DB39" s="655"/>
      <c r="DC39" s="658"/>
      <c r="DD39" s="632">
        <v>1360035</v>
      </c>
      <c r="DE39" s="653"/>
      <c r="DF39" s="653"/>
      <c r="DG39" s="653"/>
      <c r="DH39" s="653"/>
      <c r="DI39" s="653"/>
      <c r="DJ39" s="653"/>
      <c r="DK39" s="654"/>
      <c r="DL39" s="632" t="s">
        <v>142</v>
      </c>
      <c r="DM39" s="653"/>
      <c r="DN39" s="653"/>
      <c r="DO39" s="653"/>
      <c r="DP39" s="653"/>
      <c r="DQ39" s="653"/>
      <c r="DR39" s="653"/>
      <c r="DS39" s="653"/>
      <c r="DT39" s="653"/>
      <c r="DU39" s="653"/>
      <c r="DV39" s="654"/>
      <c r="DW39" s="628" t="s">
        <v>142</v>
      </c>
      <c r="DX39" s="655"/>
      <c r="DY39" s="655"/>
      <c r="DZ39" s="655"/>
      <c r="EA39" s="655"/>
      <c r="EB39" s="655"/>
      <c r="EC39" s="656"/>
    </row>
    <row r="40" spans="2:133" ht="11.25" customHeight="1" x14ac:dyDescent="0.15">
      <c r="B40" s="620" t="s">
        <v>353</v>
      </c>
      <c r="C40" s="621"/>
      <c r="D40" s="621"/>
      <c r="E40" s="621"/>
      <c r="F40" s="621"/>
      <c r="G40" s="621"/>
      <c r="H40" s="621"/>
      <c r="I40" s="621"/>
      <c r="J40" s="621"/>
      <c r="K40" s="621"/>
      <c r="L40" s="621"/>
      <c r="M40" s="621"/>
      <c r="N40" s="621"/>
      <c r="O40" s="621"/>
      <c r="P40" s="621"/>
      <c r="Q40" s="622"/>
      <c r="R40" s="623">
        <v>8882</v>
      </c>
      <c r="S40" s="624"/>
      <c r="T40" s="624"/>
      <c r="U40" s="624"/>
      <c r="V40" s="624"/>
      <c r="W40" s="624"/>
      <c r="X40" s="624"/>
      <c r="Y40" s="625"/>
      <c r="Z40" s="626">
        <v>0.2</v>
      </c>
      <c r="AA40" s="626"/>
      <c r="AB40" s="626"/>
      <c r="AC40" s="626"/>
      <c r="AD40" s="627" t="s">
        <v>142</v>
      </c>
      <c r="AE40" s="627"/>
      <c r="AF40" s="627"/>
      <c r="AG40" s="627"/>
      <c r="AH40" s="627"/>
      <c r="AI40" s="627"/>
      <c r="AJ40" s="627"/>
      <c r="AK40" s="627"/>
      <c r="AL40" s="628" t="s">
        <v>246</v>
      </c>
      <c r="AM40" s="629"/>
      <c r="AN40" s="629"/>
      <c r="AO40" s="630"/>
      <c r="AQ40" s="689" t="s">
        <v>354</v>
      </c>
      <c r="AR40" s="690"/>
      <c r="AS40" s="690"/>
      <c r="AT40" s="690"/>
      <c r="AU40" s="690"/>
      <c r="AV40" s="690"/>
      <c r="AW40" s="690"/>
      <c r="AX40" s="690"/>
      <c r="AY40" s="691"/>
      <c r="AZ40" s="623" t="s">
        <v>142</v>
      </c>
      <c r="BA40" s="624"/>
      <c r="BB40" s="624"/>
      <c r="BC40" s="624"/>
      <c r="BD40" s="653"/>
      <c r="BE40" s="653"/>
      <c r="BF40" s="669"/>
      <c r="BG40" s="673" t="s">
        <v>355</v>
      </c>
      <c r="BH40" s="674"/>
      <c r="BI40" s="674"/>
      <c r="BJ40" s="674"/>
      <c r="BK40" s="674"/>
      <c r="BL40" s="223"/>
      <c r="BM40" s="621" t="s">
        <v>356</v>
      </c>
      <c r="BN40" s="621"/>
      <c r="BO40" s="621"/>
      <c r="BP40" s="621"/>
      <c r="BQ40" s="621"/>
      <c r="BR40" s="621"/>
      <c r="BS40" s="621"/>
      <c r="BT40" s="621"/>
      <c r="BU40" s="622"/>
      <c r="BV40" s="623">
        <v>92</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v>960</v>
      </c>
      <c r="CS40" s="624"/>
      <c r="CT40" s="624"/>
      <c r="CU40" s="624"/>
      <c r="CV40" s="624"/>
      <c r="CW40" s="624"/>
      <c r="CX40" s="624"/>
      <c r="CY40" s="625"/>
      <c r="CZ40" s="628">
        <v>0</v>
      </c>
      <c r="DA40" s="655"/>
      <c r="DB40" s="655"/>
      <c r="DC40" s="658"/>
      <c r="DD40" s="632">
        <v>55</v>
      </c>
      <c r="DE40" s="624"/>
      <c r="DF40" s="624"/>
      <c r="DG40" s="624"/>
      <c r="DH40" s="624"/>
      <c r="DI40" s="624"/>
      <c r="DJ40" s="624"/>
      <c r="DK40" s="625"/>
      <c r="DL40" s="632">
        <v>55</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358</v>
      </c>
      <c r="C41" s="645"/>
      <c r="D41" s="645"/>
      <c r="E41" s="645"/>
      <c r="F41" s="645"/>
      <c r="G41" s="645"/>
      <c r="H41" s="645"/>
      <c r="I41" s="645"/>
      <c r="J41" s="645"/>
      <c r="K41" s="645"/>
      <c r="L41" s="645"/>
      <c r="M41" s="645"/>
      <c r="N41" s="645"/>
      <c r="O41" s="645"/>
      <c r="P41" s="645"/>
      <c r="Q41" s="646"/>
      <c r="R41" s="698">
        <v>3857218</v>
      </c>
      <c r="S41" s="699"/>
      <c r="T41" s="699"/>
      <c r="U41" s="699"/>
      <c r="V41" s="699"/>
      <c r="W41" s="699"/>
      <c r="X41" s="699"/>
      <c r="Y41" s="700"/>
      <c r="Z41" s="701">
        <v>100</v>
      </c>
      <c r="AA41" s="701"/>
      <c r="AB41" s="701"/>
      <c r="AC41" s="701"/>
      <c r="AD41" s="702">
        <v>1302254</v>
      </c>
      <c r="AE41" s="702"/>
      <c r="AF41" s="702"/>
      <c r="AG41" s="702"/>
      <c r="AH41" s="702"/>
      <c r="AI41" s="702"/>
      <c r="AJ41" s="702"/>
      <c r="AK41" s="702"/>
      <c r="AL41" s="703">
        <v>100</v>
      </c>
      <c r="AM41" s="683"/>
      <c r="AN41" s="683"/>
      <c r="AO41" s="704"/>
      <c r="AQ41" s="689" t="s">
        <v>359</v>
      </c>
      <c r="AR41" s="690"/>
      <c r="AS41" s="690"/>
      <c r="AT41" s="690"/>
      <c r="AU41" s="690"/>
      <c r="AV41" s="690"/>
      <c r="AW41" s="690"/>
      <c r="AX41" s="690"/>
      <c r="AY41" s="691"/>
      <c r="AZ41" s="623">
        <v>22934</v>
      </c>
      <c r="BA41" s="624"/>
      <c r="BB41" s="624"/>
      <c r="BC41" s="624"/>
      <c r="BD41" s="653"/>
      <c r="BE41" s="653"/>
      <c r="BF41" s="669"/>
      <c r="BG41" s="673"/>
      <c r="BH41" s="674"/>
      <c r="BI41" s="674"/>
      <c r="BJ41" s="674"/>
      <c r="BK41" s="674"/>
      <c r="BL41" s="223"/>
      <c r="BM41" s="621" t="s">
        <v>360</v>
      </c>
      <c r="BN41" s="621"/>
      <c r="BO41" s="621"/>
      <c r="BP41" s="621"/>
      <c r="BQ41" s="621"/>
      <c r="BR41" s="621"/>
      <c r="BS41" s="621"/>
      <c r="BT41" s="621"/>
      <c r="BU41" s="622"/>
      <c r="BV41" s="623" t="s">
        <v>246</v>
      </c>
      <c r="BW41" s="624"/>
      <c r="BX41" s="624"/>
      <c r="BY41" s="624"/>
      <c r="BZ41" s="624"/>
      <c r="CA41" s="624"/>
      <c r="CB41" s="633"/>
      <c r="CD41" s="620" t="s">
        <v>361</v>
      </c>
      <c r="CE41" s="621"/>
      <c r="CF41" s="621"/>
      <c r="CG41" s="621"/>
      <c r="CH41" s="621"/>
      <c r="CI41" s="621"/>
      <c r="CJ41" s="621"/>
      <c r="CK41" s="621"/>
      <c r="CL41" s="621"/>
      <c r="CM41" s="621"/>
      <c r="CN41" s="621"/>
      <c r="CO41" s="621"/>
      <c r="CP41" s="621"/>
      <c r="CQ41" s="622"/>
      <c r="CR41" s="623" t="s">
        <v>142</v>
      </c>
      <c r="CS41" s="653"/>
      <c r="CT41" s="653"/>
      <c r="CU41" s="653"/>
      <c r="CV41" s="653"/>
      <c r="CW41" s="653"/>
      <c r="CX41" s="653"/>
      <c r="CY41" s="654"/>
      <c r="CZ41" s="628" t="s">
        <v>246</v>
      </c>
      <c r="DA41" s="655"/>
      <c r="DB41" s="655"/>
      <c r="DC41" s="658"/>
      <c r="DD41" s="632" t="s">
        <v>246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362</v>
      </c>
      <c r="AR42" s="706"/>
      <c r="AS42" s="706"/>
      <c r="AT42" s="706"/>
      <c r="AU42" s="706"/>
      <c r="AV42" s="706"/>
      <c r="AW42" s="706"/>
      <c r="AX42" s="706"/>
      <c r="AY42" s="707"/>
      <c r="AZ42" s="698">
        <v>31760</v>
      </c>
      <c r="BA42" s="699"/>
      <c r="BB42" s="699"/>
      <c r="BC42" s="699"/>
      <c r="BD42" s="682"/>
      <c r="BE42" s="682"/>
      <c r="BF42" s="684"/>
      <c r="BG42" s="675"/>
      <c r="BH42" s="676"/>
      <c r="BI42" s="676"/>
      <c r="BJ42" s="676"/>
      <c r="BK42" s="676"/>
      <c r="BL42" s="224"/>
      <c r="BM42" s="645" t="s">
        <v>363</v>
      </c>
      <c r="BN42" s="645"/>
      <c r="BO42" s="645"/>
      <c r="BP42" s="645"/>
      <c r="BQ42" s="645"/>
      <c r="BR42" s="645"/>
      <c r="BS42" s="645"/>
      <c r="BT42" s="645"/>
      <c r="BU42" s="646"/>
      <c r="BV42" s="698">
        <v>223</v>
      </c>
      <c r="BW42" s="699"/>
      <c r="BX42" s="699"/>
      <c r="BY42" s="699"/>
      <c r="BZ42" s="699"/>
      <c r="CA42" s="699"/>
      <c r="CB42" s="708"/>
      <c r="CD42" s="620" t="s">
        <v>364</v>
      </c>
      <c r="CE42" s="621"/>
      <c r="CF42" s="621"/>
      <c r="CG42" s="621"/>
      <c r="CH42" s="621"/>
      <c r="CI42" s="621"/>
      <c r="CJ42" s="621"/>
      <c r="CK42" s="621"/>
      <c r="CL42" s="621"/>
      <c r="CM42" s="621"/>
      <c r="CN42" s="621"/>
      <c r="CO42" s="621"/>
      <c r="CP42" s="621"/>
      <c r="CQ42" s="622"/>
      <c r="CR42" s="623">
        <v>526866</v>
      </c>
      <c r="CS42" s="653"/>
      <c r="CT42" s="653"/>
      <c r="CU42" s="653"/>
      <c r="CV42" s="653"/>
      <c r="CW42" s="653"/>
      <c r="CX42" s="653"/>
      <c r="CY42" s="654"/>
      <c r="CZ42" s="628">
        <v>14.4</v>
      </c>
      <c r="DA42" s="655"/>
      <c r="DB42" s="655"/>
      <c r="DC42" s="658"/>
      <c r="DD42" s="632">
        <v>179286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t="s">
        <v>246</v>
      </c>
      <c r="CS43" s="653"/>
      <c r="CT43" s="653"/>
      <c r="CU43" s="653"/>
      <c r="CV43" s="653"/>
      <c r="CW43" s="653"/>
      <c r="CX43" s="653"/>
      <c r="CY43" s="654"/>
      <c r="CZ43" s="628" t="s">
        <v>246</v>
      </c>
      <c r="DA43" s="655"/>
      <c r="DB43" s="655"/>
      <c r="DC43" s="658"/>
      <c r="DD43" s="632" t="s">
        <v>246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368</v>
      </c>
      <c r="CG44" s="621"/>
      <c r="CH44" s="621"/>
      <c r="CI44" s="621"/>
      <c r="CJ44" s="621"/>
      <c r="CK44" s="621"/>
      <c r="CL44" s="621"/>
      <c r="CM44" s="621"/>
      <c r="CN44" s="621"/>
      <c r="CO44" s="621"/>
      <c r="CP44" s="621"/>
      <c r="CQ44" s="622"/>
      <c r="CR44" s="623">
        <v>526866</v>
      </c>
      <c r="CS44" s="624"/>
      <c r="CT44" s="624"/>
      <c r="CU44" s="624"/>
      <c r="CV44" s="624"/>
      <c r="CW44" s="624"/>
      <c r="CX44" s="624"/>
      <c r="CY44" s="625"/>
      <c r="CZ44" s="628">
        <v>14.4</v>
      </c>
      <c r="DA44" s="629"/>
      <c r="DB44" s="629"/>
      <c r="DC44" s="635"/>
      <c r="DD44" s="632">
        <v>179286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370</v>
      </c>
      <c r="CG45" s="621"/>
      <c r="CH45" s="621"/>
      <c r="CI45" s="621"/>
      <c r="CJ45" s="621"/>
      <c r="CK45" s="621"/>
      <c r="CL45" s="621"/>
      <c r="CM45" s="621"/>
      <c r="CN45" s="621"/>
      <c r="CO45" s="621"/>
      <c r="CP45" s="621"/>
      <c r="CQ45" s="622"/>
      <c r="CR45" s="623">
        <v>371008</v>
      </c>
      <c r="CS45" s="653"/>
      <c r="CT45" s="653"/>
      <c r="CU45" s="653"/>
      <c r="CV45" s="653"/>
      <c r="CW45" s="653"/>
      <c r="CX45" s="653"/>
      <c r="CY45" s="654"/>
      <c r="CZ45" s="628">
        <v>10.1</v>
      </c>
      <c r="DA45" s="655"/>
      <c r="DB45" s="655"/>
      <c r="DC45" s="658"/>
      <c r="DD45" s="632">
        <v>28416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371</v>
      </c>
      <c r="CG46" s="621"/>
      <c r="CH46" s="621"/>
      <c r="CI46" s="621"/>
      <c r="CJ46" s="621"/>
      <c r="CK46" s="621"/>
      <c r="CL46" s="621"/>
      <c r="CM46" s="621"/>
      <c r="CN46" s="621"/>
      <c r="CO46" s="621"/>
      <c r="CP46" s="621"/>
      <c r="CQ46" s="622"/>
      <c r="CR46" s="623">
        <v>155858</v>
      </c>
      <c r="CS46" s="624"/>
      <c r="CT46" s="624"/>
      <c r="CU46" s="624"/>
      <c r="CV46" s="624"/>
      <c r="CW46" s="624"/>
      <c r="CX46" s="624"/>
      <c r="CY46" s="625"/>
      <c r="CZ46" s="628">
        <v>4.3</v>
      </c>
      <c r="DA46" s="629"/>
      <c r="DB46" s="629"/>
      <c r="DC46" s="635"/>
      <c r="DD46" s="632">
        <v>150870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372</v>
      </c>
      <c r="CG47" s="621"/>
      <c r="CH47" s="621"/>
      <c r="CI47" s="621"/>
      <c r="CJ47" s="621"/>
      <c r="CK47" s="621"/>
      <c r="CL47" s="621"/>
      <c r="CM47" s="621"/>
      <c r="CN47" s="621"/>
      <c r="CO47" s="621"/>
      <c r="CP47" s="621"/>
      <c r="CQ47" s="622"/>
      <c r="CR47" s="623" t="s">
        <v>142</v>
      </c>
      <c r="CS47" s="653"/>
      <c r="CT47" s="653"/>
      <c r="CU47" s="653"/>
      <c r="CV47" s="653"/>
      <c r="CW47" s="653"/>
      <c r="CX47" s="653"/>
      <c r="CY47" s="654"/>
      <c r="CZ47" s="628" t="s">
        <v>142</v>
      </c>
      <c r="DA47" s="655"/>
      <c r="DB47" s="655"/>
      <c r="DC47" s="658"/>
      <c r="DD47" s="632" t="s">
        <v>142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373</v>
      </c>
      <c r="CG48" s="621"/>
      <c r="CH48" s="621"/>
      <c r="CI48" s="621"/>
      <c r="CJ48" s="621"/>
      <c r="CK48" s="621"/>
      <c r="CL48" s="621"/>
      <c r="CM48" s="621"/>
      <c r="CN48" s="621"/>
      <c r="CO48" s="621"/>
      <c r="CP48" s="621"/>
      <c r="CQ48" s="622"/>
      <c r="CR48" s="623" t="s">
        <v>142</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374</v>
      </c>
      <c r="CE49" s="645"/>
      <c r="CF49" s="645"/>
      <c r="CG49" s="645"/>
      <c r="CH49" s="645"/>
      <c r="CI49" s="645"/>
      <c r="CJ49" s="645"/>
      <c r="CK49" s="645"/>
      <c r="CL49" s="645"/>
      <c r="CM49" s="645"/>
      <c r="CN49" s="645"/>
      <c r="CO49" s="645"/>
      <c r="CP49" s="645"/>
      <c r="CQ49" s="646"/>
      <c r="CR49" s="698">
        <v>3656552</v>
      </c>
      <c r="CS49" s="682"/>
      <c r="CT49" s="682"/>
      <c r="CU49" s="682"/>
      <c r="CV49" s="682"/>
      <c r="CW49" s="682"/>
      <c r="CX49" s="682"/>
      <c r="CY49" s="711"/>
      <c r="CZ49" s="703">
        <v>100</v>
      </c>
      <c r="DA49" s="712"/>
      <c r="DB49" s="712"/>
      <c r="DC49" s="713"/>
      <c r="DD49" s="714">
        <v>2824208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mreQ6YLl7FWjYIOM7EWs1Fesl0R/Gl1fOspUAO6Z6YS6IwMF/olXxBywn9vZYBRvHFZlppsd4tIhZ7YyolbXA==" saltValue="EzJrAG0uxlnrGVrET1Sx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31" customWidth="1"/>
    <col min="131" max="131" width="1.57031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376</v>
      </c>
      <c r="DK2" s="723"/>
      <c r="DL2" s="723"/>
      <c r="DM2" s="723"/>
      <c r="DN2" s="723"/>
      <c r="DO2" s="724"/>
      <c r="DP2" s="228"/>
      <c r="DQ2" s="722" t="s">
        <v>377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380</v>
      </c>
      <c r="B5" s="728"/>
      <c r="C5" s="728"/>
      <c r="D5" s="728"/>
      <c r="E5" s="728"/>
      <c r="F5" s="728"/>
      <c r="G5" s="728"/>
      <c r="H5" s="728"/>
      <c r="I5" s="728"/>
      <c r="J5" s="728"/>
      <c r="K5" s="728"/>
      <c r="L5" s="728"/>
      <c r="M5" s="728"/>
      <c r="N5" s="728"/>
      <c r="O5" s="728"/>
      <c r="P5" s="729"/>
      <c r="Q5" s="733" t="s">
        <v>381</v>
      </c>
      <c r="R5" s="734"/>
      <c r="S5" s="734"/>
      <c r="T5" s="734"/>
      <c r="U5" s="735"/>
      <c r="V5" s="733" t="s">
        <v>382</v>
      </c>
      <c r="W5" s="734"/>
      <c r="X5" s="734"/>
      <c r="Y5" s="734"/>
      <c r="Z5" s="735"/>
      <c r="AA5" s="733" t="s">
        <v>383</v>
      </c>
      <c r="AB5" s="734"/>
      <c r="AC5" s="734"/>
      <c r="AD5" s="734"/>
      <c r="AE5" s="734"/>
      <c r="AF5" s="739" t="s">
        <v>384</v>
      </c>
      <c r="AG5" s="734"/>
      <c r="AH5" s="734"/>
      <c r="AI5" s="734"/>
      <c r="AJ5" s="740"/>
      <c r="AK5" s="734" t="s">
        <v>385</v>
      </c>
      <c r="AL5" s="734"/>
      <c r="AM5" s="734"/>
      <c r="AN5" s="734"/>
      <c r="AO5" s="735"/>
      <c r="AP5" s="733" t="s">
        <v>386</v>
      </c>
      <c r="AQ5" s="734"/>
      <c r="AR5" s="734"/>
      <c r="AS5" s="734"/>
      <c r="AT5" s="735"/>
      <c r="AU5" s="733" t="s">
        <v>387</v>
      </c>
      <c r="AV5" s="734"/>
      <c r="AW5" s="734"/>
      <c r="AX5" s="734"/>
      <c r="AY5" s="740"/>
      <c r="AZ5" s="232"/>
      <c r="BA5" s="232"/>
      <c r="BB5" s="232"/>
      <c r="BC5" s="232"/>
      <c r="BD5" s="232"/>
      <c r="BE5" s="233"/>
      <c r="BF5" s="233"/>
      <c r="BG5" s="233"/>
      <c r="BH5" s="233"/>
      <c r="BI5" s="233"/>
      <c r="BJ5" s="233"/>
      <c r="BK5" s="233"/>
      <c r="BL5" s="233"/>
      <c r="BM5" s="233"/>
      <c r="BN5" s="233"/>
      <c r="BO5" s="233"/>
      <c r="BP5" s="233"/>
      <c r="BQ5" s="727" t="s">
        <v>388</v>
      </c>
      <c r="BR5" s="728"/>
      <c r="BS5" s="728"/>
      <c r="BT5" s="728"/>
      <c r="BU5" s="728"/>
      <c r="BV5" s="728"/>
      <c r="BW5" s="728"/>
      <c r="BX5" s="728"/>
      <c r="BY5" s="728"/>
      <c r="BZ5" s="728"/>
      <c r="CA5" s="728"/>
      <c r="CB5" s="728"/>
      <c r="CC5" s="728"/>
      <c r="CD5" s="728"/>
      <c r="CE5" s="728"/>
      <c r="CF5" s="728"/>
      <c r="CG5" s="729"/>
      <c r="CH5" s="733" t="s">
        <v>389</v>
      </c>
      <c r="CI5" s="734"/>
      <c r="CJ5" s="734"/>
      <c r="CK5" s="734"/>
      <c r="CL5" s="735"/>
      <c r="CM5" s="733" t="s">
        <v>390</v>
      </c>
      <c r="CN5" s="734"/>
      <c r="CO5" s="734"/>
      <c r="CP5" s="734"/>
      <c r="CQ5" s="735"/>
      <c r="CR5" s="733" t="s">
        <v>391</v>
      </c>
      <c r="CS5" s="734"/>
      <c r="CT5" s="734"/>
      <c r="CU5" s="734"/>
      <c r="CV5" s="735"/>
      <c r="CW5" s="733" t="s">
        <v>392</v>
      </c>
      <c r="CX5" s="734"/>
      <c r="CY5" s="734"/>
      <c r="CZ5" s="734"/>
      <c r="DA5" s="735"/>
      <c r="DB5" s="733" t="s">
        <v>393</v>
      </c>
      <c r="DC5" s="734"/>
      <c r="DD5" s="734"/>
      <c r="DE5" s="734"/>
      <c r="DF5" s="735"/>
      <c r="DG5" s="763" t="s">
        <v>394</v>
      </c>
      <c r="DH5" s="764"/>
      <c r="DI5" s="764"/>
      <c r="DJ5" s="764"/>
      <c r="DK5" s="765"/>
      <c r="DL5" s="763" t="s">
        <v>395</v>
      </c>
      <c r="DM5" s="764"/>
      <c r="DN5" s="764"/>
      <c r="DO5" s="764"/>
      <c r="DP5" s="765"/>
      <c r="DQ5" s="733" t="s">
        <v>396</v>
      </c>
      <c r="DR5" s="734"/>
      <c r="DS5" s="734"/>
      <c r="DT5" s="734"/>
      <c r="DU5" s="735"/>
      <c r="DV5" s="733" t="s">
        <v>387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397</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201</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201</v>
      </c>
      <c r="AG23" s="793"/>
      <c r="AH23" s="793"/>
      <c r="AI23" s="793"/>
      <c r="AJ23" s="796"/>
      <c r="AK23" s="797"/>
      <c r="AL23" s="798"/>
      <c r="AM23" s="798"/>
      <c r="AN23" s="798"/>
      <c r="AO23" s="798"/>
      <c r="AP23" s="793"/>
      <c r="AQ23" s="793"/>
      <c r="AR23" s="793"/>
      <c r="AS23" s="793"/>
      <c r="AT23" s="793"/>
      <c r="AU23" s="809"/>
      <c r="AV23" s="809"/>
      <c r="AW23" s="809"/>
      <c r="AX23" s="809"/>
      <c r="AY23" s="810"/>
      <c r="AZ23" s="811" t="s">
        <v>142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380</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13</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34</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0</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28</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142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403</v>
      </c>
      <c r="R66" s="734"/>
      <c r="S66" s="734"/>
      <c r="T66" s="734"/>
      <c r="U66" s="735"/>
      <c r="V66" s="733" t="s">
        <v>404</v>
      </c>
      <c r="W66" s="734"/>
      <c r="X66" s="734"/>
      <c r="Y66" s="734"/>
      <c r="Z66" s="735"/>
      <c r="AA66" s="733" t="s">
        <v>405</v>
      </c>
      <c r="AB66" s="734"/>
      <c r="AC66" s="734"/>
      <c r="AD66" s="734"/>
      <c r="AE66" s="735"/>
      <c r="AF66" s="854" t="s">
        <v>406</v>
      </c>
      <c r="AG66" s="815"/>
      <c r="AH66" s="815"/>
      <c r="AI66" s="815"/>
      <c r="AJ66" s="855"/>
      <c r="AK66" s="733" t="s">
        <v>407</v>
      </c>
      <c r="AL66" s="728"/>
      <c r="AM66" s="728"/>
      <c r="AN66" s="728"/>
      <c r="AO66" s="729"/>
      <c r="AP66" s="733" t="s">
        <v>408</v>
      </c>
      <c r="AQ66" s="734"/>
      <c r="AR66" s="734"/>
      <c r="AS66" s="734"/>
      <c r="AT66" s="735"/>
      <c r="AU66" s="733" t="s">
        <v>420</v>
      </c>
      <c r="AV66" s="734"/>
      <c r="AW66" s="734"/>
      <c r="AX66" s="734"/>
      <c r="AY66" s="735"/>
      <c r="AZ66" s="733" t="s">
        <v>387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317</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317</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317</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258474</v>
      </c>
      <c r="AB110" s="900"/>
      <c r="AC110" s="900"/>
      <c r="AD110" s="900"/>
      <c r="AE110" s="901"/>
      <c r="AF110" s="902">
        <v>248012</v>
      </c>
      <c r="AG110" s="900"/>
      <c r="AH110" s="900"/>
      <c r="AI110" s="900"/>
      <c r="AJ110" s="901"/>
      <c r="AK110" s="902">
        <v>253233</v>
      </c>
      <c r="AL110" s="900"/>
      <c r="AM110" s="900"/>
      <c r="AN110" s="900"/>
      <c r="AO110" s="901"/>
      <c r="AP110" s="903">
        <v>25.2</v>
      </c>
      <c r="AQ110" s="904"/>
      <c r="AR110" s="904"/>
      <c r="AS110" s="904"/>
      <c r="AT110" s="905"/>
      <c r="AU110" s="906" t="s">
        <v>77</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1929971</v>
      </c>
      <c r="BR110" s="931"/>
      <c r="BS110" s="931"/>
      <c r="BT110" s="931"/>
      <c r="BU110" s="931"/>
      <c r="BV110" s="931">
        <v>1878328</v>
      </c>
      <c r="BW110" s="931"/>
      <c r="BX110" s="931"/>
      <c r="BY110" s="931"/>
      <c r="BZ110" s="931"/>
      <c r="CA110" s="931">
        <v>1822788</v>
      </c>
      <c r="CB110" s="931"/>
      <c r="CC110" s="931"/>
      <c r="CD110" s="931"/>
      <c r="CE110" s="931"/>
      <c r="CF110" s="944">
        <v>181.1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142</v>
      </c>
      <c r="DH110" s="931"/>
      <c r="DI110" s="931"/>
      <c r="DJ110" s="931"/>
      <c r="DK110" s="931"/>
      <c r="DL110" s="931" t="s">
        <v>142</v>
      </c>
      <c r="DM110" s="931"/>
      <c r="DN110" s="931"/>
      <c r="DO110" s="931"/>
      <c r="DP110" s="931"/>
      <c r="DQ110" s="931" t="s">
        <v>438</v>
      </c>
      <c r="DR110" s="931"/>
      <c r="DS110" s="931"/>
      <c r="DT110" s="931"/>
      <c r="DU110" s="931"/>
      <c r="DV110" s="932" t="s">
        <v>142</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441</v>
      </c>
      <c r="AG111" s="938"/>
      <c r="AH111" s="938"/>
      <c r="AI111" s="938"/>
      <c r="AJ111" s="939"/>
      <c r="AK111" s="940" t="s">
        <v>142</v>
      </c>
      <c r="AL111" s="938"/>
      <c r="AM111" s="938"/>
      <c r="AN111" s="938"/>
      <c r="AO111" s="939"/>
      <c r="AP111" s="941" t="s">
        <v>142</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142</v>
      </c>
      <c r="BW111" s="926"/>
      <c r="BX111" s="926"/>
      <c r="BY111" s="926"/>
      <c r="BZ111" s="926"/>
      <c r="CA111" s="926" t="s">
        <v>142</v>
      </c>
      <c r="CB111" s="926"/>
      <c r="CC111" s="926"/>
      <c r="CD111" s="926"/>
      <c r="CE111" s="926"/>
      <c r="CF111" s="920" t="s">
        <v>142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142</v>
      </c>
      <c r="DH111" s="926"/>
      <c r="DI111" s="926"/>
      <c r="DJ111" s="926"/>
      <c r="DK111" s="926"/>
      <c r="DL111" s="926" t="s">
        <v>142</v>
      </c>
      <c r="DM111" s="926"/>
      <c r="DN111" s="926"/>
      <c r="DO111" s="926"/>
      <c r="DP111" s="926"/>
      <c r="DQ111" s="926" t="s">
        <v>142</v>
      </c>
      <c r="DR111" s="926"/>
      <c r="DS111" s="926"/>
      <c r="DT111" s="926"/>
      <c r="DU111" s="926"/>
      <c r="DV111" s="927" t="s">
        <v>142</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142</v>
      </c>
      <c r="AB112" s="959"/>
      <c r="AC112" s="959"/>
      <c r="AD112" s="959"/>
      <c r="AE112" s="960"/>
      <c r="AF112" s="961" t="s">
        <v>142</v>
      </c>
      <c r="AG112" s="959"/>
      <c r="AH112" s="959"/>
      <c r="AI112" s="959"/>
      <c r="AJ112" s="960"/>
      <c r="AK112" s="961" t="s">
        <v>142</v>
      </c>
      <c r="AL112" s="959"/>
      <c r="AM112" s="959"/>
      <c r="AN112" s="959"/>
      <c r="AO112" s="960"/>
      <c r="AP112" s="962" t="s">
        <v>142</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56071</v>
      </c>
      <c r="BR112" s="926"/>
      <c r="BS112" s="926"/>
      <c r="BT112" s="926"/>
      <c r="BU112" s="926"/>
      <c r="BV112" s="926">
        <v>53281</v>
      </c>
      <c r="BW112" s="926"/>
      <c r="BX112" s="926"/>
      <c r="BY112" s="926"/>
      <c r="BZ112" s="926"/>
      <c r="CA112" s="926">
        <v>43857</v>
      </c>
      <c r="CB112" s="926"/>
      <c r="CC112" s="926"/>
      <c r="CD112" s="926"/>
      <c r="CE112" s="926"/>
      <c r="CF112" s="920">
        <v>4.4000000000000004</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142</v>
      </c>
      <c r="DH112" s="926"/>
      <c r="DI112" s="926"/>
      <c r="DJ112" s="926"/>
      <c r="DK112" s="926"/>
      <c r="DL112" s="926" t="s">
        <v>142</v>
      </c>
      <c r="DM112" s="926"/>
      <c r="DN112" s="926"/>
      <c r="DO112" s="926"/>
      <c r="DP112" s="926"/>
      <c r="DQ112" s="926" t="s">
        <v>438</v>
      </c>
      <c r="DR112" s="926"/>
      <c r="DS112" s="926"/>
      <c r="DT112" s="926"/>
      <c r="DU112" s="926"/>
      <c r="DV112" s="927" t="s">
        <v>142</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9096</v>
      </c>
      <c r="AB113" s="938"/>
      <c r="AC113" s="938"/>
      <c r="AD113" s="938"/>
      <c r="AE113" s="939"/>
      <c r="AF113" s="940">
        <v>8998</v>
      </c>
      <c r="AG113" s="938"/>
      <c r="AH113" s="938"/>
      <c r="AI113" s="938"/>
      <c r="AJ113" s="939"/>
      <c r="AK113" s="940">
        <v>8224</v>
      </c>
      <c r="AL113" s="938"/>
      <c r="AM113" s="938"/>
      <c r="AN113" s="938"/>
      <c r="AO113" s="939"/>
      <c r="AP113" s="941">
        <v>0.8</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t="s">
        <v>438</v>
      </c>
      <c r="BR113" s="926"/>
      <c r="BS113" s="926"/>
      <c r="BT113" s="926"/>
      <c r="BU113" s="926"/>
      <c r="BV113" s="926" t="s">
        <v>438</v>
      </c>
      <c r="BW113" s="926"/>
      <c r="BX113" s="926"/>
      <c r="BY113" s="926"/>
      <c r="BZ113" s="926"/>
      <c r="CA113" s="926" t="s">
        <v>142</v>
      </c>
      <c r="CB113" s="926"/>
      <c r="CC113" s="926"/>
      <c r="CD113" s="926"/>
      <c r="CE113" s="926"/>
      <c r="CF113" s="920" t="s">
        <v>441</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142</v>
      </c>
      <c r="DH113" s="959"/>
      <c r="DI113" s="959"/>
      <c r="DJ113" s="959"/>
      <c r="DK113" s="960"/>
      <c r="DL113" s="961" t="s">
        <v>142</v>
      </c>
      <c r="DM113" s="959"/>
      <c r="DN113" s="959"/>
      <c r="DO113" s="959"/>
      <c r="DP113" s="960"/>
      <c r="DQ113" s="961" t="s">
        <v>142</v>
      </c>
      <c r="DR113" s="959"/>
      <c r="DS113" s="959"/>
      <c r="DT113" s="959"/>
      <c r="DU113" s="960"/>
      <c r="DV113" s="962" t="s">
        <v>438</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142</v>
      </c>
      <c r="AB114" s="959"/>
      <c r="AC114" s="959"/>
      <c r="AD114" s="959"/>
      <c r="AE114" s="960"/>
      <c r="AF114" s="961" t="s">
        <v>142</v>
      </c>
      <c r="AG114" s="959"/>
      <c r="AH114" s="959"/>
      <c r="AI114" s="959"/>
      <c r="AJ114" s="960"/>
      <c r="AK114" s="961" t="s">
        <v>142</v>
      </c>
      <c r="AL114" s="959"/>
      <c r="AM114" s="959"/>
      <c r="AN114" s="959"/>
      <c r="AO114" s="960"/>
      <c r="AP114" s="962" t="s">
        <v>438</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9026</v>
      </c>
      <c r="BR114" s="926"/>
      <c r="BS114" s="926"/>
      <c r="BT114" s="926"/>
      <c r="BU114" s="926"/>
      <c r="BV114" s="926" t="s">
        <v>438</v>
      </c>
      <c r="BW114" s="926"/>
      <c r="BX114" s="926"/>
      <c r="BY114" s="926"/>
      <c r="BZ114" s="926"/>
      <c r="CA114" s="926">
        <v>178025</v>
      </c>
      <c r="CB114" s="926"/>
      <c r="CC114" s="926"/>
      <c r="CD114" s="926"/>
      <c r="CE114" s="926"/>
      <c r="CF114" s="920">
        <v>17.7</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142</v>
      </c>
      <c r="DM114" s="959"/>
      <c r="DN114" s="959"/>
      <c r="DO114" s="959"/>
      <c r="DP114" s="960"/>
      <c r="DQ114" s="961" t="s">
        <v>142</v>
      </c>
      <c r="DR114" s="959"/>
      <c r="DS114" s="959"/>
      <c r="DT114" s="959"/>
      <c r="DU114" s="960"/>
      <c r="DV114" s="962" t="s">
        <v>142</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438</v>
      </c>
      <c r="AB115" s="938"/>
      <c r="AC115" s="938"/>
      <c r="AD115" s="938"/>
      <c r="AE115" s="939"/>
      <c r="AF115" s="940" t="s">
        <v>438</v>
      </c>
      <c r="AG115" s="938"/>
      <c r="AH115" s="938"/>
      <c r="AI115" s="938"/>
      <c r="AJ115" s="939"/>
      <c r="AK115" s="940" t="s">
        <v>142</v>
      </c>
      <c r="AL115" s="938"/>
      <c r="AM115" s="938"/>
      <c r="AN115" s="938"/>
      <c r="AO115" s="939"/>
      <c r="AP115" s="941" t="s">
        <v>142</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142</v>
      </c>
      <c r="BR115" s="926"/>
      <c r="BS115" s="926"/>
      <c r="BT115" s="926"/>
      <c r="BU115" s="926"/>
      <c r="BV115" s="926" t="s">
        <v>142</v>
      </c>
      <c r="BW115" s="926"/>
      <c r="BX115" s="926"/>
      <c r="BY115" s="926"/>
      <c r="BZ115" s="926"/>
      <c r="CA115" s="926" t="s">
        <v>441</v>
      </c>
      <c r="CB115" s="926"/>
      <c r="CC115" s="926"/>
      <c r="CD115" s="926"/>
      <c r="CE115" s="926"/>
      <c r="CF115" s="920" t="s">
        <v>142</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142</v>
      </c>
      <c r="DH115" s="959"/>
      <c r="DI115" s="959"/>
      <c r="DJ115" s="959"/>
      <c r="DK115" s="960"/>
      <c r="DL115" s="961" t="s">
        <v>142</v>
      </c>
      <c r="DM115" s="959"/>
      <c r="DN115" s="959"/>
      <c r="DO115" s="959"/>
      <c r="DP115" s="960"/>
      <c r="DQ115" s="961" t="s">
        <v>438</v>
      </c>
      <c r="DR115" s="959"/>
      <c r="DS115" s="959"/>
      <c r="DT115" s="959"/>
      <c r="DU115" s="960"/>
      <c r="DV115" s="962" t="s">
        <v>438</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142</v>
      </c>
      <c r="AB116" s="959"/>
      <c r="AC116" s="959"/>
      <c r="AD116" s="959"/>
      <c r="AE116" s="960"/>
      <c r="AF116" s="961" t="s">
        <v>438</v>
      </c>
      <c r="AG116" s="959"/>
      <c r="AH116" s="959"/>
      <c r="AI116" s="959"/>
      <c r="AJ116" s="960"/>
      <c r="AK116" s="961" t="s">
        <v>142</v>
      </c>
      <c r="AL116" s="959"/>
      <c r="AM116" s="959"/>
      <c r="AN116" s="959"/>
      <c r="AO116" s="960"/>
      <c r="AP116" s="962" t="s">
        <v>142</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142</v>
      </c>
      <c r="BR116" s="926"/>
      <c r="BS116" s="926"/>
      <c r="BT116" s="926"/>
      <c r="BU116" s="926"/>
      <c r="BV116" s="926" t="s">
        <v>142</v>
      </c>
      <c r="BW116" s="926"/>
      <c r="BX116" s="926"/>
      <c r="BY116" s="926"/>
      <c r="BZ116" s="926"/>
      <c r="CA116" s="926" t="s">
        <v>142</v>
      </c>
      <c r="CB116" s="926"/>
      <c r="CC116" s="926"/>
      <c r="CD116" s="926"/>
      <c r="CE116" s="926"/>
      <c r="CF116" s="920" t="s">
        <v>142</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142</v>
      </c>
      <c r="DH116" s="959"/>
      <c r="DI116" s="959"/>
      <c r="DJ116" s="959"/>
      <c r="DK116" s="960"/>
      <c r="DL116" s="961" t="s">
        <v>142</v>
      </c>
      <c r="DM116" s="959"/>
      <c r="DN116" s="959"/>
      <c r="DO116" s="959"/>
      <c r="DP116" s="960"/>
      <c r="DQ116" s="961" t="s">
        <v>142</v>
      </c>
      <c r="DR116" s="959"/>
      <c r="DS116" s="959"/>
      <c r="DT116" s="959"/>
      <c r="DU116" s="960"/>
      <c r="DV116" s="962" t="s">
        <v>438</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267570</v>
      </c>
      <c r="AB117" s="979"/>
      <c r="AC117" s="979"/>
      <c r="AD117" s="979"/>
      <c r="AE117" s="980"/>
      <c r="AF117" s="981">
        <v>257010</v>
      </c>
      <c r="AG117" s="979"/>
      <c r="AH117" s="979"/>
      <c r="AI117" s="979"/>
      <c r="AJ117" s="980"/>
      <c r="AK117" s="981">
        <v>261457</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142</v>
      </c>
      <c r="BR117" s="926"/>
      <c r="BS117" s="926"/>
      <c r="BT117" s="926"/>
      <c r="BU117" s="926"/>
      <c r="BV117" s="926" t="s">
        <v>438</v>
      </c>
      <c r="BW117" s="926"/>
      <c r="BX117" s="926"/>
      <c r="BY117" s="926"/>
      <c r="BZ117" s="926"/>
      <c r="CA117" s="926" t="s">
        <v>462</v>
      </c>
      <c r="CB117" s="926"/>
      <c r="CC117" s="926"/>
      <c r="CD117" s="926"/>
      <c r="CE117" s="926"/>
      <c r="CF117" s="920" t="s">
        <v>438</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438</v>
      </c>
      <c r="DH117" s="959"/>
      <c r="DI117" s="959"/>
      <c r="DJ117" s="959"/>
      <c r="DK117" s="960"/>
      <c r="DL117" s="961" t="s">
        <v>438</v>
      </c>
      <c r="DM117" s="959"/>
      <c r="DN117" s="959"/>
      <c r="DO117" s="959"/>
      <c r="DP117" s="960"/>
      <c r="DQ117" s="961" t="s">
        <v>142</v>
      </c>
      <c r="DR117" s="959"/>
      <c r="DS117" s="959"/>
      <c r="DT117" s="959"/>
      <c r="DU117" s="960"/>
      <c r="DV117" s="962" t="s">
        <v>142</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317</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142</v>
      </c>
      <c r="BR118" s="1000"/>
      <c r="BS118" s="1000"/>
      <c r="BT118" s="1000"/>
      <c r="BU118" s="1000"/>
      <c r="BV118" s="1000" t="s">
        <v>465</v>
      </c>
      <c r="BW118" s="1000"/>
      <c r="BX118" s="1000"/>
      <c r="BY118" s="1000"/>
      <c r="BZ118" s="1000"/>
      <c r="CA118" s="1000" t="s">
        <v>142</v>
      </c>
      <c r="CB118" s="1000"/>
      <c r="CC118" s="1000"/>
      <c r="CD118" s="1000"/>
      <c r="CE118" s="1000"/>
      <c r="CF118" s="920" t="s">
        <v>462</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441</v>
      </c>
      <c r="DH118" s="959"/>
      <c r="DI118" s="959"/>
      <c r="DJ118" s="959"/>
      <c r="DK118" s="960"/>
      <c r="DL118" s="961" t="s">
        <v>142</v>
      </c>
      <c r="DM118" s="959"/>
      <c r="DN118" s="959"/>
      <c r="DO118" s="959"/>
      <c r="DP118" s="960"/>
      <c r="DQ118" s="961" t="s">
        <v>465</v>
      </c>
      <c r="DR118" s="959"/>
      <c r="DS118" s="959"/>
      <c r="DT118" s="959"/>
      <c r="DU118" s="960"/>
      <c r="DV118" s="962" t="s">
        <v>142</v>
      </c>
      <c r="DW118" s="963"/>
      <c r="DX118" s="963"/>
      <c r="DY118" s="963"/>
      <c r="DZ118" s="964"/>
    </row>
    <row r="119" spans="1:130" s="230" customFormat="1" ht="26.25" customHeight="1" x14ac:dyDescent="0.15">
      <c r="A119" s="1057"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142</v>
      </c>
      <c r="AB119" s="900"/>
      <c r="AC119" s="900"/>
      <c r="AD119" s="900"/>
      <c r="AE119" s="901"/>
      <c r="AF119" s="902" t="s">
        <v>465</v>
      </c>
      <c r="AG119" s="900"/>
      <c r="AH119" s="900"/>
      <c r="AI119" s="900"/>
      <c r="AJ119" s="901"/>
      <c r="AK119" s="902" t="s">
        <v>465</v>
      </c>
      <c r="AL119" s="900"/>
      <c r="AM119" s="900"/>
      <c r="AN119" s="900"/>
      <c r="AO119" s="901"/>
      <c r="AP119" s="903" t="s">
        <v>142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467</v>
      </c>
      <c r="BP119" s="1005"/>
      <c r="BQ119" s="999">
        <v>1995068</v>
      </c>
      <c r="BR119" s="1000"/>
      <c r="BS119" s="1000"/>
      <c r="BT119" s="1000"/>
      <c r="BU119" s="1000"/>
      <c r="BV119" s="1000">
        <v>1931609</v>
      </c>
      <c r="BW119" s="1000"/>
      <c r="BX119" s="1000"/>
      <c r="BY119" s="1000"/>
      <c r="BZ119" s="1000"/>
      <c r="CA119" s="1000">
        <v>2044670</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438</v>
      </c>
      <c r="DH119" s="986"/>
      <c r="DI119" s="986"/>
      <c r="DJ119" s="986"/>
      <c r="DK119" s="987"/>
      <c r="DL119" s="985" t="s">
        <v>438</v>
      </c>
      <c r="DM119" s="986"/>
      <c r="DN119" s="986"/>
      <c r="DO119" s="986"/>
      <c r="DP119" s="987"/>
      <c r="DQ119" s="985" t="s">
        <v>438</v>
      </c>
      <c r="DR119" s="986"/>
      <c r="DS119" s="986"/>
      <c r="DT119" s="986"/>
      <c r="DU119" s="987"/>
      <c r="DV119" s="988" t="s">
        <v>142</v>
      </c>
      <c r="DW119" s="989"/>
      <c r="DX119" s="989"/>
      <c r="DY119" s="989"/>
      <c r="DZ119" s="990"/>
    </row>
    <row r="120" spans="1:130" s="230" customFormat="1" ht="26.25" customHeight="1" x14ac:dyDescent="0.15">
      <c r="A120" s="1058"/>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142</v>
      </c>
      <c r="AB120" s="959"/>
      <c r="AC120" s="959"/>
      <c r="AD120" s="959"/>
      <c r="AE120" s="960"/>
      <c r="AF120" s="961" t="s">
        <v>462</v>
      </c>
      <c r="AG120" s="959"/>
      <c r="AH120" s="959"/>
      <c r="AI120" s="959"/>
      <c r="AJ120" s="960"/>
      <c r="AK120" s="961" t="s">
        <v>438</v>
      </c>
      <c r="AL120" s="959"/>
      <c r="AM120" s="959"/>
      <c r="AN120" s="959"/>
      <c r="AO120" s="960"/>
      <c r="AP120" s="962" t="s">
        <v>441</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2750015</v>
      </c>
      <c r="BR120" s="931"/>
      <c r="BS120" s="931"/>
      <c r="BT120" s="931"/>
      <c r="BU120" s="931"/>
      <c r="BV120" s="931">
        <v>2698311</v>
      </c>
      <c r="BW120" s="931"/>
      <c r="BX120" s="931"/>
      <c r="BY120" s="931"/>
      <c r="BZ120" s="931"/>
      <c r="CA120" s="931">
        <v>2853385</v>
      </c>
      <c r="CB120" s="931"/>
      <c r="CC120" s="931"/>
      <c r="CD120" s="931"/>
      <c r="CE120" s="931"/>
      <c r="CF120" s="944">
        <v>283.39999999999998</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56071</v>
      </c>
      <c r="DH120" s="931"/>
      <c r="DI120" s="931"/>
      <c r="DJ120" s="931"/>
      <c r="DK120" s="931"/>
      <c r="DL120" s="931">
        <v>53281</v>
      </c>
      <c r="DM120" s="931"/>
      <c r="DN120" s="931"/>
      <c r="DO120" s="931"/>
      <c r="DP120" s="931"/>
      <c r="DQ120" s="931">
        <v>43857</v>
      </c>
      <c r="DR120" s="931"/>
      <c r="DS120" s="931"/>
      <c r="DT120" s="931"/>
      <c r="DU120" s="931"/>
      <c r="DV120" s="932">
        <v>4.4000000000000004</v>
      </c>
      <c r="DW120" s="932"/>
      <c r="DX120" s="932"/>
      <c r="DY120" s="932"/>
      <c r="DZ120" s="933"/>
    </row>
    <row r="121" spans="1:130" s="230" customFormat="1" ht="26.25" customHeight="1" x14ac:dyDescent="0.15">
      <c r="A121" s="1058"/>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438</v>
      </c>
      <c r="AG121" s="959"/>
      <c r="AH121" s="959"/>
      <c r="AI121" s="959"/>
      <c r="AJ121" s="960"/>
      <c r="AK121" s="961" t="s">
        <v>142</v>
      </c>
      <c r="AL121" s="959"/>
      <c r="AM121" s="959"/>
      <c r="AN121" s="959"/>
      <c r="AO121" s="960"/>
      <c r="AP121" s="962" t="s">
        <v>142</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t="s">
        <v>142</v>
      </c>
      <c r="BR121" s="926"/>
      <c r="BS121" s="926"/>
      <c r="BT121" s="926"/>
      <c r="BU121" s="926"/>
      <c r="BV121" s="926" t="s">
        <v>142</v>
      </c>
      <c r="BW121" s="926"/>
      <c r="BX121" s="926"/>
      <c r="BY121" s="926"/>
      <c r="BZ121" s="926"/>
      <c r="CA121" s="926" t="s">
        <v>465</v>
      </c>
      <c r="CB121" s="926"/>
      <c r="CC121" s="926"/>
      <c r="CD121" s="926"/>
      <c r="CE121" s="926"/>
      <c r="CF121" s="920" t="s">
        <v>462</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438</v>
      </c>
      <c r="DM121" s="926"/>
      <c r="DN121" s="926"/>
      <c r="DO121" s="926"/>
      <c r="DP121" s="926"/>
      <c r="DQ121" s="926" t="s">
        <v>465</v>
      </c>
      <c r="DR121" s="926"/>
      <c r="DS121" s="926"/>
      <c r="DT121" s="926"/>
      <c r="DU121" s="926"/>
      <c r="DV121" s="927" t="s">
        <v>441</v>
      </c>
      <c r="DW121" s="927"/>
      <c r="DX121" s="927"/>
      <c r="DY121" s="927"/>
      <c r="DZ121" s="928"/>
    </row>
    <row r="122" spans="1:130" s="230" customFormat="1" ht="26.25" customHeight="1" x14ac:dyDescent="0.15">
      <c r="A122" s="1058"/>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142</v>
      </c>
      <c r="AB122" s="959"/>
      <c r="AC122" s="959"/>
      <c r="AD122" s="959"/>
      <c r="AE122" s="960"/>
      <c r="AF122" s="961" t="s">
        <v>465</v>
      </c>
      <c r="AG122" s="959"/>
      <c r="AH122" s="959"/>
      <c r="AI122" s="959"/>
      <c r="AJ122" s="960"/>
      <c r="AK122" s="961" t="s">
        <v>462</v>
      </c>
      <c r="AL122" s="959"/>
      <c r="AM122" s="959"/>
      <c r="AN122" s="959"/>
      <c r="AO122" s="960"/>
      <c r="AP122" s="962" t="s">
        <v>438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1560804</v>
      </c>
      <c r="BR122" s="1000"/>
      <c r="BS122" s="1000"/>
      <c r="BT122" s="1000"/>
      <c r="BU122" s="1000"/>
      <c r="BV122" s="1000">
        <v>599756</v>
      </c>
      <c r="BW122" s="1000"/>
      <c r="BX122" s="1000"/>
      <c r="BY122" s="1000"/>
      <c r="BZ122" s="1000"/>
      <c r="CA122" s="1000">
        <v>1412396</v>
      </c>
      <c r="CB122" s="1000"/>
      <c r="CC122" s="1000"/>
      <c r="CD122" s="1000"/>
      <c r="CE122" s="1000"/>
      <c r="CF122" s="1017">
        <v>140.30000000000001</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142</v>
      </c>
      <c r="DH122" s="926"/>
      <c r="DI122" s="926"/>
      <c r="DJ122" s="926"/>
      <c r="DK122" s="926"/>
      <c r="DL122" s="926" t="s">
        <v>142</v>
      </c>
      <c r="DM122" s="926"/>
      <c r="DN122" s="926"/>
      <c r="DO122" s="926"/>
      <c r="DP122" s="926"/>
      <c r="DQ122" s="926" t="s">
        <v>142</v>
      </c>
      <c r="DR122" s="926"/>
      <c r="DS122" s="926"/>
      <c r="DT122" s="926"/>
      <c r="DU122" s="926"/>
      <c r="DV122" s="927" t="s">
        <v>142</v>
      </c>
      <c r="DW122" s="927"/>
      <c r="DX122" s="927"/>
      <c r="DY122" s="927"/>
      <c r="DZ122" s="928"/>
    </row>
    <row r="123" spans="1:130" s="230" customFormat="1" ht="26.25" customHeight="1" x14ac:dyDescent="0.15">
      <c r="A123" s="1058"/>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465</v>
      </c>
      <c r="AB123" s="959"/>
      <c r="AC123" s="959"/>
      <c r="AD123" s="959"/>
      <c r="AE123" s="960"/>
      <c r="AF123" s="961" t="s">
        <v>142</v>
      </c>
      <c r="AG123" s="959"/>
      <c r="AH123" s="959"/>
      <c r="AI123" s="959"/>
      <c r="AJ123" s="960"/>
      <c r="AK123" s="961" t="s">
        <v>142</v>
      </c>
      <c r="AL123" s="959"/>
      <c r="AM123" s="959"/>
      <c r="AN123" s="959"/>
      <c r="AO123" s="960"/>
      <c r="AP123" s="962" t="s">
        <v>142</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478</v>
      </c>
      <c r="BP123" s="1005"/>
      <c r="BQ123" s="1064">
        <v>4310819</v>
      </c>
      <c r="BR123" s="1031"/>
      <c r="BS123" s="1031"/>
      <c r="BT123" s="1031"/>
      <c r="BU123" s="1031"/>
      <c r="BV123" s="1031">
        <v>3298067</v>
      </c>
      <c r="BW123" s="1031"/>
      <c r="BX123" s="1031"/>
      <c r="BY123" s="1031"/>
      <c r="BZ123" s="1031"/>
      <c r="CA123" s="1031">
        <v>4265781</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142</v>
      </c>
      <c r="AB124" s="959"/>
      <c r="AC124" s="959"/>
      <c r="AD124" s="959"/>
      <c r="AE124" s="960"/>
      <c r="AF124" s="961" t="s">
        <v>441</v>
      </c>
      <c r="AG124" s="959"/>
      <c r="AH124" s="959"/>
      <c r="AI124" s="959"/>
      <c r="AJ124" s="960"/>
      <c r="AK124" s="961" t="s">
        <v>142</v>
      </c>
      <c r="AL124" s="959"/>
      <c r="AM124" s="959"/>
      <c r="AN124" s="959"/>
      <c r="AO124" s="960"/>
      <c r="AP124" s="962" t="s">
        <v>142</v>
      </c>
      <c r="AQ124" s="963"/>
      <c r="AR124" s="963"/>
      <c r="AS124" s="963"/>
      <c r="AT124" s="964"/>
      <c r="AU124" s="1060" t="s">
        <v>479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462</v>
      </c>
      <c r="BR124" s="1027"/>
      <c r="BS124" s="1027"/>
      <c r="BT124" s="1027"/>
      <c r="BU124" s="1027"/>
      <c r="BV124" s="1027" t="s">
        <v>142</v>
      </c>
      <c r="BW124" s="1027"/>
      <c r="BX124" s="1027"/>
      <c r="BY124" s="1027"/>
      <c r="BZ124" s="1027"/>
      <c r="CA124" s="1027" t="s">
        <v>142</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142</v>
      </c>
      <c r="DH124" s="986"/>
      <c r="DI124" s="986"/>
      <c r="DJ124" s="986"/>
      <c r="DK124" s="987"/>
      <c r="DL124" s="985" t="s">
        <v>142</v>
      </c>
      <c r="DM124" s="986"/>
      <c r="DN124" s="986"/>
      <c r="DO124" s="986"/>
      <c r="DP124" s="987"/>
      <c r="DQ124" s="985" t="s">
        <v>462</v>
      </c>
      <c r="DR124" s="986"/>
      <c r="DS124" s="986"/>
      <c r="DT124" s="986"/>
      <c r="DU124" s="987"/>
      <c r="DV124" s="988" t="s">
        <v>142</v>
      </c>
      <c r="DW124" s="989"/>
      <c r="DX124" s="989"/>
      <c r="DY124" s="989"/>
      <c r="DZ124" s="990"/>
    </row>
    <row r="125" spans="1:130" s="230" customFormat="1" ht="26.25" customHeight="1" x14ac:dyDescent="0.15">
      <c r="A125" s="1058"/>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438</v>
      </c>
      <c r="AB125" s="959"/>
      <c r="AC125" s="959"/>
      <c r="AD125" s="959"/>
      <c r="AE125" s="960"/>
      <c r="AF125" s="961" t="s">
        <v>142</v>
      </c>
      <c r="AG125" s="959"/>
      <c r="AH125" s="959"/>
      <c r="AI125" s="959"/>
      <c r="AJ125" s="960"/>
      <c r="AK125" s="961" t="s">
        <v>142</v>
      </c>
      <c r="AL125" s="959"/>
      <c r="AM125" s="959"/>
      <c r="AN125" s="959"/>
      <c r="AO125" s="960"/>
      <c r="AP125" s="962" t="s">
        <v>142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438</v>
      </c>
      <c r="DH125" s="931"/>
      <c r="DI125" s="931"/>
      <c r="DJ125" s="931"/>
      <c r="DK125" s="931"/>
      <c r="DL125" s="931" t="s">
        <v>142</v>
      </c>
      <c r="DM125" s="931"/>
      <c r="DN125" s="931"/>
      <c r="DO125" s="931"/>
      <c r="DP125" s="931"/>
      <c r="DQ125" s="931" t="s">
        <v>142</v>
      </c>
      <c r="DR125" s="931"/>
      <c r="DS125" s="931"/>
      <c r="DT125" s="931"/>
      <c r="DU125" s="931"/>
      <c r="DV125" s="932" t="s">
        <v>142</v>
      </c>
      <c r="DW125" s="932"/>
      <c r="DX125" s="932"/>
      <c r="DY125" s="932"/>
      <c r="DZ125" s="933"/>
    </row>
    <row r="126" spans="1:130" s="230" customFormat="1" ht="26.25" customHeight="1" thickBot="1" x14ac:dyDescent="0.2">
      <c r="A126" s="1058"/>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142</v>
      </c>
      <c r="AB126" s="959"/>
      <c r="AC126" s="959"/>
      <c r="AD126" s="959"/>
      <c r="AE126" s="960"/>
      <c r="AF126" s="961" t="s">
        <v>142</v>
      </c>
      <c r="AG126" s="959"/>
      <c r="AH126" s="959"/>
      <c r="AI126" s="959"/>
      <c r="AJ126" s="960"/>
      <c r="AK126" s="961" t="s">
        <v>142</v>
      </c>
      <c r="AL126" s="959"/>
      <c r="AM126" s="959"/>
      <c r="AN126" s="959"/>
      <c r="AO126" s="960"/>
      <c r="AP126" s="962" t="s">
        <v>438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142</v>
      </c>
      <c r="DH126" s="926"/>
      <c r="DI126" s="926"/>
      <c r="DJ126" s="926"/>
      <c r="DK126" s="926"/>
      <c r="DL126" s="926" t="s">
        <v>142</v>
      </c>
      <c r="DM126" s="926"/>
      <c r="DN126" s="926"/>
      <c r="DO126" s="926"/>
      <c r="DP126" s="926"/>
      <c r="DQ126" s="926" t="s">
        <v>142</v>
      </c>
      <c r="DR126" s="926"/>
      <c r="DS126" s="926"/>
      <c r="DT126" s="926"/>
      <c r="DU126" s="926"/>
      <c r="DV126" s="927" t="s">
        <v>142</v>
      </c>
      <c r="DW126" s="927"/>
      <c r="DX126" s="927"/>
      <c r="DY126" s="927"/>
      <c r="DZ126" s="928"/>
    </row>
    <row r="127" spans="1:130" s="230" customFormat="1" ht="26.25" customHeight="1" x14ac:dyDescent="0.15">
      <c r="A127" s="1059"/>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462</v>
      </c>
      <c r="AB127" s="959"/>
      <c r="AC127" s="959"/>
      <c r="AD127" s="959"/>
      <c r="AE127" s="960"/>
      <c r="AF127" s="961" t="s">
        <v>441</v>
      </c>
      <c r="AG127" s="959"/>
      <c r="AH127" s="959"/>
      <c r="AI127" s="959"/>
      <c r="AJ127" s="960"/>
      <c r="AK127" s="961" t="s">
        <v>462</v>
      </c>
      <c r="AL127" s="959"/>
      <c r="AM127" s="959"/>
      <c r="AN127" s="959"/>
      <c r="AO127" s="960"/>
      <c r="AP127" s="962" t="s">
        <v>438</v>
      </c>
      <c r="AQ127" s="963"/>
      <c r="AR127" s="963"/>
      <c r="AS127" s="963"/>
      <c r="AT127" s="964"/>
      <c r="AU127" s="232"/>
      <c r="AV127" s="232"/>
      <c r="AW127" s="232"/>
      <c r="AX127" s="1032" t="s">
        <v>485</v>
      </c>
      <c r="AY127" s="1033"/>
      <c r="AZ127" s="1033"/>
      <c r="BA127" s="1033"/>
      <c r="BB127" s="1033"/>
      <c r="BC127" s="1033"/>
      <c r="BD127" s="1033"/>
      <c r="BE127" s="1034"/>
      <c r="BF127" s="1035" t="s">
        <v>486</v>
      </c>
      <c r="BG127" s="1033"/>
      <c r="BH127" s="1033"/>
      <c r="BI127" s="1033"/>
      <c r="BJ127" s="1033"/>
      <c r="BK127" s="1033"/>
      <c r="BL127" s="1034"/>
      <c r="BM127" s="1035" t="s">
        <v>487</v>
      </c>
      <c r="BN127" s="1033"/>
      <c r="BO127" s="1033"/>
      <c r="BP127" s="1033"/>
      <c r="BQ127" s="1033"/>
      <c r="BR127" s="1033"/>
      <c r="BS127" s="1034"/>
      <c r="BT127" s="1035" t="s">
        <v>488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142</v>
      </c>
      <c r="DH127" s="926"/>
      <c r="DI127" s="926"/>
      <c r="DJ127" s="926"/>
      <c r="DK127" s="926"/>
      <c r="DL127" s="926" t="s">
        <v>142</v>
      </c>
      <c r="DM127" s="926"/>
      <c r="DN127" s="926"/>
      <c r="DO127" s="926"/>
      <c r="DP127" s="926"/>
      <c r="DQ127" s="926" t="s">
        <v>142</v>
      </c>
      <c r="DR127" s="926"/>
      <c r="DS127" s="926"/>
      <c r="DT127" s="926"/>
      <c r="DU127" s="926"/>
      <c r="DV127" s="927" t="s">
        <v>142</v>
      </c>
      <c r="DW127" s="927"/>
      <c r="DX127" s="927"/>
      <c r="DY127" s="927"/>
      <c r="DZ127" s="928"/>
    </row>
    <row r="128" spans="1:130" s="230" customFormat="1" ht="26.25" customHeight="1" thickBot="1" x14ac:dyDescent="0.2">
      <c r="A128" s="1042" t="s">
        <v>490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491</v>
      </c>
      <c r="X128" s="1044"/>
      <c r="Y128" s="1044"/>
      <c r="Z128" s="1045"/>
      <c r="AA128" s="1046" t="s">
        <v>438</v>
      </c>
      <c r="AB128" s="1047"/>
      <c r="AC128" s="1047"/>
      <c r="AD128" s="1047"/>
      <c r="AE128" s="1048"/>
      <c r="AF128" s="1049" t="s">
        <v>142</v>
      </c>
      <c r="AG128" s="1047"/>
      <c r="AH128" s="1047"/>
      <c r="AI128" s="1047"/>
      <c r="AJ128" s="1048"/>
      <c r="AK128" s="1049" t="s">
        <v>142</v>
      </c>
      <c r="AL128" s="1047"/>
      <c r="AM128" s="1047"/>
      <c r="AN128" s="1047"/>
      <c r="AO128" s="1048"/>
      <c r="AP128" s="1050"/>
      <c r="AQ128" s="1051"/>
      <c r="AR128" s="1051"/>
      <c r="AS128" s="1051"/>
      <c r="AT128" s="1052"/>
      <c r="AU128" s="232"/>
      <c r="AV128" s="232"/>
      <c r="AW128" s="232"/>
      <c r="AX128" s="896" t="s">
        <v>492</v>
      </c>
      <c r="AY128" s="897"/>
      <c r="AZ128" s="897"/>
      <c r="BA128" s="897"/>
      <c r="BB128" s="897"/>
      <c r="BC128" s="897"/>
      <c r="BD128" s="897"/>
      <c r="BE128" s="898"/>
      <c r="BF128" s="1053" t="s">
        <v>441</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493</v>
      </c>
      <c r="CQ128" s="726"/>
      <c r="CR128" s="726"/>
      <c r="CS128" s="726"/>
      <c r="CT128" s="726"/>
      <c r="CU128" s="726"/>
      <c r="CV128" s="726"/>
      <c r="CW128" s="726"/>
      <c r="CX128" s="726"/>
      <c r="CY128" s="726"/>
      <c r="CZ128" s="726"/>
      <c r="DA128" s="726"/>
      <c r="DB128" s="726"/>
      <c r="DC128" s="726"/>
      <c r="DD128" s="726"/>
      <c r="DE128" s="726"/>
      <c r="DF128" s="1037"/>
      <c r="DG128" s="1038" t="s">
        <v>494</v>
      </c>
      <c r="DH128" s="1039"/>
      <c r="DI128" s="1039"/>
      <c r="DJ128" s="1039"/>
      <c r="DK128" s="1039"/>
      <c r="DL128" s="1039" t="s">
        <v>441</v>
      </c>
      <c r="DM128" s="1039"/>
      <c r="DN128" s="1039"/>
      <c r="DO128" s="1039"/>
      <c r="DP128" s="1039"/>
      <c r="DQ128" s="1039" t="s">
        <v>462</v>
      </c>
      <c r="DR128" s="1039"/>
      <c r="DS128" s="1039"/>
      <c r="DT128" s="1039"/>
      <c r="DU128" s="1039"/>
      <c r="DV128" s="1040" t="s">
        <v>495</v>
      </c>
      <c r="DW128" s="1040"/>
      <c r="DX128" s="1040"/>
      <c r="DY128" s="1040"/>
      <c r="DZ128" s="1041"/>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1156672</v>
      </c>
      <c r="AB129" s="959"/>
      <c r="AC129" s="959"/>
      <c r="AD129" s="959"/>
      <c r="AE129" s="960"/>
      <c r="AF129" s="961">
        <v>1251086</v>
      </c>
      <c r="AG129" s="959"/>
      <c r="AH129" s="959"/>
      <c r="AI129" s="959"/>
      <c r="AJ129" s="960"/>
      <c r="AK129" s="961">
        <v>1206925</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498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186567</v>
      </c>
      <c r="AB130" s="959"/>
      <c r="AC130" s="959"/>
      <c r="AD130" s="959"/>
      <c r="AE130" s="960"/>
      <c r="AF130" s="961">
        <v>191106</v>
      </c>
      <c r="AG130" s="959"/>
      <c r="AH130" s="959"/>
      <c r="AI130" s="959"/>
      <c r="AJ130" s="960"/>
      <c r="AK130" s="961">
        <v>200202</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970105</v>
      </c>
      <c r="AB131" s="986"/>
      <c r="AC131" s="986"/>
      <c r="AD131" s="986"/>
      <c r="AE131" s="987"/>
      <c r="AF131" s="985">
        <v>1059980</v>
      </c>
      <c r="AG131" s="986"/>
      <c r="AH131" s="986"/>
      <c r="AI131" s="986"/>
      <c r="AJ131" s="987"/>
      <c r="AK131" s="985">
        <v>1006723</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7"/>
      <c r="BF131" s="1084" t="s">
        <v>462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8.3499208849999995</v>
      </c>
      <c r="AB132" s="1097"/>
      <c r="AC132" s="1097"/>
      <c r="AD132" s="1097"/>
      <c r="AE132" s="1098"/>
      <c r="AF132" s="1099">
        <v>6.217475801</v>
      </c>
      <c r="AG132" s="1097"/>
      <c r="AH132" s="1097"/>
      <c r="AI132" s="1097"/>
      <c r="AJ132" s="1098"/>
      <c r="AK132" s="1099">
        <v>6.0845932789999999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7.5</v>
      </c>
      <c r="AB133" s="1080"/>
      <c r="AC133" s="1080"/>
      <c r="AD133" s="1080"/>
      <c r="AE133" s="1081"/>
      <c r="AF133" s="1079">
        <v>7.3</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N05bZe7GlTW36KPR8dahaDVbbJmGqn/CvhJQBvjHtjbVh6P9CsTQ3hzZ2a1pC+/tiDpDzpYrs5yVKGDeFy5hg==" saltValue="drqbSpdgmdX7T8weUfLS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Normal="85" zoomScaleSheetLayoutView="100" workbookViewId="0">
      <selection activeCell="BD22" sqref="BD22"/>
    </sheetView>
  </sheetViews>
  <sheetFormatPr defaultColWidth="0" defaultRowHeight="13.5" customHeight="1" zeroHeight="1" x14ac:dyDescent="0.15"/>
  <cols>
    <col min="1" max="120" width="2.71093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557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4t/ipNYjujKBfQJgUlZ3zdXpw7Q8LCC68xQV6t4XLQv3tt0jtwbXLAFH2RskM13hnFbn7mEsKDlxol2cVyfJQ==" saltValue="74AimazgotYcKwnXO4tnH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57031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qb4ZEueB3j8EsxWTDXv4oaQuyqpOyLRZZCX9n7L1XUiVIfjZVp6gYnuxvYKk4O2Oh5guHDTUvAEPF32FXzMaA==" saltValue="FvcRLkhvWDnwojLSNlt1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61" customWidth="1"/>
    <col min="37" max="44" width="17" style="261" customWidth="1"/>
    <col min="45" max="45" width="6.140625" style="268" customWidth="1"/>
    <col min="46" max="46" width="3" style="266" customWidth="1"/>
    <col min="47" max="47" width="19.140625" style="261" hidden="1" customWidth="1"/>
    <col min="48" max="52" width="12.5703125" style="261" hidden="1" customWidth="1"/>
    <col min="53" max="16384" width="8.57031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464871</v>
      </c>
      <c r="AP9" s="281">
        <v>428453</v>
      </c>
      <c r="AQ9" s="282">
        <v>239803</v>
      </c>
      <c r="AR9" s="283">
        <v>78.7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1354</v>
      </c>
      <c r="AP10" s="284">
        <v>1248</v>
      </c>
      <c r="AQ10" s="285">
        <v>35073</v>
      </c>
      <c r="AR10" s="286">
        <v>-96.4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3640</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23221</v>
      </c>
      <c r="AP13" s="284">
        <v>21402</v>
      </c>
      <c r="AQ13" s="285">
        <v>11407</v>
      </c>
      <c r="AR13" s="286">
        <v>87.6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t="s">
        <v>517</v>
      </c>
      <c r="AP14" s="284" t="s">
        <v>517</v>
      </c>
      <c r="AQ14" s="285">
        <v>4585</v>
      </c>
      <c r="AR14" s="286" t="s">
        <v>517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-28372</v>
      </c>
      <c r="AP15" s="284">
        <v>-26149</v>
      </c>
      <c r="AQ15" s="285">
        <v>-18839</v>
      </c>
      <c r="AR15" s="286">
        <v>38.799999999999997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461074</v>
      </c>
      <c r="AP16" s="284">
        <v>424953</v>
      </c>
      <c r="AQ16" s="285">
        <v>275669</v>
      </c>
      <c r="AR16" s="286">
        <v>54.2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42.4</v>
      </c>
      <c r="AP21" s="298">
        <v>23.86</v>
      </c>
      <c r="AQ21" s="299">
        <v>18.54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74.3</v>
      </c>
      <c r="AP22" s="303">
        <v>95.5</v>
      </c>
      <c r="AQ22" s="304">
        <v>-21.2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253233</v>
      </c>
      <c r="AP32" s="312">
        <v>233394</v>
      </c>
      <c r="AQ32" s="313">
        <v>162926</v>
      </c>
      <c r="AR32" s="314">
        <v>43.3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8224</v>
      </c>
      <c r="AP35" s="312">
        <v>7580</v>
      </c>
      <c r="AQ35" s="313">
        <v>33512</v>
      </c>
      <c r="AR35" s="314">
        <v>-77.400000000000006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t="s">
        <v>517</v>
      </c>
      <c r="AP36" s="312" t="s">
        <v>517</v>
      </c>
      <c r="AQ36" s="313">
        <v>2866</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517</v>
      </c>
      <c r="AP37" s="312" t="s">
        <v>517</v>
      </c>
      <c r="AQ37" s="313">
        <v>1429</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517</v>
      </c>
      <c r="AP38" s="315" t="s">
        <v>517</v>
      </c>
      <c r="AQ38" s="316">
        <v>30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517</v>
      </c>
      <c r="AP39" s="312" t="s">
        <v>517</v>
      </c>
      <c r="AQ39" s="313">
        <v>-7390</v>
      </c>
      <c r="AR39" s="314" t="s">
        <v>517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-200202</v>
      </c>
      <c r="AP40" s="312">
        <v>-184518</v>
      </c>
      <c r="AQ40" s="313">
        <v>-136323</v>
      </c>
      <c r="AR40" s="314">
        <v>35.4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61255</v>
      </c>
      <c r="AP41" s="312">
        <v>56456</v>
      </c>
      <c r="AQ41" s="313">
        <v>57054</v>
      </c>
      <c r="AR41" s="314">
        <v>-1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1522471</v>
      </c>
      <c r="AN51" s="334">
        <v>1299037</v>
      </c>
      <c r="AO51" s="335">
        <v>-44.7</v>
      </c>
      <c r="AP51" s="336">
        <v>271581</v>
      </c>
      <c r="AQ51" s="337">
        <v>-6.7</v>
      </c>
      <c r="AR51" s="338">
        <v>-38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22028</v>
      </c>
      <c r="AN52" s="342">
        <v>18795</v>
      </c>
      <c r="AO52" s="343">
        <v>41.2</v>
      </c>
      <c r="AP52" s="344">
        <v>117844</v>
      </c>
      <c r="AQ52" s="345">
        <v>-1</v>
      </c>
      <c r="AR52" s="346">
        <v>42.2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771578</v>
      </c>
      <c r="AN53" s="334">
        <v>687681</v>
      </c>
      <c r="AO53" s="335">
        <v>-47.1</v>
      </c>
      <c r="AP53" s="336">
        <v>268375</v>
      </c>
      <c r="AQ53" s="337">
        <v>-1.2</v>
      </c>
      <c r="AR53" s="338">
        <v>-45.9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108179</v>
      </c>
      <c r="AN54" s="342">
        <v>96416</v>
      </c>
      <c r="AO54" s="343">
        <v>413</v>
      </c>
      <c r="AP54" s="344">
        <v>119602</v>
      </c>
      <c r="AQ54" s="345">
        <v>1.5</v>
      </c>
      <c r="AR54" s="346">
        <v>411.5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1716839</v>
      </c>
      <c r="AN55" s="334">
        <v>1556518</v>
      </c>
      <c r="AO55" s="335">
        <v>126.3</v>
      </c>
      <c r="AP55" s="336">
        <v>301035</v>
      </c>
      <c r="AQ55" s="337">
        <v>12.2</v>
      </c>
      <c r="AR55" s="338">
        <v>114.1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54895</v>
      </c>
      <c r="AN56" s="342">
        <v>49769</v>
      </c>
      <c r="AO56" s="343">
        <v>-48.4</v>
      </c>
      <c r="AP56" s="344">
        <v>154376</v>
      </c>
      <c r="AQ56" s="345">
        <v>29.1</v>
      </c>
      <c r="AR56" s="346">
        <v>-77.5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1476216</v>
      </c>
      <c r="AN57" s="334">
        <v>1351846</v>
      </c>
      <c r="AO57" s="335">
        <v>-13.1</v>
      </c>
      <c r="AP57" s="336">
        <v>277467</v>
      </c>
      <c r="AQ57" s="337">
        <v>-7.8</v>
      </c>
      <c r="AR57" s="338">
        <v>-5.3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56858</v>
      </c>
      <c r="AN58" s="342">
        <v>52068</v>
      </c>
      <c r="AO58" s="343">
        <v>4.5999999999999996</v>
      </c>
      <c r="AP58" s="344">
        <v>128378</v>
      </c>
      <c r="AQ58" s="345">
        <v>-16.8</v>
      </c>
      <c r="AR58" s="346">
        <v>21.4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526866</v>
      </c>
      <c r="AN59" s="334">
        <v>485591</v>
      </c>
      <c r="AO59" s="335">
        <v>-64.099999999999994</v>
      </c>
      <c r="AP59" s="336">
        <v>282256</v>
      </c>
      <c r="AQ59" s="337">
        <v>1.7</v>
      </c>
      <c r="AR59" s="338">
        <v>-65.8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155858</v>
      </c>
      <c r="AN60" s="342">
        <v>143648</v>
      </c>
      <c r="AO60" s="343">
        <v>175.9</v>
      </c>
      <c r="AP60" s="344">
        <v>145453</v>
      </c>
      <c r="AQ60" s="345">
        <v>13.3</v>
      </c>
      <c r="AR60" s="346">
        <v>162.6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1202794</v>
      </c>
      <c r="AN61" s="349">
        <v>1076135</v>
      </c>
      <c r="AO61" s="350">
        <v>-8.5</v>
      </c>
      <c r="AP61" s="351">
        <v>280143</v>
      </c>
      <c r="AQ61" s="352">
        <v>-0.4</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79564</v>
      </c>
      <c r="AN62" s="342">
        <v>72139</v>
      </c>
      <c r="AO62" s="343">
        <v>117.3</v>
      </c>
      <c r="AP62" s="344">
        <v>133131</v>
      </c>
      <c r="AQ62" s="345">
        <v>5.2</v>
      </c>
      <c r="AR62" s="346">
        <v>112.1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CCes/jSjnXnvPN2M+cGbsNaOnAsyW5mAg9jAeOw6rnAid8P7LbIIlQilYq1KKHNpxdP47qDQ9vxMrmf4LHWEw==" saltValue="u2er0WeSxdHZVddBsWxc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z6keM1fawYvWivyAEnf2x/Qkb8fgAu+V9vv1Nua6RXqVBbMahB/7Uyn6lzBSN2Zv1fYI2LK5CCUs8S1dyxGNSA==" saltValue="e/cciRx+jEYY/hu6mAez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85" zoomScaleNormal="85" zoomScaleSheetLayoutView="55" workbookViewId="0"/>
  </sheetViews>
  <sheetFormatPr defaultColWidth="0" defaultRowHeight="13.5" customHeight="1" zeroHeight="1" x14ac:dyDescent="0.15"/>
  <cols>
    <col min="1" max="125" width="2.425781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E1GO8xgnpiVfNew6Ae32CEbUIL96AWQqpv8FXalVldialyyGQHviqrtJJGW56nzarG+bTA4IWPoCc3dzyhDEAQ==" saltValue="QSHFpaKzVt4ylehj+dUJ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85" zoomScaleNormal="8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198.6</v>
      </c>
      <c r="G47" s="12">
        <v>193.26</v>
      </c>
      <c r="H47" s="12">
        <v>155.72999999999999</v>
      </c>
      <c r="I47" s="12">
        <v>140.1</v>
      </c>
      <c r="J47" s="13">
        <v>74.98</v>
      </c>
    </row>
    <row r="48" spans="2:10" ht="57.75" customHeight="1" x14ac:dyDescent="0.15">
      <c r="B48" s="14"/>
      <c r="C48" s="1141" t="s">
        <v>4</v>
      </c>
      <c r="D48" s="1141"/>
      <c r="E48" s="1142"/>
      <c r="F48" s="15">
        <v>23.84</v>
      </c>
      <c r="G48" s="16">
        <v>18.96</v>
      </c>
      <c r="H48" s="16">
        <v>19.11</v>
      </c>
      <c r="I48" s="16">
        <v>13.66</v>
      </c>
      <c r="J48" s="17">
        <v>15.56</v>
      </c>
    </row>
    <row r="49" spans="2:10" ht="57.75" customHeight="1" thickBot="1" x14ac:dyDescent="0.2">
      <c r="B49" s="18"/>
      <c r="C49" s="1143" t="s">
        <v>5</v>
      </c>
      <c r="D49" s="1143"/>
      <c r="E49" s="1144"/>
      <c r="F49" s="19">
        <v>20.36</v>
      </c>
      <c r="G49" s="20" t="s">
        <v>564</v>
      </c>
      <c r="H49" s="20" t="s">
        <v>565</v>
      </c>
      <c r="I49" s="20" t="s">
        <v>566</v>
      </c>
      <c r="J49" s="21" t="s">
        <v>567</v>
      </c>
    </row>
    <row r="50" spans="2:10" x14ac:dyDescent="0.15"/>
  </sheetData>
  <sheetProtection algorithmName="SHA-512" hashValue="EzLXDVC8Rlor+izxRJ7/cz39KlgwFTgMtzuZQr3VFey2hVk0q/YmKz1B92dhXXdjz0+cjNkpO+2PxX2VpJ7pQQ==" saltValue="t1EEhyjc+lBoCtjXIx91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2024-03-12T04:09:48Z</cp:lastPrinted>
  <dcterms:created xsi:type="dcterms:W3CDTF">2024-02-05T04:13:15Z</dcterms:created>
  <dcterms:modified xsi:type="dcterms:W3CDTF">2024-04-01T08:30:21Z</dcterms:modified>
  <cp:category/>
</cp:coreProperties>
</file>