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yumu.c\Desktop\地域科学\R5\3月\"/>
    </mc:Choice>
  </mc:AlternateContent>
  <xr:revisionPtr revIDLastSave="0" documentId="13_ncr:1_{68C28762-7943-4AB3-99E0-A9A817144165}" xr6:coauthVersionLast="45" xr6:coauthVersionMax="47" xr10:uidLastSave="{00000000-0000-0000-0000-000000000000}"/>
  <bookViews>
    <workbookView xWindow="21480" yWindow="-15" windowWidth="21840" windowHeight="13140" firstSheet="1"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18" r:id="rId11"/>
    <sheet name="将来負担比率（分子）の構造" sheetId="7" r:id="rId12"/>
    <sheet name="基金残高に係る経年分析" sheetId="8" r:id="rId13"/>
    <sheet name="データシート" sheetId="9" state="hidden" r:id="rId14"/>
  </sheets>
  <externalReferences>
    <externalReference r:id="rId15"/>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71" i="12" l="1"/>
  <c r="AA69" i="12" l="1"/>
  <c r="AA75" i="12"/>
  <c r="AA76" i="12"/>
  <c r="AA68" i="12"/>
  <c r="AA29" i="12"/>
  <c r="AA30" i="12"/>
  <c r="AA28" i="12"/>
  <c r="AA8" i="12"/>
  <c r="AA9" i="12"/>
  <c r="AA10" i="12"/>
  <c r="AA7" i="12"/>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U36" i="10"/>
  <c r="CO35" i="10"/>
  <c r="BE35" i="10"/>
  <c r="AM35" i="10"/>
  <c r="BW34" i="10"/>
  <c r="BW35" i="10" s="1"/>
  <c r="BW36" i="10" s="1"/>
  <c r="BW37" i="10" s="1"/>
  <c r="BW38" i="10" s="1"/>
  <c r="BW39" i="10" s="1"/>
  <c r="BW40" i="10" s="1"/>
  <c r="BW41" i="10" s="1"/>
  <c r="BW42" i="10" s="1"/>
  <c r="AM34" i="10"/>
  <c r="C34" i="10"/>
  <c r="C35" i="10" s="1"/>
  <c r="CO34" i="10" l="1"/>
  <c r="C36" i="10"/>
  <c r="C37"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<sst xmlns="http://schemas.openxmlformats.org/spreadsheetml/2006/main" count="1166" uniqueCount="596">
  <si>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</si>
  <si>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</si>
  <si>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</si>
  <si>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</si>
  <si>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</si>
  <si>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</si>
  <si>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</si>
  <si>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</si>
  <si>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</si>
  <si>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</si>
  <si>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</si>
  <si>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</si>
  <si>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</si>
  <si>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</si>
  <si>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</si>
  <si>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</si>
  <si>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</si>
  <si>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</si>
  <si>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</si>
  <si>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</si>
  <si>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</si>
  <si>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</si>
  <si>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</si>
  <si>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</si>
  <si>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</si>
  <si>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</si>
  <si>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</si>
  <si>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</si>
  <si>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</si>
  <si>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</si>
  <si>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</si>
  <si>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</si>
  <si>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</si>
  <si>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</si>
  <si>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</si>
  <si>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</si>
  <si>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</si>
  <si>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</si>
  <si>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</si>
  <si>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</si>
  <si>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</si>
  <si>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</si>
  <si>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</si>
  <si>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</si>
  <si>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</si>
  <si>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</si>
  <si>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</si>
  <si>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</si>
  <si>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</si>
  <si>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</si>
  <si>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</si>
  <si>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</si>
  <si>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</si>
  <si>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</si>
  <si>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</si>
  <si>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</si>
  <si>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</si>
  <si>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</si>
  <si>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</si>
  <si>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</si>
  <si>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</si>
  <si>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</si>
  <si>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</si>
  <si>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</si>
  <si>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</si>
  <si>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</si>
  <si>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</si>
  <si>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</si>
  <si>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</si>
  <si>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</si>
  <si>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</si>
  <si>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</si>
  <si>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</si>
  <si>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</si>
  <si>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</si>
  <si>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</si>
  <si>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</si>
  <si>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</si>
  <si>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</si>
  <si>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</si>
  <si>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</si>
  <si>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</si>
  <si>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</si>
  <si>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</si>
  <si>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</si>
  <si>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</si>
  <si>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</si>
  <si>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</si>
  <si>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</si>
  <si>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</si>
  <si>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</si>
  <si>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</si>
  <si>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</si>
  <si>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</si>
  <si>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</si>
  <si>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</si>
  <si>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</si>
  <si>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</si>
  <si>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</si>
  <si>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</si>
  <si>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北大東村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</si>
  <si>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</si>
  <si>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</si>
  <si>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</si>
  <si>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</si>
  <si>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</si>
  <si>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</si>
  <si>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</si>
  <si>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</si>
  <si>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</si>
  <si>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</si>
  <si>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</si>
  <si>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</si>
  <si>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</si>
  <si>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</si>
  <si>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</si>
  <si>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</si>
  <si>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</si>
  <si>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</si>
  <si>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</si>
  <si>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</si>
  <si>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</si>
  <si>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</si>
  <si>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</si>
  <si>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</si>
  <si>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</si>
  <si>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</si>
  <si>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</si>
  <si>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</si>
  <si>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</si>
  <si>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</si>
  <si>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</si>
  <si>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</si>
  <si>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</si>
  <si>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</si>
  <si>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</si>
  <si>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</si>
  <si>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</si>
  <si>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</si>
  <si>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</si>
  <si>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</si>
  <si>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</si>
  <si>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</si>
  <si>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</si>
  <si>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</si>
  <si>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</si>
  <si>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</si>
  <si>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</si>
  <si>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</si>
  <si>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</si>
  <si>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</si>
  <si>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</si>
  <si>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</si>
  <si>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</si>
  <si>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</si>
  <si>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</si>
  <si>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</si>
  <si>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</si>
  <si>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</si>
  <si>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</si>
  <si>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</si>
  <si>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</si>
  <si>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</si>
  <si>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</si>
  <si>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</si>
  <si>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</si>
  <si>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</si>
  <si>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</si>
  <si>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</si>
  <si>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</si>
  <si>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</si>
  <si>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</si>
  <si>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</si>
  <si>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</si>
  <si>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</si>
  <si>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</si>
  <si>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</si>
  <si>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</si>
  <si>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</si>
  <si>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</si>
  <si>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</si>
  <si>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</si>
  <si>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</si>
  <si>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</si>
  <si>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</si>
  <si>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</si>
  <si>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</si>
  <si>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</si>
  <si>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</si>
  <si>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</si>
  <si>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</si>
  <si>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</si>
  <si>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</si>
  <si>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</si>
  <si>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</si>
  <si>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</si>
  <si>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</si>
  <si>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</si>
  <si>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</si>
  <si>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</si>
  <si>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</si>
  <si>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</si>
  <si>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</si>
  <si>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</si>
  <si>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</si>
  <si>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</si>
  <si>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</si>
  <si>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</si>
  <si>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</si>
  <si>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</si>
  <si>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</si>
  <si>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</si>
  <si>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</si>
  <si>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</si>
  <si>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</si>
  <si>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沖縄県北大東村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</si>
  <si>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</si>
  <si>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</si>
  <si>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</si>
  <si>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</si>
  <si>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</si>
  <si>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</si>
  <si>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</si>
  <si>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</si>
  <si>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</si>
  <si>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</si>
  <si>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</si>
  <si>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</si>
  <si>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</si>
  <si>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</si>
  <si>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</si>
  <si>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</si>
  <si>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</si>
  <si>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</si>
  <si>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</si>
  <si>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</si>
  <si>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</si>
  <si>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</si>
  <si>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</si>
  <si>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</si>
  <si>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</si>
  <si>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</si>
  <si>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</si>
  <si>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</si>
  <si>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</si>
  <si>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</si>
  <si>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</si>
  <si>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</si>
  <si>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</si>
  <si>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</si>
  <si>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</si>
  <si>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</si>
  <si>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</si>
  <si>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</si>
  <si>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</si>
  <si>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</si>
  <si>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</si>
  <si>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</si>
  <si>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</si>
  <si>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</si>
  <si>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</si>
  <si>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</si>
  <si>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</si>
  <si>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</si>
  <si>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</si>
  <si>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</si>
  <si>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</si>
  <si>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</si>
  <si>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</si>
  <si>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</si>
  <si>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</si>
  <si>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</si>
  <si>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</si>
  <si>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</si>
  <si>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</si>
  <si>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</si>
  <si>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</si>
  <si>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</si>
  <si>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</si>
  <si>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</si>
  <si>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</si>
  <si>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</si>
  <si>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</si>
  <si>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</si>
  <si>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</si>
  <si>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</si>
  <si>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</si>
  <si>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</si>
  <si>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</si>
  <si>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</si>
  <si>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</si>
  <si>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</si>
  <si>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</si>
  <si>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</si>
  <si>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</si>
  <si>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</si>
  <si>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</si>
  <si>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</si>
  <si>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</si>
  <si>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</si>
  <si>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</si>
  <si>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</si>
  <si>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</si>
  <si>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</si>
  <si>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</si>
  <si>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</si>
  <si>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</si>
  <si>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</si>
  <si>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</si>
  <si>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</si>
  <si>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</si>
  <si>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</si>
  <si>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</si>
  <si>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</si>
  <si>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</si>
  <si>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</si>
  <si>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</si>
  <si>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</si>
  <si>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</si>
  <si>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</si>
  <si>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</si>
  <si>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</si>
  <si>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</si>
  <si>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</si>
  <si>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</si>
  <si>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</si>
  <si>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</si>
  <si>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</si>
  <si>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</si>
  <si>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</si>
  <si>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</si>
  <si>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</si>
  <si>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</si>
  <si>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</si>
  <si>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</si>
  <si>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</si>
  <si>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</si>
  <si>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</si>
  <si>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</si>
  <si>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</si>
  <si>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</si>
  <si>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</si>
  <si>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</si>
  <si>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</si>
  <si>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</si>
  <si>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</si>
  <si>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</si>
  <si>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</si>
  <si>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</si>
  <si>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</si>
  <si>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</si>
  <si>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</si>
  <si>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</si>
  <si>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</si>
  <si>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</si>
  <si>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</si>
  <si>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</si>
  <si>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</si>
  <si>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</si>
  <si>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</si>
  <si>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</si>
  <si>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</si>
  <si>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</si>
  <si>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</si>
  <si>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</si>
  <si>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</si>
  <si>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</si>
  <si>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沖縄県北大東村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</si>
  <si>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</si>
  <si>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</si>
  <si>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</si>
  <si>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</si>
  <si>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</si>
  <si>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</si>
  <si>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</si>
  <si>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</si>
  <si>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</si>
  <si>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</si>
  <si>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</si>
  <si>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</si>
  <si>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</si>
  <si>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</si>
  <si>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</si>
  <si>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</si>
  <si>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</si>
  <si>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</si>
  <si>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</si>
  <si>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</si>
  <si>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歯科特別会計</t>
    <phoneticPr fontId="5"/>
  </si>
  <si>
    <t>港湾特別会計</t>
    <phoneticPr fontId="5"/>
  </si>
  <si>
    <t>月桃特別会計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</si>
  <si>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</si>
  <si>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</si>
  <si>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</si>
  <si>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</si>
  <si>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</si>
  <si>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</si>
  <si>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</si>
  <si>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</si>
  <si>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</si>
  <si>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</si>
  <si>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</si>
  <si>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</si>
  <si>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</si>
  <si>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</si>
  <si>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</si>
  <si>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</si>
  <si>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</si>
  <si>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</si>
  <si>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</si>
  <si>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</si>
  <si>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</si>
  <si>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</si>
  <si>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</si>
  <si>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</si>
  <si>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</si>
  <si>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</si>
  <si>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</si>
  <si>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</si>
  <si>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</si>
  <si>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</si>
  <si>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</si>
  <si>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</si>
  <si>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</si>
  <si>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</si>
  <si>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</si>
  <si>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</si>
  <si>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</si>
  <si>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</si>
  <si>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</si>
  <si>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</si>
  <si>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</si>
  <si>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</si>
  <si>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</si>
  <si>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</si>
  <si>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</si>
  <si>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</si>
  <si>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</si>
  <si>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</si>
  <si>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</si>
  <si>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</si>
  <si>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</si>
  <si>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</si>
  <si>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</si>
  <si>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</si>
  <si>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</si>
  <si>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</si>
  <si>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</si>
  <si>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</si>
  <si>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</si>
  <si>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</si>
  <si>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</si>
  <si>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</si>
  <si>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</si>
  <si>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</si>
  <si>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</si>
  <si>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</si>
  <si>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</si>
  <si>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</si>
  <si>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</si>
  <si>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</si>
  <si>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</si>
  <si>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</si>
  <si>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</si>
  <si>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</si>
  <si>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</si>
  <si>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</si>
  <si>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</si>
  <si>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</si>
  <si>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</si>
  <si>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</si>
  <si>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</si>
  <si>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</si>
  <si>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</si>
  <si>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</si>
  <si>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</si>
  <si>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</si>
  <si>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</si>
  <si>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</si>
  <si>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</si>
  <si>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</si>
  <si>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</si>
  <si>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</si>
  <si>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</si>
  <si>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</si>
  <si>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</si>
  <si>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</si>
  <si>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</si>
  <si>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</si>
  <si>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</si>
  <si>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</si>
  <si>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</si>
  <si>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</si>
  <si>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</si>
  <si>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</si>
  <si>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</si>
  <si>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</si>
  <si>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</si>
  <si>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</si>
  <si>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</si>
  <si>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</si>
  <si>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</si>
  <si>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</si>
  <si>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</si>
  <si>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</si>
  <si>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</si>
  <si>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</si>
  <si>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</si>
  <si>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</si>
  <si>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</si>
  <si>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</si>
  <si>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</si>
  <si>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</si>
  <si>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</si>
  <si>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</si>
  <si>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</si>
  <si>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</si>
  <si>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</si>
  <si>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</si>
  <si>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</si>
  <si>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</si>
  <si>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</si>
  <si>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</si>
  <si>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</si>
  <si>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</si>
  <si>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</si>
  <si>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</si>
  <si>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</si>
  <si>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</si>
  <si>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</si>
  <si>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</si>
  <si>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</si>
  <si>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</si>
  <si>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</si>
  <si>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</si>
  <si>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</si>
  <si>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</si>
  <si>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</si>
  <si>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</si>
  <si>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</si>
  <si>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</si>
  <si>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</si>
  <si>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</si>
  <si>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</si>
  <si>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</si>
  <si>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</si>
  <si>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</si>
  <si>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</si>
  <si>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</si>
  <si>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</si>
  <si>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</si>
  <si>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</si>
  <si>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</si>
  <si>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</si>
  <si>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</si>
  <si>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</si>
  <si>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</si>
  <si>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</si>
  <si>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</si>
  <si>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</si>
  <si>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</si>
  <si>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</si>
  <si>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17.04</t>
  </si>
  <si>
    <t>▲ 13.99</t>
  </si>
  <si>
    <t>一般会計</t>
  </si>
  <si>
    <t>簡易水道特別会計</t>
  </si>
  <si>
    <t>国民健康保険事業特別会計</t>
  </si>
  <si>
    <t>月桃特別会計</t>
  </si>
  <si>
    <t>歯科特別会計</t>
  </si>
  <si>
    <t>後期高齢者医療事業特別会計</t>
  </si>
  <si>
    <t>港湾特別会計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</si>
  <si>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</si>
  <si>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</si>
  <si>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</si>
  <si>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</si>
  <si>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</si>
  <si>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</si>
  <si>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</si>
  <si>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</si>
  <si>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</si>
  <si>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沖縄県市町村総合事務組合</t>
  </si>
  <si>
    <t>沖縄県町村交通災害共済組合</t>
  </si>
  <si>
    <t>沖縄県介護保険広域連合（一般）</t>
    <rPh sb="12" eb="14">
      <t>イッパン</t>
    </rPh>
    <phoneticPr fontId="2"/>
  </si>
  <si>
    <t>沖縄県介護保険広域連合（特別）</t>
    <rPh sb="12" eb="14">
      <t>トクベツ</t>
    </rPh>
    <phoneticPr fontId="2"/>
  </si>
  <si>
    <t>沖縄県後期高齢者医療広域連合（一般）</t>
    <rPh sb="15" eb="17">
      <t>イッパン</t>
    </rPh>
    <phoneticPr fontId="2"/>
  </si>
  <si>
    <t>沖縄県後期高齢者医療広域連合（特別）</t>
    <rPh sb="15" eb="17">
      <t>トクベツ</t>
    </rPh>
    <phoneticPr fontId="2"/>
  </si>
  <si>
    <t>南部広域行政組合</t>
  </si>
  <si>
    <t>南部広域市町村圏事務組合</t>
  </si>
  <si>
    <t>黄金山</t>
    <rPh sb="0" eb="3">
      <t>コガネヤマ</t>
    </rPh>
    <phoneticPr fontId="2"/>
  </si>
  <si>
    <t>船舶整備基金</t>
  </si>
  <si>
    <t>港湾業務事業特別会計基金</t>
  </si>
  <si>
    <t>北大東ふるさと応援基金</t>
  </si>
  <si>
    <t>村営住宅整備基金</t>
  </si>
  <si>
    <t>HＰ上で確認できなかったため、空白</t>
    <phoneticPr fontId="2"/>
  </si>
  <si>
    <t>沖縄県市町村自治会館管理組合</t>
    <phoneticPr fontId="2"/>
  </si>
  <si>
    <t>ふるさと農村基金</t>
    <rPh sb="4" eb="6">
      <t>ノウソン</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</si>
</sst>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68C0-4089-9FB3-4D8D390EA4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1922228</c:v>
                </c:pt>
                <c:pt idx="1">
                  <c:v>1916896</c:v>
                </c:pt>
                <c:pt idx="2">
                  <c:v>3533949</c:v>
                </c:pt>
                <c:pt idx="3">
                  <c:v>1984121</c:v>
                </c:pt>
                <c:pt idx="4">
                  <c:v>1322081</c:v>
                </c:pt>
              </c:numCache>
            </c:numRef>
          </c:val>
          <c:smooth val="0"/>
          <c:extLst>
            <c:ext xmlns:c16="http://schemas.microsoft.com/office/drawing/2014/chart" uri="{C3380CC4-5D6E-409C-BE32-E72D297353CC}">
              <c16:uniqueId val="{00000001-68C0-4089-9FB3-4D8D390EA4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3.44</c:v>
                </c:pt>
                <c:pt idx="1">
                  <c:v>17.82</c:v>
                </c:pt>
                <c:pt idx="2">
                  <c:v>3.67</c:v>
                </c:pt>
                <c:pt idx="3">
                  <c:v>9.27</c:v>
                </c:pt>
                <c:pt idx="4">
                  <c:v>11.48</c:v>
                </c:pt>
              </c:numCache>
            </c:numRef>
          </c:val>
          <c:extLst>
            <c:ext xmlns:c16="http://schemas.microsoft.com/office/drawing/2014/chart" uri="{C3380CC4-5D6E-409C-BE32-E72D297353CC}">
              <c16:uniqueId val="{00000000-8A56-43C0-A110-869E557906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29.78</c:v>
                </c:pt>
                <c:pt idx="1">
                  <c:v>29.65</c:v>
                </c:pt>
                <c:pt idx="2">
                  <c:v>26.99</c:v>
                </c:pt>
                <c:pt idx="3">
                  <c:v>45.6</c:v>
                </c:pt>
                <c:pt idx="4">
                  <c:v>49.34</c:v>
                </c:pt>
              </c:numCache>
            </c:numRef>
          </c:val>
          <c:extLst>
            <c:ext xmlns:c16="http://schemas.microsoft.com/office/drawing/2014/chart" uri="{C3380CC4-5D6E-409C-BE32-E72D297353CC}">
              <c16:uniqueId val="{00000001-8A56-43C0-A110-869E557906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-17.04</c:v>
                </c:pt>
                <c:pt idx="1">
                  <c:v>15.62</c:v>
                </c:pt>
                <c:pt idx="2">
                  <c:v>-13.99</c:v>
                </c:pt>
                <c:pt idx="3">
                  <c:v>27.33</c:v>
                </c:pt>
                <c:pt idx="4">
                  <c:v>10.34</c:v>
                </c:pt>
              </c:numCache>
            </c:numRef>
          </c:val>
          <c:smooth val="0"/>
          <c:extLst>
            <c:ext xmlns:c16="http://schemas.microsoft.com/office/drawing/2014/chart" uri="{C3380CC4-5D6E-409C-BE32-E72D297353CC}">
              <c16:uniqueId val="{00000002-8A56-43C0-A110-869E557906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56C-4185-8E10-83FF812002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6C-4185-8E10-83FF812002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56C-4185-8E10-83FF81200280}"/>
            </c:ext>
          </c:extLst>
        </c:ser>
        <c:ser>
          <c:idx val="3"/>
          <c:order val="3"/>
          <c:tx>
            <c:strRef>
              <c:f>データシート!$A$30</c:f>
              <c:strCache>
                <c:ptCount val="1"/>
                <c:pt idx="0">
                  <c:v>港湾特別会計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0.42</c:v>
                </c:pt>
                <c:pt idx="2">
                  <c:v>#N/A</c:v>
                </c:pt>
                <c:pt idx="3">
                  <c:v>4.66</c:v>
                </c:pt>
                <c:pt idx="4">
                  <c:v>#N/A</c:v>
                </c:pt>
                <c:pt idx="5">
                  <c:v>1.1000000000000001</c:v>
                </c:pt>
                <c:pt idx="6">
                  <c:v>#N/A</c:v>
                </c:pt>
                <c:pt idx="7">
                  <c:v>3.3</c:v>
                </c:pt>
                <c:pt idx="8">
                  <c:v>#N/A</c:v>
                </c:pt>
                <c:pt idx="9">
                  <c:v>0</c:v>
                </c:pt>
              </c:numCache>
            </c:numRef>
          </c:val>
          <c:extLst>
            <c:ext xmlns:c16="http://schemas.microsoft.com/office/drawing/2014/chart" uri="{C3380CC4-5D6E-409C-BE32-E72D297353CC}">
              <c16:uniqueId val="{00000003-A56C-4185-8E10-83FF8120028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56C-4185-8E10-83FF81200280}"/>
            </c:ext>
          </c:extLst>
        </c:ser>
        <c:ser>
          <c:idx val="5"/>
          <c:order val="5"/>
          <c:tx>
            <c:strRef>
              <c:f>データシート!$A$32</c:f>
              <c:strCache>
                <c:ptCount val="1"/>
                <c:pt idx="0">
                  <c:v>歯科特別会計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0.13</c:v>
                </c:pt>
                <c:pt idx="2">
                  <c:v>#N/A</c:v>
                </c:pt>
                <c:pt idx="3">
                  <c:v>0.21</c:v>
                </c:pt>
                <c:pt idx="4">
                  <c:v>#N/A</c:v>
                </c:pt>
                <c:pt idx="5">
                  <c:v>0.35</c:v>
                </c:pt>
                <c:pt idx="6">
                  <c:v>#N/A</c:v>
                </c:pt>
                <c:pt idx="7">
                  <c:v>0.06</c:v>
                </c:pt>
                <c:pt idx="8">
                  <c:v>#N/A</c:v>
                </c:pt>
                <c:pt idx="9">
                  <c:v>0.01</c:v>
                </c:pt>
              </c:numCache>
            </c:numRef>
          </c:val>
          <c:extLst>
            <c:ext xmlns:c16="http://schemas.microsoft.com/office/drawing/2014/chart" uri="{C3380CC4-5D6E-409C-BE32-E72D297353CC}">
              <c16:uniqueId val="{00000005-A56C-4185-8E10-83FF81200280}"/>
            </c:ext>
          </c:extLst>
        </c:ser>
        <c:ser>
          <c:idx val="6"/>
          <c:order val="6"/>
          <c:tx>
            <c:strRef>
              <c:f>データシート!$A$33</c:f>
              <c:strCache>
                <c:ptCount val="1"/>
                <c:pt idx="0">
                  <c:v>月桃特別会計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0.31</c:v>
                </c:pt>
                <c:pt idx="2">
                  <c:v>#N/A</c:v>
                </c:pt>
                <c:pt idx="3">
                  <c:v>0.21</c:v>
                </c:pt>
                <c:pt idx="4">
                  <c:v>#N/A</c:v>
                </c:pt>
                <c:pt idx="5">
                  <c:v>0.28000000000000003</c:v>
                </c:pt>
                <c:pt idx="6">
                  <c:v>#N/A</c:v>
                </c:pt>
                <c:pt idx="7">
                  <c:v>0.44</c:v>
                </c:pt>
                <c:pt idx="8">
                  <c:v>#N/A</c:v>
                </c:pt>
                <c:pt idx="9">
                  <c:v>0.65</c:v>
                </c:pt>
              </c:numCache>
            </c:numRef>
          </c:val>
          <c:extLst>
            <c:ext xmlns:c16="http://schemas.microsoft.com/office/drawing/2014/chart" uri="{C3380CC4-5D6E-409C-BE32-E72D297353CC}">
              <c16:uniqueId val="{00000006-A56C-4185-8E10-83FF8120028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1.34</c:v>
                </c:pt>
                <c:pt idx="2">
                  <c:v>#N/A</c:v>
                </c:pt>
                <c:pt idx="3">
                  <c:v>2.4</c:v>
                </c:pt>
                <c:pt idx="4">
                  <c:v>#N/A</c:v>
                </c:pt>
                <c:pt idx="5">
                  <c:v>1.33</c:v>
                </c:pt>
                <c:pt idx="6">
                  <c:v>#N/A</c:v>
                </c:pt>
                <c:pt idx="7">
                  <c:v>1.95</c:v>
                </c:pt>
                <c:pt idx="8">
                  <c:v>#N/A</c:v>
                </c:pt>
                <c:pt idx="9">
                  <c:v>0.94</c:v>
                </c:pt>
              </c:numCache>
            </c:numRef>
          </c:val>
          <c:extLst>
            <c:ext xmlns:c16="http://schemas.microsoft.com/office/drawing/2014/chart" uri="{C3380CC4-5D6E-409C-BE32-E72D297353CC}">
              <c16:uniqueId val="{00000007-A56C-4185-8E10-83FF81200280}"/>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0.93</c:v>
                </c:pt>
                <c:pt idx="2">
                  <c:v>#N/A</c:v>
                </c:pt>
                <c:pt idx="3">
                  <c:v>1.08</c:v>
                </c:pt>
                <c:pt idx="4">
                  <c:v>#N/A</c:v>
                </c:pt>
                <c:pt idx="5">
                  <c:v>0.98</c:v>
                </c:pt>
                <c:pt idx="6">
                  <c:v>#N/A</c:v>
                </c:pt>
                <c:pt idx="7">
                  <c:v>1.06</c:v>
                </c:pt>
                <c:pt idx="8">
                  <c:v>#N/A</c:v>
                </c:pt>
                <c:pt idx="9">
                  <c:v>3.4</c:v>
                </c:pt>
              </c:numCache>
            </c:numRef>
          </c:val>
          <c:extLst>
            <c:ext xmlns:c16="http://schemas.microsoft.com/office/drawing/2014/chart" uri="{C3380CC4-5D6E-409C-BE32-E72D297353CC}">
              <c16:uniqueId val="{00000008-A56C-4185-8E10-83FF812002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2.56</c:v>
                </c:pt>
                <c:pt idx="2">
                  <c:v>#N/A</c:v>
                </c:pt>
                <c:pt idx="3">
                  <c:v>12.73</c:v>
                </c:pt>
                <c:pt idx="4">
                  <c:v>#N/A</c:v>
                </c:pt>
                <c:pt idx="5">
                  <c:v>1.91</c:v>
                </c:pt>
                <c:pt idx="6">
                  <c:v>#N/A</c:v>
                </c:pt>
                <c:pt idx="7">
                  <c:v>5.44</c:v>
                </c:pt>
                <c:pt idx="8">
                  <c:v>#N/A</c:v>
                </c:pt>
                <c:pt idx="9">
                  <c:v>10.8</c:v>
                </c:pt>
              </c:numCache>
            </c:numRef>
          </c:val>
          <c:extLst>
            <c:ext xmlns:c16="http://schemas.microsoft.com/office/drawing/2014/chart" uri="{C3380CC4-5D6E-409C-BE32-E72D297353CC}">
              <c16:uniqueId val="{00000009-A56C-4185-8E10-83FF812002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[1]データシート!$B$42:$P$42</c:f>
              <c:numCache>
                <c:formatCode>General</c:formatCode>
                <c:ptCount val="15"/>
                <c:pt idx="2">
                  <c:v>209</c:v>
                </c:pt>
                <c:pt idx="5">
                  <c:v>243</c:v>
                </c:pt>
                <c:pt idx="8">
                  <c:v>262</c:v>
                </c:pt>
                <c:pt idx="11">
                  <c:v>267</c:v>
                </c:pt>
                <c:pt idx="14">
                  <c:v>286</c:v>
                </c:pt>
              </c:numCache>
            </c:numRef>
          </c:val>
          <c:extLst>
            <c:ext xmlns:c16="http://schemas.microsoft.com/office/drawing/2014/chart" uri="{C3380CC4-5D6E-409C-BE32-E72D297353CC}">
              <c16:uniqueId val="{00000000-F8BC-44C0-92A9-5F65119B64E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BC-44C0-92A9-5F65119B64E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8BC-44C0-92A9-5F65119B64E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BC-44C0-92A9-5F65119B64E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[1]データシート!$B$46:$P$46</c:f>
              <c:numCache>
                <c:formatCode>General</c:formatCode>
                <c:ptCount val="15"/>
                <c:pt idx="0">
                  <c:v>4</c:v>
                </c:pt>
                <c:pt idx="3">
                  <c:v>4</c:v>
                </c:pt>
                <c:pt idx="6">
                  <c:v>4</c:v>
                </c:pt>
                <c:pt idx="9">
                  <c:v>4</c:v>
                </c:pt>
                <c:pt idx="12">
                  <c:v>4</c:v>
                </c:pt>
              </c:numCache>
            </c:numRef>
          </c:val>
          <c:extLst>
            <c:ext xmlns:c16="http://schemas.microsoft.com/office/drawing/2014/chart" uri="{C3380CC4-5D6E-409C-BE32-E72D297353CC}">
              <c16:uniqueId val="{00000004-F8BC-44C0-92A9-5F65119B64E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BC-44C0-92A9-5F65119B64E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BC-44C0-92A9-5F65119B64E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[1]データシート!$B$49:$P$49</c:f>
              <c:numCache>
                <c:formatCode>General</c:formatCode>
                <c:ptCount val="15"/>
                <c:pt idx="0">
                  <c:v>254</c:v>
                </c:pt>
                <c:pt idx="3">
                  <c:v>282</c:v>
                </c:pt>
                <c:pt idx="6">
                  <c:v>307</c:v>
                </c:pt>
                <c:pt idx="9">
                  <c:v>320</c:v>
                </c:pt>
                <c:pt idx="12">
                  <c:v>334</c:v>
                </c:pt>
              </c:numCache>
            </c:numRef>
          </c:val>
          <c:extLst>
            <c:ext xmlns:c16="http://schemas.microsoft.com/office/drawing/2014/chart" uri="{C3380CC4-5D6E-409C-BE32-E72D297353CC}">
              <c16:uniqueId val="{00000007-F8BC-44C0-92A9-5F65119B64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[1]データシート!$B$50:$P$50</c:f>
              <c:numCache>
                <c:formatCode>General</c:formatCode>
                <c:ptCount val="15"/>
                <c:pt idx="0">
                  <c:v>#N/A</c:v>
                </c:pt>
                <c:pt idx="1">
                  <c:v>49</c:v>
                </c:pt>
                <c:pt idx="2">
                  <c:v>#N/A</c:v>
                </c:pt>
                <c:pt idx="3">
                  <c:v>#N/A</c:v>
                </c:pt>
                <c:pt idx="4">
                  <c:v>43</c:v>
                </c:pt>
                <c:pt idx="5">
                  <c:v>#N/A</c:v>
                </c:pt>
                <c:pt idx="6">
                  <c:v>#N/A</c:v>
                </c:pt>
                <c:pt idx="7">
                  <c:v>49</c:v>
                </c:pt>
                <c:pt idx="8">
                  <c:v>#N/A</c:v>
                </c:pt>
                <c:pt idx="9">
                  <c:v>#N/A</c:v>
                </c:pt>
                <c:pt idx="10">
                  <c:v>57</c:v>
                </c:pt>
                <c:pt idx="11">
                  <c:v>#N/A</c:v>
                </c:pt>
                <c:pt idx="12">
                  <c:v>#N/A</c:v>
                </c:pt>
                <c:pt idx="13">
                  <c:v>52</c:v>
                </c:pt>
                <c:pt idx="14">
                  <c:v>#N/A</c:v>
                </c:pt>
              </c:numCache>
            </c:numRef>
          </c:val>
          <c:smooth val="0"/>
          <c:extLst>
            <c:ext xmlns:c16="http://schemas.microsoft.com/office/drawing/2014/chart" uri="{C3380CC4-5D6E-409C-BE32-E72D297353CC}">
              <c16:uniqueId val="{00000008-F8BC-44C0-92A9-5F65119B64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2013</c:v>
                </c:pt>
                <c:pt idx="5">
                  <c:v>1956</c:v>
                </c:pt>
                <c:pt idx="8">
                  <c:v>2122</c:v>
                </c:pt>
                <c:pt idx="11">
                  <c:v>2277</c:v>
                </c:pt>
                <c:pt idx="14">
                  <c:v>2073</c:v>
                </c:pt>
              </c:numCache>
            </c:numRef>
          </c:val>
          <c:extLst>
            <c:ext xmlns:c16="http://schemas.microsoft.com/office/drawing/2014/chart" uri="{C3380CC4-5D6E-409C-BE32-E72D297353CC}">
              <c16:uniqueId val="{00000000-0D80-4987-BAAC-2E155220B0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177</c:v>
                </c:pt>
                <c:pt idx="5">
                  <c:v>185</c:v>
                </c:pt>
                <c:pt idx="8">
                  <c:v>224</c:v>
                </c:pt>
                <c:pt idx="11">
                  <c:v>419</c:v>
                </c:pt>
                <c:pt idx="14">
                  <c:v>28</c:v>
                </c:pt>
              </c:numCache>
            </c:numRef>
          </c:val>
          <c:extLst>
            <c:ext xmlns:c16="http://schemas.microsoft.com/office/drawing/2014/chart" uri="{C3380CC4-5D6E-409C-BE32-E72D297353CC}">
              <c16:uniqueId val="{00000001-0D80-4987-BAAC-2E155220B0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575</c:v>
                </c:pt>
                <c:pt idx="5">
                  <c:v>586</c:v>
                </c:pt>
                <c:pt idx="8">
                  <c:v>634</c:v>
                </c:pt>
                <c:pt idx="11">
                  <c:v>845</c:v>
                </c:pt>
                <c:pt idx="14">
                  <c:v>893</c:v>
                </c:pt>
              </c:numCache>
            </c:numRef>
          </c:val>
          <c:extLst>
            <c:ext xmlns:c16="http://schemas.microsoft.com/office/drawing/2014/chart" uri="{C3380CC4-5D6E-409C-BE32-E72D297353CC}">
              <c16:uniqueId val="{00000002-0D80-4987-BAAC-2E155220B0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80-4987-BAAC-2E155220B0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80-4987-BAAC-2E155220B0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80-4987-BAAC-2E155220B0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154</c:v>
                </c:pt>
                <c:pt idx="3">
                  <c:v>140</c:v>
                </c:pt>
                <c:pt idx="6">
                  <c:v>147</c:v>
                </c:pt>
                <c:pt idx="9">
                  <c:v>164</c:v>
                </c:pt>
                <c:pt idx="12">
                  <c:v>0</c:v>
                </c:pt>
              </c:numCache>
            </c:numRef>
          </c:val>
          <c:extLst>
            <c:ext xmlns:c16="http://schemas.microsoft.com/office/drawing/2014/chart" uri="{C3380CC4-5D6E-409C-BE32-E72D297353CC}">
              <c16:uniqueId val="{00000006-0D80-4987-BAAC-2E155220B0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D80-4987-BAAC-2E155220B0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c:v>
                </c:pt>
                <c:pt idx="3">
                  <c:v>35</c:v>
                </c:pt>
                <c:pt idx="6">
                  <c:v>32</c:v>
                </c:pt>
                <c:pt idx="9">
                  <c:v>76</c:v>
                </c:pt>
                <c:pt idx="12">
                  <c:v>97</c:v>
                </c:pt>
              </c:numCache>
            </c:numRef>
          </c:val>
          <c:extLst>
            <c:ext xmlns:c16="http://schemas.microsoft.com/office/drawing/2014/chart" uri="{C3380CC4-5D6E-409C-BE32-E72D297353CC}">
              <c16:uniqueId val="{00000008-0D80-4987-BAAC-2E155220B0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D80-4987-BAAC-2E155220B0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2672</c:v>
                </c:pt>
                <c:pt idx="3">
                  <c:v>2605</c:v>
                </c:pt>
                <c:pt idx="6">
                  <c:v>2889</c:v>
                </c:pt>
                <c:pt idx="9">
                  <c:v>3071</c:v>
                </c:pt>
                <c:pt idx="12">
                  <c:v>2799</c:v>
                </c:pt>
              </c:numCache>
            </c:numRef>
          </c:val>
          <c:extLst>
            <c:ext xmlns:c16="http://schemas.microsoft.com/office/drawing/2014/chart" uri="{C3380CC4-5D6E-409C-BE32-E72D297353CC}">
              <c16:uniqueId val="{0000000A-0D80-4987-BAAC-2E155220B0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87</c:v>
                </c:pt>
                <c:pt idx="2">
                  <c:v>#N/A</c:v>
                </c:pt>
                <c:pt idx="3">
                  <c:v>#N/A</c:v>
                </c:pt>
                <c:pt idx="4">
                  <c:v>54</c:v>
                </c:pt>
                <c:pt idx="5">
                  <c:v>#N/A</c:v>
                </c:pt>
                <c:pt idx="6">
                  <c:v>#N/A</c:v>
                </c:pt>
                <c:pt idx="7">
                  <c:v>89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D80-4987-BAAC-2E155220B0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224</c:v>
                </c:pt>
                <c:pt idx="1">
                  <c:v>421</c:v>
                </c:pt>
                <c:pt idx="2">
                  <c:v>466</c:v>
                </c:pt>
              </c:numCache>
            </c:numRef>
          </c:val>
          <c:extLst>
            <c:ext xmlns:c16="http://schemas.microsoft.com/office/drawing/2014/chart" uri="{C3380CC4-5D6E-409C-BE32-E72D297353CC}">
              <c16:uniqueId val="{00000000-C09C-41CB-BECF-9F79A24943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C09C-41CB-BECF-9F79A24943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407</c:v>
                </c:pt>
                <c:pt idx="1">
                  <c:v>422</c:v>
                </c:pt>
                <c:pt idx="2">
                  <c:v>424</c:v>
                </c:pt>
              </c:numCache>
            </c:numRef>
          </c:val>
          <c:extLst>
            <c:ext xmlns:c16="http://schemas.microsoft.com/office/drawing/2014/chart" uri="{C3380CC4-5D6E-409C-BE32-E72D297353CC}">
              <c16:uniqueId val="{00000002-C09C-41CB-BECF-9F79A24943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FBFDE7C0-552D-4F4F-8DB6-B72BA65BB7BD}"/>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83D870B9-8671-43E4-A230-6223B283FF0F}"/>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D320B59F-B0D9-4304-BBA9-895CCA6D878E}"/>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90692FEE-C776-4E90-B830-6F4F04AE075F}"/>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1672B5D6-26FA-479F-A097-26BEB7352405}"/>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46E42704-7381-45F3-A3CF-7E4FFEA99306}"/>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4A8C0434-8843-40E8-A5E4-FAFEC61658DF}"/>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60118FB7-3C87-4E67-9B18-4DB153A2272E}"/>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8AAAC33A-9C25-49D4-9810-CC6DEF269843}"/>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6C113241-C933-4673-A7DF-99D1F20D5572}"/>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C8168D9F-AA2C-4F00-A601-8AA067A0907C}"/>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11089479-71F8-4BCA-A2EA-5CCEEC9923CF}"/>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F44C9F9C-EB49-471B-994C-DB2C6F496B82}"/>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3BBB46C5-3CBB-44E5-B356-D163BECC8994}"/>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7E4F7A37-067B-45CB-AD45-752191762144}"/>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BD6ED3B2-2751-4410-A4D9-4709C82C5713}"/>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380C76E6-6455-4818-9418-1407F7E17C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6BCC7D6E-E482-4429-811F-8448E5CC171E}"/>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B1EF9890-4500-4854-9004-A4244CF14A27}"/>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普通建設事業費にかかる償還金の増加により、増加傾向にある。算入公債費も増額しており、大型事業の執行による増加も想定されている。</a:t>
          </a:r>
          <a:endParaRPr lang="ja-JP" altLang="ja-JP" sz="1400">
            <a:effectLst/>
          </a:endParaRPr>
        </a:p>
        <a:p>
          <a:r>
            <a:rPr kumimoji="1" lang="ja-JP" altLang="ja-JP" sz="1100">
              <a:solidFill>
                <a:schemeClr val="dk1"/>
              </a:solidFill>
              <a:effectLst/>
              <a:latin typeface="+mn-lt"/>
              <a:ea typeface="+mn-ea"/>
              <a:cs typeface="+mn-cs"/>
            </a:rPr>
            <a:t>今後も事業収益の確保や、事業検討を図り、地方債の新規発行を伴う普通建設事業を抑制し、健全な財政運営に努める。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C348BBB7-4658-4BDB-B34B-63BBFEBFA8B7}"/>
            </a:ext>
          </a:extLst>
        </xdr:cNvPr>
        <xdr:cNvSpPr>
          <a:spLocks noChangeShapeType="1"/>
        </xdr:cNvSpPr>
      </xdr:nvSpPr>
      <xdr:spPr bwMode="auto">
        <a:xfrm>
          <a:off x="504825" y="9601200"/>
          <a:ext cx="7448550" cy="1714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2AB6CEB9-DA34-4863-A9E5-4698DF813F29}"/>
            </a:ext>
          </a:extLst>
        </xdr:cNvPr>
        <xdr:cNvSpPr>
          <a:spLocks noChangeArrowheads="1"/>
        </xdr:cNvSpPr>
      </xdr:nvSpPr>
      <xdr:spPr bwMode="auto">
        <a:xfrm>
          <a:off x="13106400" y="9610725"/>
          <a:ext cx="4456340" cy="6776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3E0A85F2-4F1C-45E0-B4F3-9D746DF4CC29}"/>
            </a:ext>
          </a:extLst>
        </xdr:cNvPr>
        <xdr:cNvSpPr>
          <a:spLocks noChangeArrowheads="1"/>
        </xdr:cNvSpPr>
      </xdr:nvSpPr>
      <xdr:spPr bwMode="auto">
        <a:xfrm>
          <a:off x="13130893" y="9601200"/>
          <a:ext cx="815068"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D33C0F0B-E159-4F06-B855-753A201C047E}"/>
            </a:ext>
          </a:extLst>
        </xdr:cNvPr>
        <xdr:cNvSpPr txBox="1"/>
      </xdr:nvSpPr>
      <xdr:spPr>
        <a:xfrm>
          <a:off x="13211175" y="9772650"/>
          <a:ext cx="4249341" cy="515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充当可能基金残高の増額に加え、残高精査による調整にともない現在高および将来負担比率の分子は減額した。今後も将来負担の軽減のため、計画的な基金積立て、新規地方債借入の縮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沖縄県北大東村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財政調整基金、船舶整備基金の積立により増額したが、港湾業有無事業特別会計基金の取り崩しも発生した。</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予定されている大型事業などの執行に備え、積極的な積立、また取り崩しの抑制に努め、基金残高の増加を図る。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港湾業務事業特別会計基金：クレーン等の故障や地方債の繰上償還、その他財源の不足が生じた際の財源に充てる</a:t>
          </a:r>
          <a:endParaRPr lang="ja-JP" altLang="ja-JP" sz="1400">
            <a:effectLst/>
          </a:endParaRPr>
        </a:p>
        <a:p>
          <a:r>
            <a:rPr kumimoji="1" lang="ja-JP" altLang="ja-JP" sz="1100">
              <a:solidFill>
                <a:schemeClr val="dk1"/>
              </a:solidFill>
              <a:effectLst/>
              <a:latin typeface="+mn-lt"/>
              <a:ea typeface="+mn-ea"/>
              <a:cs typeface="+mn-cs"/>
            </a:rPr>
            <a:t>船舶整備基金：船舶だいとうの老朽化対策や、船舶の新規整備等に備える</a:t>
          </a:r>
          <a:endParaRPr lang="ja-JP" altLang="ja-JP" sz="1400">
            <a:effectLst/>
          </a:endParaRPr>
        </a:p>
        <a:p>
          <a:r>
            <a:rPr kumimoji="1" lang="ja-JP" altLang="ja-JP" sz="1100">
              <a:solidFill>
                <a:schemeClr val="dk1"/>
              </a:solidFill>
              <a:effectLst/>
              <a:latin typeface="+mn-lt"/>
              <a:ea typeface="+mn-ea"/>
              <a:cs typeface="+mn-cs"/>
            </a:rPr>
            <a:t>北大東ふるさと応援基金：主に「教育・文化の推進」、「保険・医療・介護・福祉の向上」、「産業振興」、「生活環境向上」にかかる事業に充てる</a:t>
          </a:r>
          <a:endParaRPr lang="ja-JP" altLang="ja-JP" sz="1400">
            <a:effectLst/>
          </a:endParaRPr>
        </a:p>
        <a:p>
          <a:r>
            <a:rPr kumimoji="1" lang="ja-JP" altLang="ja-JP" sz="1100">
              <a:solidFill>
                <a:schemeClr val="dk1"/>
              </a:solidFill>
              <a:effectLst/>
              <a:latin typeface="+mn-lt"/>
              <a:ea typeface="+mn-ea"/>
              <a:cs typeface="+mn-cs"/>
            </a:rPr>
            <a:t>村営住宅整備基金：村営住宅整備促進を図る資金に充てる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ふるさと農村基金：北大東村土地改良施設等多様な機能の維持及び強化にかかる活動を推進する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港湾業務事業特別会計基金：車両購入による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船舶整備基金：新造に向けて</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行政サービスを適切に実行するため、計画的な基金積立および取り崩しによる事業執行に努める。</a:t>
          </a:r>
          <a:endParaRPr kumimoji="1" lang="en-US" altLang="ja-JP" sz="1100">
            <a:solidFill>
              <a:schemeClr val="dk1"/>
            </a:solidFill>
            <a:effectLst/>
            <a:latin typeface="+mj-ea"/>
            <a:ea typeface="+mj-ea"/>
            <a:cs typeface="+mn-cs"/>
          </a:endParaRPr>
        </a:p>
        <a:p>
          <a:endParaRPr kumimoji="1" lang="en-US" altLang="ja-JP" sz="1300">
            <a:solidFill>
              <a:schemeClr val="dk1"/>
            </a:solidFill>
            <a:effectLst/>
            <a:latin typeface="+mj-ea"/>
            <a:ea typeface="+mj-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不用額圧縮等による積立の増加</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予定されている大型事業などの執行に備え、</a:t>
          </a:r>
          <a:r>
            <a:rPr kumimoji="1" lang="ja-JP" altLang="ja-JP" sz="1100">
              <a:solidFill>
                <a:schemeClr val="dk1"/>
              </a:solidFill>
              <a:effectLst/>
              <a:latin typeface="+mn-lt"/>
              <a:ea typeface="+mn-ea"/>
              <a:cs typeface="+mn-cs"/>
            </a:rPr>
            <a:t>積極的な積立、また取り崩しの抑制に努め、基金残高の増加を図る。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大きな増減はない。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本村では普通建設事業費にかかる元利償還金増加に伴い、公債費が毎年増加している。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今後も公債費の負担が大きくなることが予想されるため、当該基金への積立金財源確保に努めていく。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1A62928-3055-4DDC-BE95-2B3436931D3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4B4FA6A-AADC-43EA-AFED-41AAE324F2C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05FC821-24CA-4D3D-BA2A-DDA4FA4CC68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B2986D9-9069-4CEC-9556-F3806030C88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1378EA9-86C6-4079-9248-4CDB7A32124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67DD71B-663B-4F57-A8A7-99436BB31AE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ACFFC2F-E3C9-4B8A-9973-929658BB39C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3F98AAD-0158-4B70-99C9-2B6FA8ACE153}"/>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A3333E2-13B5-4B35-96FF-877D9A9805B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41604ED-77D7-4FE6-B047-F9A7046F786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
538
13.07
2,538,801
2,393,055
108,507
945,000
2,799,165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E0E63DF-4D6F-490B-AC56-B155CC6E633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35F0364-92C0-400F-9EBD-52609B38CDB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8414FC1-4068-4941-8E84-B4EE8494699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7A2706B-C22C-46B2-96FA-D2684D2C74E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69CEB83-77CC-41C2-A305-2C42A8A316F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F60DA7B-7D10-4D74-8C30-33A17525DCA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A79883E-F047-41E1-8B0C-5113DEA63BA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0E3DAB6-D110-43B3-9A56-2BF27A75A8A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1D5B65A-B53C-44DA-8E9D-626F114EF658}"/>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2CA66FE-19EC-4320-A57B-32499FE45DD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62836D1-A6A8-4CB9-B371-7FA033926B2F}"/>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EA5F5B2-08BF-420F-B0CE-E15E5EB8E47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94D78AB-12FA-4B53-BA35-396E91D9427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71238A4-9080-4818-8F8D-518FE70464D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1ABFF3A-1B25-4FD8-95C6-5D7786A0781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0F62D20-9BC5-4652-A0CE-B9026A735FB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D7FAA21-4D7D-44A7-B736-B541A3EC8FD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0A6E486-1A6E-4358-961C-A849D2A3845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525CF22-CA1A-47B9-B582-5CA7A94A251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4F66E51-46C6-4B05-AF41-95AA297F447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03D6DAA-3CBB-4FE6-818C-C8C732970A5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E130F27-E879-4BBB-A556-FED2032C385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95AB25B-3EC7-4AD7-8DFC-ED9D327AFE81}"/>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2D481C0-CDC3-4AF4-B3BA-DBD0949ED775}"/>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D366707-2615-4B91-B919-15BD6503E5C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D1B6E00-1B30-4664-89C4-7104F315642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7B4FC49-E172-47DA-8663-491E3552E47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4227A78-A543-429C-9745-195A1719E2E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C6C16F0-90EA-4294-8DEB-1602D3B8994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0B395EE-F82F-4D97-9CF2-868507E401CC}"/>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218EE19-76FB-4997-842F-9ADE854B2A5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F57781C-AFB3-40ED-86E4-BB2DBD9280F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237DFB4-D881-44D6-B829-600FADA3E7A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5654FDC-13A3-454F-A64B-32482CDAB1D7}"/>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FD21ED2-95A6-464D-949C-0F40653EA57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6C583E8-7066-4F45-9F08-BA79FF99CF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17E26BD-3E5D-4C1D-AA57-9BD7DDD79F2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となり、類似団体平均値よりも下回っている。</a:t>
          </a:r>
        </a:p>
        <a:p>
          <a:r>
            <a:rPr kumimoji="1" lang="ja-JP" altLang="en-US" sz="1300">
              <a:latin typeface="ＭＳ Ｐゴシック" panose="020B0600070205080204" pitchFamily="50" charset="-128"/>
              <a:ea typeface="ＭＳ Ｐゴシック" panose="020B0600070205080204" pitchFamily="50" charset="-128"/>
            </a:rPr>
            <a:t>物件費の削減、地方税の徴収業務の強化を通して税収等の増加に努め、財政健全化を図る。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F9D6637-BB32-442E-9327-80BBF04ADF9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B19050E2-41B1-4AD4-8623-410423C77E0A}"/>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B32B4885-1DFF-47F4-849A-8E42160A1C44}"/>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5232FE64-0AFF-492C-9471-DEC98370044C}"/>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73537144-A0F5-4708-BFB3-BC6FCBD37C38}"/>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9BED55FA-B555-4C0A-8F6C-15E46260878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DDA36BDA-7923-4C8B-9DA2-72F744CBB583}"/>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D7A72905-C05C-43C2-94E5-E090FD3C4073}"/>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9DD2ECB4-812A-4A97-8FAB-3E8DD285540D}"/>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5276DC59-D560-4EBD-981B-22BA08FF330C}"/>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F9F87139-FB0A-4444-8A59-B4A3524DCB46}"/>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4D420C20-705B-4B0E-AABC-B5598F3FBE4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A9B2DA66-EAB6-4197-8C03-CA094D750BB6}"/>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DDF931FE-0353-479B-AF2A-1C1BF6A20A3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F54A2A11-48F7-4141-9E81-84B84F278B3E}"/>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49496138-60B8-41C3-AADF-DD5F868E5274}"/>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75E4CE49-56EE-4680-8328-BCB38302664C}"/>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2CC8AB8B-6AF6-488D-AFE3-FBE37B921B94}"/>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29B21A2F-1DD1-4783-95C2-9014311D77E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165100</xdr:rowOff>
    </xdr:to>
    <xdr:cxnSp macro="">
      <xdr:nvCxnSpPr>
        <xdr:cNvPr id="68" name="直線コネクタ 67">
          <a:extLst>
            <a:ext uri="{FF2B5EF4-FFF2-40B4-BE49-F238E27FC236}">
              <a16:creationId xmlns:a16="http://schemas.microsoft.com/office/drawing/2014/main" id="{04F33AA0-881C-484E-9D7E-6F6FD0ED55CF}"/>
            </a:ext>
          </a:extLst>
        </xdr:cNvPr>
        <xdr:cNvCxnSpPr/>
      </xdr:nvCxnSpPr>
      <xdr:spPr>
        <a:xfrm>
          <a:off x="4114800" y="76928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7A974562-DF5F-46B0-8616-AE40336778DC}"/>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51AA4F76-878E-4267-A15E-E84B80ECE00A}"/>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149013</xdr:rowOff>
    </xdr:to>
    <xdr:cxnSp macro="">
      <xdr:nvCxnSpPr>
        <xdr:cNvPr id="71" name="直線コネクタ 70">
          <a:extLst>
            <a:ext uri="{FF2B5EF4-FFF2-40B4-BE49-F238E27FC236}">
              <a16:creationId xmlns:a16="http://schemas.microsoft.com/office/drawing/2014/main" id="{41D58910-B71F-4ADF-9D38-688D4AA7930C}"/>
            </a:ext>
          </a:extLst>
        </xdr:cNvPr>
        <xdr:cNvCxnSpPr/>
      </xdr:nvCxnSpPr>
      <xdr:spPr>
        <a:xfrm>
          <a:off x="3225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8312BB30-20A1-48CF-B427-14DCD14A608D}"/>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196D6B5F-CCEE-461E-AF37-2934E8F09532}"/>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a:extLst>
            <a:ext uri="{FF2B5EF4-FFF2-40B4-BE49-F238E27FC236}">
              <a16:creationId xmlns:a16="http://schemas.microsoft.com/office/drawing/2014/main" id="{2777B26C-7518-4825-9023-C04BCD80964B}"/>
            </a:ext>
          </a:extLst>
        </xdr:cNvPr>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A577E9EC-BA45-45F9-A4AC-C04886B225F0}"/>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a:extLst>
            <a:ext uri="{FF2B5EF4-FFF2-40B4-BE49-F238E27FC236}">
              <a16:creationId xmlns:a16="http://schemas.microsoft.com/office/drawing/2014/main" id="{6D9202D7-0A07-4D46-83B8-A6EC88467014}"/>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a:extLst>
            <a:ext uri="{FF2B5EF4-FFF2-40B4-BE49-F238E27FC236}">
              <a16:creationId xmlns:a16="http://schemas.microsoft.com/office/drawing/2014/main" id="{524C2A30-9781-4B59-B4DB-A004BA756E4E}"/>
            </a:ext>
          </a:extLst>
        </xdr:cNvPr>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E0F9EE03-59D1-48F4-A8E1-6D978E456499}"/>
            </a:ext>
          </a:extLst>
        </xdr:cNvPr>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a:extLst>
            <a:ext uri="{FF2B5EF4-FFF2-40B4-BE49-F238E27FC236}">
              <a16:creationId xmlns:a16="http://schemas.microsoft.com/office/drawing/2014/main" id="{90AEA85F-92E1-4E95-BF91-4F4C3C491A0C}"/>
            </a:ext>
          </a:extLst>
        </xdr:cNvPr>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577005CF-AC66-4F0A-9E33-8B01D3835DCD}"/>
            </a:ext>
          </a:extLst>
        </xdr:cNvPr>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a:extLst>
            <a:ext uri="{FF2B5EF4-FFF2-40B4-BE49-F238E27FC236}">
              <a16:creationId xmlns:a16="http://schemas.microsoft.com/office/drawing/2014/main" id="{F6FD8943-0839-4DFF-85E2-4C6E02FB59E0}"/>
            </a:ext>
          </a:extLst>
        </xdr:cNvPr>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476CC4B6-F55D-455F-BEA9-82FB5F3533F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9FFB93E-E7FD-4703-A927-977BE70D744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EC35C4D-9990-4C84-A42E-BD8F016F8B0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95ECD2E-05AF-4A20-9516-D354FFB2512C}"/>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32D0011-E43B-4BBF-9592-9B13506ADC1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7" name="楕円 86">
          <a:extLst>
            <a:ext uri="{FF2B5EF4-FFF2-40B4-BE49-F238E27FC236}">
              <a16:creationId xmlns:a16="http://schemas.microsoft.com/office/drawing/2014/main" id="{2CD9A0D7-AC0E-42A8-8558-12A10FFFFAE9}"/>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8" name="財政力該当値テキスト">
          <a:extLst>
            <a:ext uri="{FF2B5EF4-FFF2-40B4-BE49-F238E27FC236}">
              <a16:creationId xmlns:a16="http://schemas.microsoft.com/office/drawing/2014/main" id="{751B88AC-3240-4D31-8DA8-357C8D406CCD}"/>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a:extLst>
            <a:ext uri="{FF2B5EF4-FFF2-40B4-BE49-F238E27FC236}">
              <a16:creationId xmlns:a16="http://schemas.microsoft.com/office/drawing/2014/main" id="{8889B042-944B-4E56-B3AA-CBF02D17DACC}"/>
            </a:ext>
          </a:extLst>
        </xdr:cNvPr>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a:extLst>
            <a:ext uri="{FF2B5EF4-FFF2-40B4-BE49-F238E27FC236}">
              <a16:creationId xmlns:a16="http://schemas.microsoft.com/office/drawing/2014/main" id="{17AFFD41-47F5-4BF7-9DED-3BD11900F6A9}"/>
            </a:ext>
          </a:extLst>
        </xdr:cNvPr>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23F5013B-CEC3-4D8A-8019-C3124BB7F72D}"/>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id="{C142E070-383C-418B-A90D-879D61B5898F}"/>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a:extLst>
            <a:ext uri="{FF2B5EF4-FFF2-40B4-BE49-F238E27FC236}">
              <a16:creationId xmlns:a16="http://schemas.microsoft.com/office/drawing/2014/main" id="{90CD139E-4D00-43B0-BE2E-ED38B5B13EA2}"/>
            </a:ext>
          </a:extLst>
        </xdr:cNvPr>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a:extLst>
            <a:ext uri="{FF2B5EF4-FFF2-40B4-BE49-F238E27FC236}">
              <a16:creationId xmlns:a16="http://schemas.microsoft.com/office/drawing/2014/main" id="{C5B17049-D178-452D-AC1D-EB92F374D5FC}"/>
            </a:ext>
          </a:extLst>
        </xdr:cNvPr>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101B60F8-A2DF-4700-AB6A-060CE0C31054}"/>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271785B2-EF68-4EA6-89F2-4248FC5AC04B}"/>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DF6C2752-27BE-48ED-B81F-7B78FFFE652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E9277736-40A2-4F80-A61D-99CC4C51BCCD}"/>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75A113BE-3FCA-42E6-9251-C0203C56600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BC5AFC8A-4D73-4EA2-8481-05433E9879E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C430E96A-D6F9-4861-99DA-7B5D038A60E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C6642DEE-E9C7-475C-A8C3-3A5ADAD68EC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42272550-CA3D-48FB-B2BB-998D341710E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A116C198-F1D7-4CD8-80CA-6421D11528D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51732AFE-F5D9-4A76-9B0D-A7567D2FA899}"/>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1EA9274A-E532-4579-8E9B-FDDA0903868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95FD01D0-314F-4D1B-A600-887FB7AB65F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D3E43A01-F9BF-47EF-980F-D2592741355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3971015C-A16F-4DFD-91F2-57E9BF7F6B2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％、弾力性が低下した。適正基準ではあるが沖縄県平均を上回っているため、今後も人件費や物件費等の抑制・削減に努め、事業の見直し・縮小等を実施し、起債の抑制に努める。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13BC1867-34EE-477A-9A23-5558047101F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6EC508A-20DF-446A-B1BA-8108312F851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F458815B-074E-473E-A314-E5A9635CCF5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426BF570-13BB-4805-9946-A537C6CFDD82}"/>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DA70993A-09E9-414E-830C-39D6F1297C59}"/>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3502F777-AD9B-4CFE-8EF2-9038ACA4C547}"/>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BED22287-D6CB-4FBE-A56F-53FF7A8DF00D}"/>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905AEFE3-B686-4C29-A301-F2E0DFD18E97}"/>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55A0E7FD-8044-45C7-8B17-E3B5533D0487}"/>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E54C078A-106B-445C-9FB1-32E6232991A8}"/>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BFB852BE-AD18-43FC-9892-BDC279B12481}"/>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DF378A89-09F5-4B4E-83A0-918AA3CC14C1}"/>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DAE5B23B-8DE0-4966-B800-F7FF8729FD4C}"/>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87598AE5-B30A-4807-AFF7-9D0C4AABEE3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B074A3C6-75D9-42D4-A4EA-9BFD0F25F94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8D1615EF-A728-4D85-B812-E06B2CF5E8F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A5AE9728-A9EB-40F8-B3EE-919D8E5108F3}"/>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693DE4CA-845B-4039-ACB0-FF0AD92CAE75}"/>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41E1DB2D-C9A9-43CF-BF73-49C05050753F}"/>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EFA1B0B7-494C-419B-BC77-620AD2BD2F6D}"/>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16673DBD-AC62-4ABB-90A9-C067894984B1}"/>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128905</xdr:rowOff>
    </xdr:from>
    <xdr:to>
      <xdr:col>23</xdr:col>
      <xdr:colOff>133350</xdr:colOff>
      <xdr:row>62</xdr:row>
      <xdr:rowOff>136948</xdr:rowOff>
    </xdr:to>
    <xdr:cxnSp macro="">
      <xdr:nvCxnSpPr>
        <xdr:cNvPr id="131" name="直線コネクタ 130">
          <a:extLst>
            <a:ext uri="{FF2B5EF4-FFF2-40B4-BE49-F238E27FC236}">
              <a16:creationId xmlns:a16="http://schemas.microsoft.com/office/drawing/2014/main" id="{EC99FF7A-B7FD-471C-B2BA-598BD5FC06FF}"/>
            </a:ext>
          </a:extLst>
        </xdr:cNvPr>
        <xdr:cNvCxnSpPr/>
      </xdr:nvCxnSpPr>
      <xdr:spPr>
        <a:xfrm>
          <a:off x="4114800" y="1075880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150723</xdr:rowOff>
    </xdr:from>
    <xdr:ext cx="762000" cy="259045"/>
    <xdr:sp macro="" textlink="">
      <xdr:nvSpPr>
        <xdr:cNvPr id="132" name="財政構造の弾力性平均値テキスト">
          <a:extLst>
            <a:ext uri="{FF2B5EF4-FFF2-40B4-BE49-F238E27FC236}">
              <a16:creationId xmlns:a16="http://schemas.microsoft.com/office/drawing/2014/main" id="{04214AE3-79F9-426D-8337-CC2973F76173}"/>
            </a:ext>
          </a:extLst>
        </xdr:cNvPr>
        <xdr:cNvSpPr txBox="1"/>
      </xdr:nvSpPr>
      <xdr:spPr>
        <a:xfrm>
          <a:off x="5041900" y="107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0B25EC14-4D76-4A11-9F51-0EBC545D520E}"/>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128905</xdr:rowOff>
    </xdr:from>
    <xdr:to>
      <xdr:col>19</xdr:col>
      <xdr:colOff>133350</xdr:colOff>
      <xdr:row>63</xdr:row>
      <xdr:rowOff>154517</xdr:rowOff>
    </xdr:to>
    <xdr:cxnSp macro="">
      <xdr:nvCxnSpPr>
        <xdr:cNvPr id="134" name="直線コネクタ 133">
          <a:extLst>
            <a:ext uri="{FF2B5EF4-FFF2-40B4-BE49-F238E27FC236}">
              <a16:creationId xmlns:a16="http://schemas.microsoft.com/office/drawing/2014/main" id="{06039EC4-1976-484E-86CA-BFF7C847EDA8}"/>
            </a:ext>
          </a:extLst>
        </xdr:cNvPr>
        <xdr:cNvCxnSpPr/>
      </xdr:nvCxnSpPr>
      <xdr:spPr>
        <a:xfrm flipV="1">
          <a:off x="3225800" y="10758805"/>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B4145643-A90A-4AC0-A644-2303A42C1734}"/>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a:extLst>
            <a:ext uri="{FF2B5EF4-FFF2-40B4-BE49-F238E27FC236}">
              <a16:creationId xmlns:a16="http://schemas.microsoft.com/office/drawing/2014/main" id="{0A7BB6F0-C9EE-496B-A63E-C520D7C84FB4}"/>
            </a:ext>
          </a:extLst>
        </xdr:cNvPr>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65</xdr:row>
      <xdr:rowOff>64981</xdr:rowOff>
    </xdr:to>
    <xdr:cxnSp macro="">
      <xdr:nvCxnSpPr>
        <xdr:cNvPr id="137" name="直線コネクタ 136">
          <a:extLst>
            <a:ext uri="{FF2B5EF4-FFF2-40B4-BE49-F238E27FC236}">
              <a16:creationId xmlns:a16="http://schemas.microsoft.com/office/drawing/2014/main" id="{4CF91B44-0269-46B7-BE67-6E238EBDDC23}"/>
            </a:ext>
          </a:extLst>
        </xdr:cNvPr>
        <xdr:cNvCxnSpPr/>
      </xdr:nvCxnSpPr>
      <xdr:spPr>
        <a:xfrm flipV="1">
          <a:off x="2336800" y="10955867"/>
          <a:ext cx="889000" cy="25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4C650AA6-CC86-4C8D-BFD7-2A0687785A99}"/>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3A0446C6-9849-4763-8C6E-CA107CB1128F}"/>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64981</xdr:rowOff>
    </xdr:from>
    <xdr:to>
      <xdr:col>11</xdr:col>
      <xdr:colOff>31750</xdr:colOff>
      <xdr:row>67</xdr:row>
      <xdr:rowOff>47837</xdr:rowOff>
    </xdr:to>
    <xdr:cxnSp macro="">
      <xdr:nvCxnSpPr>
        <xdr:cNvPr id="140" name="直線コネクタ 139">
          <a:extLst>
            <a:ext uri="{FF2B5EF4-FFF2-40B4-BE49-F238E27FC236}">
              <a16:creationId xmlns:a16="http://schemas.microsoft.com/office/drawing/2014/main" id="{BAD31FB5-B59E-4756-8CD4-076F5AF730F8}"/>
            </a:ext>
          </a:extLst>
        </xdr:cNvPr>
        <xdr:cNvCxnSpPr/>
      </xdr:nvCxnSpPr>
      <xdr:spPr>
        <a:xfrm flipV="1">
          <a:off x="1447800" y="11209231"/>
          <a:ext cx="889000" cy="3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A4FF47D9-A23B-4C63-A5F4-CBC15DC1E401}"/>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56108</xdr:rowOff>
    </xdr:from>
    <xdr:ext cx="762000" cy="259045"/>
    <xdr:sp macro="" textlink="">
      <xdr:nvSpPr>
        <xdr:cNvPr id="142" name="テキスト ボックス 141">
          <a:extLst>
            <a:ext uri="{FF2B5EF4-FFF2-40B4-BE49-F238E27FC236}">
              <a16:creationId xmlns:a16="http://schemas.microsoft.com/office/drawing/2014/main" id="{50330A3B-17ED-4FDF-99C3-03BBEB669F51}"/>
            </a:ext>
          </a:extLst>
        </xdr:cNvPr>
        <xdr:cNvSpPr txBox="1"/>
      </xdr:nvSpPr>
      <xdr:spPr>
        <a:xfrm>
          <a:off x="1955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9D6F2C02-E596-4C86-82A0-3DD44788A2A6}"/>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754E26E8-0089-4157-857B-E9394DD9303F}"/>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CB9A99B5-B405-45D7-9A57-1ADAAB461AC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95936DD-A913-49CA-A3F9-91F47400076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69E2B6E-891D-45C6-8EFE-70FA2C4EBA9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718F1BB-86C8-481E-8B94-0A8617FE5D0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2273416-7DCC-4230-9EEB-1AA4DC1F35C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86148</xdr:rowOff>
    </xdr:from>
    <xdr:to>
      <xdr:col>23</xdr:col>
      <xdr:colOff>184150</xdr:colOff>
      <xdr:row>63</xdr:row>
      <xdr:rowOff>16298</xdr:rowOff>
    </xdr:to>
    <xdr:sp macro="" textlink="">
      <xdr:nvSpPr>
        <xdr:cNvPr id="150" name="楕円 149">
          <a:extLst>
            <a:ext uri="{FF2B5EF4-FFF2-40B4-BE49-F238E27FC236}">
              <a16:creationId xmlns:a16="http://schemas.microsoft.com/office/drawing/2014/main" id="{CF3A96D3-4B6A-4CC7-BAE5-0B6975F232AE}"/>
            </a:ext>
          </a:extLst>
        </xdr:cNvPr>
        <xdr:cNvSpPr/>
      </xdr:nvSpPr>
      <xdr:spPr>
        <a:xfrm>
          <a:off x="49022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102675</xdr:rowOff>
    </xdr:from>
    <xdr:ext cx="762000" cy="259045"/>
    <xdr:sp macro="" textlink="">
      <xdr:nvSpPr>
        <xdr:cNvPr id="151" name="財政構造の弾力性該当値テキスト">
          <a:extLst>
            <a:ext uri="{FF2B5EF4-FFF2-40B4-BE49-F238E27FC236}">
              <a16:creationId xmlns:a16="http://schemas.microsoft.com/office/drawing/2014/main" id="{4B5854DA-B958-46C8-9D97-E3B20DCDCB6E}"/>
            </a:ext>
          </a:extLst>
        </xdr:cNvPr>
        <xdr:cNvSpPr txBox="1"/>
      </xdr:nvSpPr>
      <xdr:spPr>
        <a:xfrm>
          <a:off x="50419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78105</xdr:rowOff>
    </xdr:from>
    <xdr:to>
      <xdr:col>19</xdr:col>
      <xdr:colOff>184150</xdr:colOff>
      <xdr:row>63</xdr:row>
      <xdr:rowOff>8255</xdr:rowOff>
    </xdr:to>
    <xdr:sp macro="" textlink="">
      <xdr:nvSpPr>
        <xdr:cNvPr id="152" name="楕円 151">
          <a:extLst>
            <a:ext uri="{FF2B5EF4-FFF2-40B4-BE49-F238E27FC236}">
              <a16:creationId xmlns:a16="http://schemas.microsoft.com/office/drawing/2014/main" id="{BB9B4DD3-9E06-414A-BB26-973764CEE8C7}"/>
            </a:ext>
          </a:extLst>
        </xdr:cNvPr>
        <xdr:cNvSpPr/>
      </xdr:nvSpPr>
      <xdr:spPr>
        <a:xfrm>
          <a:off x="4064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164482</xdr:rowOff>
    </xdr:from>
    <xdr:ext cx="736600" cy="259045"/>
    <xdr:sp macro="" textlink="">
      <xdr:nvSpPr>
        <xdr:cNvPr id="153" name="テキスト ボックス 152">
          <a:extLst>
            <a:ext uri="{FF2B5EF4-FFF2-40B4-BE49-F238E27FC236}">
              <a16:creationId xmlns:a16="http://schemas.microsoft.com/office/drawing/2014/main" id="{8DF73382-07C6-41CC-B4B4-CBF0F8C2F493}"/>
            </a:ext>
          </a:extLst>
        </xdr:cNvPr>
        <xdr:cNvSpPr txBox="1"/>
      </xdr:nvSpPr>
      <xdr:spPr>
        <a:xfrm>
          <a:off x="3733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4" name="楕円 153">
          <a:extLst>
            <a:ext uri="{FF2B5EF4-FFF2-40B4-BE49-F238E27FC236}">
              <a16:creationId xmlns:a16="http://schemas.microsoft.com/office/drawing/2014/main" id="{1F3DA067-3053-4D97-A19C-A82665969A3F}"/>
            </a:ext>
          </a:extLst>
        </xdr:cNvPr>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55" name="テキスト ボックス 154">
          <a:extLst>
            <a:ext uri="{FF2B5EF4-FFF2-40B4-BE49-F238E27FC236}">
              <a16:creationId xmlns:a16="http://schemas.microsoft.com/office/drawing/2014/main" id="{42F2CE62-9019-43CB-AF2F-96B64D771FE5}"/>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14181</xdr:rowOff>
    </xdr:from>
    <xdr:to>
      <xdr:col>11</xdr:col>
      <xdr:colOff>82550</xdr:colOff>
      <xdr:row>65</xdr:row>
      <xdr:rowOff>115781</xdr:rowOff>
    </xdr:to>
    <xdr:sp macro="" textlink="">
      <xdr:nvSpPr>
        <xdr:cNvPr id="156" name="楕円 155">
          <a:extLst>
            <a:ext uri="{FF2B5EF4-FFF2-40B4-BE49-F238E27FC236}">
              <a16:creationId xmlns:a16="http://schemas.microsoft.com/office/drawing/2014/main" id="{9CF5521B-2288-4B14-9F22-6A213299462F}"/>
            </a:ext>
          </a:extLst>
        </xdr:cNvPr>
        <xdr:cNvSpPr/>
      </xdr:nvSpPr>
      <xdr:spPr>
        <a:xfrm>
          <a:off x="2286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100558</xdr:rowOff>
    </xdr:from>
    <xdr:ext cx="762000" cy="259045"/>
    <xdr:sp macro="" textlink="">
      <xdr:nvSpPr>
        <xdr:cNvPr id="157" name="テキスト ボックス 156">
          <a:extLst>
            <a:ext uri="{FF2B5EF4-FFF2-40B4-BE49-F238E27FC236}">
              <a16:creationId xmlns:a16="http://schemas.microsoft.com/office/drawing/2014/main" id="{DB46F7B8-3158-4991-AC4E-C8583B47C355}"/>
            </a:ext>
          </a:extLst>
        </xdr:cNvPr>
        <xdr:cNvSpPr txBox="1"/>
      </xdr:nvSpPr>
      <xdr:spPr>
        <a:xfrm>
          <a:off x="1955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168487</xdr:rowOff>
    </xdr:from>
    <xdr:to>
      <xdr:col>7</xdr:col>
      <xdr:colOff>31750</xdr:colOff>
      <xdr:row>67</xdr:row>
      <xdr:rowOff>98637</xdr:rowOff>
    </xdr:to>
    <xdr:sp macro="" textlink="">
      <xdr:nvSpPr>
        <xdr:cNvPr id="158" name="楕円 157">
          <a:extLst>
            <a:ext uri="{FF2B5EF4-FFF2-40B4-BE49-F238E27FC236}">
              <a16:creationId xmlns:a16="http://schemas.microsoft.com/office/drawing/2014/main" id="{3D7B78BE-928D-498A-90DD-EA0C426066CA}"/>
            </a:ext>
          </a:extLst>
        </xdr:cNvPr>
        <xdr:cNvSpPr/>
      </xdr:nvSpPr>
      <xdr:spPr>
        <a:xfrm>
          <a:off x="1397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83414</xdr:rowOff>
    </xdr:from>
    <xdr:ext cx="762000" cy="259045"/>
    <xdr:sp macro="" textlink="">
      <xdr:nvSpPr>
        <xdr:cNvPr id="159" name="テキスト ボックス 158">
          <a:extLst>
            <a:ext uri="{FF2B5EF4-FFF2-40B4-BE49-F238E27FC236}">
              <a16:creationId xmlns:a16="http://schemas.microsoft.com/office/drawing/2014/main" id="{522E5140-D259-4EC0-9465-E5695B18FE06}"/>
            </a:ext>
          </a:extLst>
        </xdr:cNvPr>
        <xdr:cNvSpPr txBox="1"/>
      </xdr:nvSpPr>
      <xdr:spPr>
        <a:xfrm>
          <a:off x="1066800" y="1157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1A6B8E2F-3A99-4995-AAF1-8E051E632DE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132A5EF0-E728-4BAC-B560-7586D8162BA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3CC50E87-6E8C-4E6A-BDB2-64152A1326C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[1,680,151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21091C1B-7D72-437B-AFD3-9EBECBD0A1C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2E0C05B2-70D2-4DE6-9472-FE5942A6C00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9C28C422-8255-45FD-8035-DE827DAADFA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E12396F5-4BFD-42AF-BBEB-B079A5559DD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4DAB0A20-F3A7-4008-837D-8CBC58FCD15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CC7D360-E2C8-495B-920D-17B588E23D7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75B3119B-8B24-4790-AF3F-733C34B5458F}"/>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A782C8F8-085E-422D-B884-5C324865CA4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EB04BF72-BF22-4E39-9B46-AEDAE278561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1F8B17C3-01F0-4888-96FE-3E98E51A586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本村は離島に位置することから、委託費等の物件費が他自治体よりも高くなる傾向にあり、類似団体の中でも高い値となっている。今後も引き続き、職員給与等の人件費の適正化、物件費等の抑制に努める。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83406F9D-E44C-454B-B039-90FFA41D666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5CD14972-9C68-41BC-8303-8260B2177FB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AD01FCA1-9F49-4F07-ACA9-185A23D0C56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9D4444E0-B361-4221-8A67-2D9D19CF9D72}"/>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D9F8B7A8-5183-40D2-B078-ED3BE6C61179}"/>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EE3D67B0-E241-4BAE-8E2D-FBFA92FA612B}"/>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B21BEB8C-7636-4648-B00A-31007D083108}"/>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A291A1F7-8993-43C8-8E45-D8766CFA66D3}"/>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AFA30FBD-683E-49F0-9602-9A981A3FFC4F}"/>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C900224B-19B4-4D06-B595-96CF89F7C4D5}"/>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9417A8BB-DE96-4B6F-9E0B-092692B1871A}"/>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A407E80-E11F-45AF-9FF9-D75CCCEA93A1}"/>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1AC8BC3C-7809-4E58-AB44-0B99A5D9FC54}"/>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8744FABB-67A9-4307-B274-8AC1EA1032F3}"/>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6C2D3365-5659-4DAE-8D08-5583E423D345}"/>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8D79D69F-CFE0-42A0-84B2-B4D0EB201C1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C203BADA-59BA-4F8F-AA36-E0C9BEEB8CE3}"/>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2D6BE6AA-2923-48DB-84ED-4987548A2CD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A30DB006-2A8D-4C72-867B-12365799A249}"/>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D1A3BFF4-6642-4AD7-8085-2C17645533FE}"/>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98BCF2B3-C99C-4EEF-AC2D-31800C4187A3}"/>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6E5B4495-1AF6-473D-9DAB-5174443E250A}"/>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4F117DA7-C13A-4CCC-A8B7-71A86E73AAB4}"/>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12646</xdr:rowOff>
    </xdr:from>
    <xdr:to>
      <xdr:col>23</xdr:col>
      <xdr:colOff>133350</xdr:colOff>
      <xdr:row>89</xdr:row>
      <xdr:rowOff>70024</xdr:rowOff>
    </xdr:to>
    <xdr:cxnSp macro="">
      <xdr:nvCxnSpPr>
        <xdr:cNvPr id="196" name="直線コネクタ 195">
          <a:extLst>
            <a:ext uri="{FF2B5EF4-FFF2-40B4-BE49-F238E27FC236}">
              <a16:creationId xmlns:a16="http://schemas.microsoft.com/office/drawing/2014/main" id="{1B0101E8-7FBF-46C1-8EDD-F55C4CCB6CA3}"/>
            </a:ext>
          </a:extLst>
        </xdr:cNvPr>
        <xdr:cNvCxnSpPr/>
      </xdr:nvCxnSpPr>
      <xdr:spPr>
        <a:xfrm>
          <a:off x="4114800" y="15100246"/>
          <a:ext cx="838200" cy="22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01FD86A1-3226-4AA7-B404-14222B6D43B5}"/>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5F834571-6F02-4709-951E-269EEE3C172C}"/>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119011</xdr:rowOff>
    </xdr:from>
    <xdr:to>
      <xdr:col>19</xdr:col>
      <xdr:colOff>133350</xdr:colOff>
      <xdr:row>88</xdr:row>
      <xdr:rowOff>12646</xdr:rowOff>
    </xdr:to>
    <xdr:cxnSp macro="">
      <xdr:nvCxnSpPr>
        <xdr:cNvPr id="199" name="直線コネクタ 198">
          <a:extLst>
            <a:ext uri="{FF2B5EF4-FFF2-40B4-BE49-F238E27FC236}">
              <a16:creationId xmlns:a16="http://schemas.microsoft.com/office/drawing/2014/main" id="{46D7EBAE-E326-42B1-9F2A-68FA580ED180}"/>
            </a:ext>
          </a:extLst>
        </xdr:cNvPr>
        <xdr:cNvCxnSpPr/>
      </xdr:nvCxnSpPr>
      <xdr:spPr>
        <a:xfrm>
          <a:off x="3225800" y="15035161"/>
          <a:ext cx="889000" cy="6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8ED5FE60-CF25-47E7-8DAE-C5133422561A}"/>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D2C631BC-AB3C-4B49-B1A2-F012F2E1B1C2}"/>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70803</xdr:rowOff>
    </xdr:from>
    <xdr:to>
      <xdr:col>15</xdr:col>
      <xdr:colOff>82550</xdr:colOff>
      <xdr:row>87</xdr:row>
      <xdr:rowOff>119011</xdr:rowOff>
    </xdr:to>
    <xdr:cxnSp macro="">
      <xdr:nvCxnSpPr>
        <xdr:cNvPr id="202" name="直線コネクタ 201">
          <a:extLst>
            <a:ext uri="{FF2B5EF4-FFF2-40B4-BE49-F238E27FC236}">
              <a16:creationId xmlns:a16="http://schemas.microsoft.com/office/drawing/2014/main" id="{375ADF2E-1ED2-42DB-940C-AA1BFF766076}"/>
            </a:ext>
          </a:extLst>
        </xdr:cNvPr>
        <xdr:cNvCxnSpPr/>
      </xdr:nvCxnSpPr>
      <xdr:spPr>
        <a:xfrm>
          <a:off x="2336800" y="14986953"/>
          <a:ext cx="889000" cy="4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774BB22A-8302-4E95-85F3-FECFE51B6651}"/>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53328</xdr:rowOff>
    </xdr:from>
    <xdr:ext cx="762000" cy="259045"/>
    <xdr:sp macro="" textlink="">
      <xdr:nvSpPr>
        <xdr:cNvPr id="204" name="テキスト ボックス 203">
          <a:extLst>
            <a:ext uri="{FF2B5EF4-FFF2-40B4-BE49-F238E27FC236}">
              <a16:creationId xmlns:a16="http://schemas.microsoft.com/office/drawing/2014/main" id="{78730D18-C523-4DF1-815B-C69527E8631C}"/>
            </a:ext>
          </a:extLst>
        </xdr:cNvPr>
        <xdr:cNvSpPr txBox="1"/>
      </xdr:nvSpPr>
      <xdr:spPr>
        <a:xfrm>
          <a:off x="2844800" y="135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70803</xdr:rowOff>
    </xdr:from>
    <xdr:to>
      <xdr:col>11</xdr:col>
      <xdr:colOff>31750</xdr:colOff>
      <xdr:row>88</xdr:row>
      <xdr:rowOff>14574</xdr:rowOff>
    </xdr:to>
    <xdr:cxnSp macro="">
      <xdr:nvCxnSpPr>
        <xdr:cNvPr id="205" name="直線コネクタ 204">
          <a:extLst>
            <a:ext uri="{FF2B5EF4-FFF2-40B4-BE49-F238E27FC236}">
              <a16:creationId xmlns:a16="http://schemas.microsoft.com/office/drawing/2014/main" id="{BAEAA612-49BA-4383-867C-EA7195065F39}"/>
            </a:ext>
          </a:extLst>
        </xdr:cNvPr>
        <xdr:cNvCxnSpPr/>
      </xdr:nvCxnSpPr>
      <xdr:spPr>
        <a:xfrm flipV="1">
          <a:off x="1447800" y="14986953"/>
          <a:ext cx="889000" cy="1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a16="http://schemas.microsoft.com/office/drawing/2014/main" id="{11BC77E9-EB78-4C4F-A73A-31DE511EBA84}"/>
            </a:ext>
          </a:extLst>
        </xdr:cNvPr>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167220</xdr:rowOff>
    </xdr:from>
    <xdr:ext cx="762000" cy="259045"/>
    <xdr:sp macro="" textlink="">
      <xdr:nvSpPr>
        <xdr:cNvPr id="207" name="テキスト ボックス 206">
          <a:extLst>
            <a:ext uri="{FF2B5EF4-FFF2-40B4-BE49-F238E27FC236}">
              <a16:creationId xmlns:a16="http://schemas.microsoft.com/office/drawing/2014/main" id="{4A7D3223-0FCB-47EF-95F0-6503CFC4EF50}"/>
            </a:ext>
          </a:extLst>
        </xdr:cNvPr>
        <xdr:cNvSpPr txBox="1"/>
      </xdr:nvSpPr>
      <xdr:spPr>
        <a:xfrm>
          <a:off x="1955800" y="1354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a16="http://schemas.microsoft.com/office/drawing/2014/main" id="{E24B2BB5-34AF-4A2C-8D59-312B7EFFA229}"/>
            </a:ext>
          </a:extLst>
        </xdr:cNvPr>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166504</xdr:rowOff>
    </xdr:from>
    <xdr:ext cx="762000" cy="259045"/>
    <xdr:sp macro="" textlink="">
      <xdr:nvSpPr>
        <xdr:cNvPr id="209" name="テキスト ボックス 208">
          <a:extLst>
            <a:ext uri="{FF2B5EF4-FFF2-40B4-BE49-F238E27FC236}">
              <a16:creationId xmlns:a16="http://schemas.microsoft.com/office/drawing/2014/main" id="{86EFB4A9-3312-4640-B0CA-40B041BE18BC}"/>
            </a:ext>
          </a:extLst>
        </xdr:cNvPr>
        <xdr:cNvSpPr txBox="1"/>
      </xdr:nvSpPr>
      <xdr:spPr>
        <a:xfrm>
          <a:off x="1066800" y="135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18B9B76-87DE-44F0-A438-2201A356A55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DD7054-0AD6-4151-8547-64F51FE4FE3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A55D1D8-5A5B-4D14-9B65-46ED315B3AB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8C7916-E1ED-4AC5-BD10-A0C47ABC3A5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F6FCC5A-44EE-40EA-AF72-FF361F273B7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19224</xdr:rowOff>
    </xdr:from>
    <xdr:to>
      <xdr:col>23</xdr:col>
      <xdr:colOff>184150</xdr:colOff>
      <xdr:row>89</xdr:row>
      <xdr:rowOff>120824</xdr:rowOff>
    </xdr:to>
    <xdr:sp macro="" textlink="">
      <xdr:nvSpPr>
        <xdr:cNvPr id="215" name="楕円 214">
          <a:extLst>
            <a:ext uri="{FF2B5EF4-FFF2-40B4-BE49-F238E27FC236}">
              <a16:creationId xmlns:a16="http://schemas.microsoft.com/office/drawing/2014/main" id="{B4B7C1A3-4C4B-44E5-A10B-A347579DFE9F}"/>
            </a:ext>
          </a:extLst>
        </xdr:cNvPr>
        <xdr:cNvSpPr/>
      </xdr:nvSpPr>
      <xdr:spPr>
        <a:xfrm>
          <a:off x="4902200" y="1527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86551</xdr:rowOff>
    </xdr:from>
    <xdr:ext cx="762000" cy="259045"/>
    <xdr:sp macro="" textlink="">
      <xdr:nvSpPr>
        <xdr:cNvPr id="216" name="人件費・物件費等の状況該当値テキスト">
          <a:extLst>
            <a:ext uri="{FF2B5EF4-FFF2-40B4-BE49-F238E27FC236}">
              <a16:creationId xmlns:a16="http://schemas.microsoft.com/office/drawing/2014/main" id="{591B5D0F-FD4D-4EDB-A7C3-4525FAACAFEA}"/>
            </a:ext>
          </a:extLst>
        </xdr:cNvPr>
        <xdr:cNvSpPr txBox="1"/>
      </xdr:nvSpPr>
      <xdr:spPr>
        <a:xfrm>
          <a:off x="5041900" y="1517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133296</xdr:rowOff>
    </xdr:from>
    <xdr:to>
      <xdr:col>19</xdr:col>
      <xdr:colOff>184150</xdr:colOff>
      <xdr:row>88</xdr:row>
      <xdr:rowOff>63446</xdr:rowOff>
    </xdr:to>
    <xdr:sp macro="" textlink="">
      <xdr:nvSpPr>
        <xdr:cNvPr id="217" name="楕円 216">
          <a:extLst>
            <a:ext uri="{FF2B5EF4-FFF2-40B4-BE49-F238E27FC236}">
              <a16:creationId xmlns:a16="http://schemas.microsoft.com/office/drawing/2014/main" id="{92D09A20-A10C-4CE0-92E5-F146460EACEC}"/>
            </a:ext>
          </a:extLst>
        </xdr:cNvPr>
        <xdr:cNvSpPr/>
      </xdr:nvSpPr>
      <xdr:spPr>
        <a:xfrm>
          <a:off x="4064000" y="150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48223</xdr:rowOff>
    </xdr:from>
    <xdr:ext cx="736600" cy="259045"/>
    <xdr:sp macro="" textlink="">
      <xdr:nvSpPr>
        <xdr:cNvPr id="218" name="テキスト ボックス 217">
          <a:extLst>
            <a:ext uri="{FF2B5EF4-FFF2-40B4-BE49-F238E27FC236}">
              <a16:creationId xmlns:a16="http://schemas.microsoft.com/office/drawing/2014/main" id="{01345BDB-F3D2-4135-B790-EE9C1A671951}"/>
            </a:ext>
          </a:extLst>
        </xdr:cNvPr>
        <xdr:cNvSpPr txBox="1"/>
      </xdr:nvSpPr>
      <xdr:spPr>
        <a:xfrm>
          <a:off x="3733800" y="15135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68211</xdr:rowOff>
    </xdr:from>
    <xdr:to>
      <xdr:col>15</xdr:col>
      <xdr:colOff>133350</xdr:colOff>
      <xdr:row>87</xdr:row>
      <xdr:rowOff>169811</xdr:rowOff>
    </xdr:to>
    <xdr:sp macro="" textlink="">
      <xdr:nvSpPr>
        <xdr:cNvPr id="219" name="楕円 218">
          <a:extLst>
            <a:ext uri="{FF2B5EF4-FFF2-40B4-BE49-F238E27FC236}">
              <a16:creationId xmlns:a16="http://schemas.microsoft.com/office/drawing/2014/main" id="{B8BE233C-7876-496F-A4DF-D06D7962FC35}"/>
            </a:ext>
          </a:extLst>
        </xdr:cNvPr>
        <xdr:cNvSpPr/>
      </xdr:nvSpPr>
      <xdr:spPr>
        <a:xfrm>
          <a:off x="3175000" y="149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154588</xdr:rowOff>
    </xdr:from>
    <xdr:ext cx="762000" cy="259045"/>
    <xdr:sp macro="" textlink="">
      <xdr:nvSpPr>
        <xdr:cNvPr id="220" name="テキスト ボックス 219">
          <a:extLst>
            <a:ext uri="{FF2B5EF4-FFF2-40B4-BE49-F238E27FC236}">
              <a16:creationId xmlns:a16="http://schemas.microsoft.com/office/drawing/2014/main" id="{D75664A5-A213-4F5A-996C-4631254516B3}"/>
            </a:ext>
          </a:extLst>
        </xdr:cNvPr>
        <xdr:cNvSpPr txBox="1"/>
      </xdr:nvSpPr>
      <xdr:spPr>
        <a:xfrm>
          <a:off x="2844800" y="1507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20003</xdr:rowOff>
    </xdr:from>
    <xdr:to>
      <xdr:col>11</xdr:col>
      <xdr:colOff>82550</xdr:colOff>
      <xdr:row>87</xdr:row>
      <xdr:rowOff>121603</xdr:rowOff>
    </xdr:to>
    <xdr:sp macro="" textlink="">
      <xdr:nvSpPr>
        <xdr:cNvPr id="221" name="楕円 220">
          <a:extLst>
            <a:ext uri="{FF2B5EF4-FFF2-40B4-BE49-F238E27FC236}">
              <a16:creationId xmlns:a16="http://schemas.microsoft.com/office/drawing/2014/main" id="{85C3822C-9F6C-4C42-886C-4D8638795436}"/>
            </a:ext>
          </a:extLst>
        </xdr:cNvPr>
        <xdr:cNvSpPr/>
      </xdr:nvSpPr>
      <xdr:spPr>
        <a:xfrm>
          <a:off x="2286000" y="1493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106380</xdr:rowOff>
    </xdr:from>
    <xdr:ext cx="762000" cy="259045"/>
    <xdr:sp macro="" textlink="">
      <xdr:nvSpPr>
        <xdr:cNvPr id="222" name="テキスト ボックス 221">
          <a:extLst>
            <a:ext uri="{FF2B5EF4-FFF2-40B4-BE49-F238E27FC236}">
              <a16:creationId xmlns:a16="http://schemas.microsoft.com/office/drawing/2014/main" id="{4BF4877E-DD5B-4E2A-B677-BF7305B10125}"/>
            </a:ext>
          </a:extLst>
        </xdr:cNvPr>
        <xdr:cNvSpPr txBox="1"/>
      </xdr:nvSpPr>
      <xdr:spPr>
        <a:xfrm>
          <a:off x="1955800" y="1502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135224</xdr:rowOff>
    </xdr:from>
    <xdr:to>
      <xdr:col>7</xdr:col>
      <xdr:colOff>31750</xdr:colOff>
      <xdr:row>88</xdr:row>
      <xdr:rowOff>65374</xdr:rowOff>
    </xdr:to>
    <xdr:sp macro="" textlink="">
      <xdr:nvSpPr>
        <xdr:cNvPr id="223" name="楕円 222">
          <a:extLst>
            <a:ext uri="{FF2B5EF4-FFF2-40B4-BE49-F238E27FC236}">
              <a16:creationId xmlns:a16="http://schemas.microsoft.com/office/drawing/2014/main" id="{486D4FA6-E9A1-4D9C-A011-0BED79A33538}"/>
            </a:ext>
          </a:extLst>
        </xdr:cNvPr>
        <xdr:cNvSpPr/>
      </xdr:nvSpPr>
      <xdr:spPr>
        <a:xfrm>
          <a:off x="1397000" y="1505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50151</xdr:rowOff>
    </xdr:from>
    <xdr:ext cx="762000" cy="259045"/>
    <xdr:sp macro="" textlink="">
      <xdr:nvSpPr>
        <xdr:cNvPr id="224" name="テキスト ボックス 223">
          <a:extLst>
            <a:ext uri="{FF2B5EF4-FFF2-40B4-BE49-F238E27FC236}">
              <a16:creationId xmlns:a16="http://schemas.microsoft.com/office/drawing/2014/main" id="{C06035E8-8C9B-4DA3-BE5E-9185EF37F382}"/>
            </a:ext>
          </a:extLst>
        </xdr:cNvPr>
        <xdr:cNvSpPr txBox="1"/>
      </xdr:nvSpPr>
      <xdr:spPr>
        <a:xfrm>
          <a:off x="1066800" y="1513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30EB8882-F3F8-4511-95D6-7BCEC824405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4F8095D3-D420-448D-BEBB-D4ACA36C385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61A16E24-4456-4D7B-8299-9F2D2EA12BE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64A1685F-9893-4671-B57E-770E93B054D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6B63A394-B0E4-44B3-BA9E-BF19EEA4B08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36D77663-C60C-4EB2-B014-5C07B40D58B1}"/>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81BE0C45-DDBB-487D-B0F6-825A8C986A5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DE5B03BC-B442-4DFD-B81B-521AC0BFB72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44F38F2E-773C-4334-94D2-32FE4CDECE9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8F5C4254-12D7-4BB9-A546-62074429074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336D97B4-15E4-46F2-865E-C658677B034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2499E370-B20C-4285-9F80-12B5B45647C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2AFB5D81-FB5A-4E4B-8C3D-8D1D277B95D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引き続き、今後も給与の適正化に努める。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67C66599-D512-4B0F-B986-FC9DC9508014}"/>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17F12055-4D3D-4FC4-8502-5FCD93E00D3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613B7F07-6342-404C-BC52-C90C89071BA9}"/>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32394CB-B017-46E7-BF3A-EC543EC21D91}"/>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7582D035-AE06-4882-8CC3-4A901F003062}"/>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9DE15DE0-B4C4-4EB4-881A-50B01623E6D6}"/>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C74F9C95-0CC8-4CDB-B4C3-FF69C8F1EEC9}"/>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60852569-9310-4B2A-B584-E812E1A3EEF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DA89F1C9-985B-4868-96F2-1C0C3297FB6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B22A0738-DE96-4D9C-8AD8-9741581F2AA4}"/>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DD29F270-C62A-4871-916F-D20F736A00BC}"/>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73E60E78-E838-4DAF-BAE6-C3F8C6FD0438}"/>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5D0E98-122E-4797-9E87-8195F44B0E1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4B7731D2-31C8-4F53-A27B-84B42B86396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5CF230D1-3568-4BF4-A995-74B4F46AA80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C2A8FC39-42DE-492A-B9A9-DB7E4ED3561B}"/>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5059DD40-FA95-419B-BD7B-57D2D985A827}"/>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04D7DAA1-E92D-46F5-86EC-EB99D42D5939}"/>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035F1CC1-689A-43F6-AFD7-3C5EBC319B41}"/>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6D2448D5-094E-4FB7-8ABC-B3FB9823AC91}"/>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106539</xdr:rowOff>
    </xdr:to>
    <xdr:cxnSp macro="">
      <xdr:nvCxnSpPr>
        <xdr:cNvPr id="258" name="直線コネクタ 257">
          <a:extLst>
            <a:ext uri="{FF2B5EF4-FFF2-40B4-BE49-F238E27FC236}">
              <a16:creationId xmlns:a16="http://schemas.microsoft.com/office/drawing/2014/main" id="{B42D4318-9554-47D4-8B49-305FD59681B3}"/>
            </a:ext>
          </a:extLst>
        </xdr:cNvPr>
        <xdr:cNvCxnSpPr/>
      </xdr:nvCxnSpPr>
      <xdr:spPr>
        <a:xfrm>
          <a:off x="16179800" y="1424305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49688</xdr:rowOff>
    </xdr:from>
    <xdr:ext cx="762000" cy="259045"/>
    <xdr:sp macro="" textlink="">
      <xdr:nvSpPr>
        <xdr:cNvPr id="259" name="給与水準   （国との比較）平均値テキスト">
          <a:extLst>
            <a:ext uri="{FF2B5EF4-FFF2-40B4-BE49-F238E27FC236}">
              <a16:creationId xmlns:a16="http://schemas.microsoft.com/office/drawing/2014/main" id="{3FC6D43F-329D-4DD1-9047-88F76B47F147}"/>
            </a:ext>
          </a:extLst>
        </xdr:cNvPr>
        <xdr:cNvSpPr txBox="1"/>
      </xdr:nvSpPr>
      <xdr:spPr>
        <a:xfrm>
          <a:off x="17106900" y="1479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6376DA12-C34E-4F70-9818-EA6A2CDD1487}"/>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157339</xdr:rowOff>
    </xdr:from>
    <xdr:to>
      <xdr:col>77</xdr:col>
      <xdr:colOff>44450</xdr:colOff>
      <xdr:row>83</xdr:row>
      <xdr:rowOff>12700</xdr:rowOff>
    </xdr:to>
    <xdr:cxnSp macro="">
      <xdr:nvCxnSpPr>
        <xdr:cNvPr id="261" name="直線コネクタ 260">
          <a:extLst>
            <a:ext uri="{FF2B5EF4-FFF2-40B4-BE49-F238E27FC236}">
              <a16:creationId xmlns:a16="http://schemas.microsoft.com/office/drawing/2014/main" id="{A47DEBA3-FC0F-4554-8E15-063DE3EE687D}"/>
            </a:ext>
          </a:extLst>
        </xdr:cNvPr>
        <xdr:cNvCxnSpPr/>
      </xdr:nvCxnSpPr>
      <xdr:spPr>
        <a:xfrm>
          <a:off x="15290800" y="142162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248DCDB3-19D7-4101-9F68-287B6D707282}"/>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63" name="テキスト ボックス 262">
          <a:extLst>
            <a:ext uri="{FF2B5EF4-FFF2-40B4-BE49-F238E27FC236}">
              <a16:creationId xmlns:a16="http://schemas.microsoft.com/office/drawing/2014/main" id="{0B121887-4EF2-4752-A893-300897F65CFE}"/>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50095</xdr:rowOff>
    </xdr:from>
    <xdr:to>
      <xdr:col>72</xdr:col>
      <xdr:colOff>203200</xdr:colOff>
      <xdr:row>82</xdr:row>
      <xdr:rowOff>157339</xdr:rowOff>
    </xdr:to>
    <xdr:cxnSp macro="">
      <xdr:nvCxnSpPr>
        <xdr:cNvPr id="264" name="直線コネクタ 263">
          <a:extLst>
            <a:ext uri="{FF2B5EF4-FFF2-40B4-BE49-F238E27FC236}">
              <a16:creationId xmlns:a16="http://schemas.microsoft.com/office/drawing/2014/main" id="{1D3534C6-3725-4B74-BB77-A98290C01A19}"/>
            </a:ext>
          </a:extLst>
        </xdr:cNvPr>
        <xdr:cNvCxnSpPr/>
      </xdr:nvCxnSpPr>
      <xdr:spPr>
        <a:xfrm>
          <a:off x="14401800" y="1410899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2341B3E6-2432-492F-8C25-296A4557B613}"/>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6" name="テキスト ボックス 265">
          <a:extLst>
            <a:ext uri="{FF2B5EF4-FFF2-40B4-BE49-F238E27FC236}">
              <a16:creationId xmlns:a16="http://schemas.microsoft.com/office/drawing/2014/main" id="{8315ECB9-5FA3-475D-940E-24E62C6EC321}"/>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82</xdr:row>
      <xdr:rowOff>50095</xdr:rowOff>
    </xdr:to>
    <xdr:cxnSp macro="">
      <xdr:nvCxnSpPr>
        <xdr:cNvPr id="267" name="直線コネクタ 266">
          <a:extLst>
            <a:ext uri="{FF2B5EF4-FFF2-40B4-BE49-F238E27FC236}">
              <a16:creationId xmlns:a16="http://schemas.microsoft.com/office/drawing/2014/main" id="{BC78D7B2-43DA-44A2-A002-1E2BAD7050F9}"/>
            </a:ext>
          </a:extLst>
        </xdr:cNvPr>
        <xdr:cNvCxnSpPr/>
      </xdr:nvCxnSpPr>
      <xdr:spPr>
        <a:xfrm>
          <a:off x="13512800" y="14108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a:extLst>
            <a:ext uri="{FF2B5EF4-FFF2-40B4-BE49-F238E27FC236}">
              <a16:creationId xmlns:a16="http://schemas.microsoft.com/office/drawing/2014/main" id="{00997AA1-0B35-4C70-90A3-E07883CBF0A5}"/>
            </a:ext>
          </a:extLst>
        </xdr:cNvPr>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69" name="テキスト ボックス 268">
          <a:extLst>
            <a:ext uri="{FF2B5EF4-FFF2-40B4-BE49-F238E27FC236}">
              <a16:creationId xmlns:a16="http://schemas.microsoft.com/office/drawing/2014/main" id="{254C1BBA-53D4-4EB2-8B0D-F1D937627340}"/>
            </a:ext>
          </a:extLst>
        </xdr:cNvPr>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a:extLst>
            <a:ext uri="{FF2B5EF4-FFF2-40B4-BE49-F238E27FC236}">
              <a16:creationId xmlns:a16="http://schemas.microsoft.com/office/drawing/2014/main" id="{159B05A0-EDFD-43EC-8FCE-59266D843381}"/>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71" name="テキスト ボックス 270">
          <a:extLst>
            <a:ext uri="{FF2B5EF4-FFF2-40B4-BE49-F238E27FC236}">
              <a16:creationId xmlns:a16="http://schemas.microsoft.com/office/drawing/2014/main" id="{78A77B58-99CE-488C-9B6B-10D9F667FC66}"/>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4F5ACC14-5580-42E2-A6E9-7D08D479328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0CF0362-3E4B-4AD8-97C3-BC14C20445A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AA50F12C-F2B6-4E16-B644-5C9918C260D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9FB027D-FFB9-4AAE-984C-2BF01D76B49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2D0D006-6544-4915-8458-49FDA6BA81B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7" name="楕円 276">
          <a:extLst>
            <a:ext uri="{FF2B5EF4-FFF2-40B4-BE49-F238E27FC236}">
              <a16:creationId xmlns:a16="http://schemas.microsoft.com/office/drawing/2014/main" id="{DF765089-11CF-4A4E-BBE3-C9BC01885764}"/>
            </a:ext>
          </a:extLst>
        </xdr:cNvPr>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8" name="給与水準   （国との比較）該当値テキスト">
          <a:extLst>
            <a:ext uri="{FF2B5EF4-FFF2-40B4-BE49-F238E27FC236}">
              <a16:creationId xmlns:a16="http://schemas.microsoft.com/office/drawing/2014/main" id="{382D5571-34DB-4710-84AE-37223DD79EEC}"/>
            </a:ext>
          </a:extLst>
        </xdr:cNvPr>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9" name="楕円 278">
          <a:extLst>
            <a:ext uri="{FF2B5EF4-FFF2-40B4-BE49-F238E27FC236}">
              <a16:creationId xmlns:a16="http://schemas.microsoft.com/office/drawing/2014/main" id="{5347038F-4F59-453D-AF70-E01C9B0B8493}"/>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80" name="テキスト ボックス 279">
          <a:extLst>
            <a:ext uri="{FF2B5EF4-FFF2-40B4-BE49-F238E27FC236}">
              <a16:creationId xmlns:a16="http://schemas.microsoft.com/office/drawing/2014/main" id="{8EF08AD5-77B8-4281-B8B1-110287B12024}"/>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106539</xdr:rowOff>
    </xdr:from>
    <xdr:to>
      <xdr:col>73</xdr:col>
      <xdr:colOff>44450</xdr:colOff>
      <xdr:row>83</xdr:row>
      <xdr:rowOff>36689</xdr:rowOff>
    </xdr:to>
    <xdr:sp macro="" textlink="">
      <xdr:nvSpPr>
        <xdr:cNvPr id="281" name="楕円 280">
          <a:extLst>
            <a:ext uri="{FF2B5EF4-FFF2-40B4-BE49-F238E27FC236}">
              <a16:creationId xmlns:a16="http://schemas.microsoft.com/office/drawing/2014/main" id="{ECA03651-A358-43F7-B033-6E550001D561}"/>
            </a:ext>
          </a:extLst>
        </xdr:cNvPr>
        <xdr:cNvSpPr/>
      </xdr:nvSpPr>
      <xdr:spPr>
        <a:xfrm>
          <a:off x="15240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46866</xdr:rowOff>
    </xdr:from>
    <xdr:ext cx="762000" cy="259045"/>
    <xdr:sp macro="" textlink="">
      <xdr:nvSpPr>
        <xdr:cNvPr id="282" name="テキスト ボックス 281">
          <a:extLst>
            <a:ext uri="{FF2B5EF4-FFF2-40B4-BE49-F238E27FC236}">
              <a16:creationId xmlns:a16="http://schemas.microsoft.com/office/drawing/2014/main" id="{141E17FC-0058-4A15-A2B0-AEDF8B442B17}"/>
            </a:ext>
          </a:extLst>
        </xdr:cNvPr>
        <xdr:cNvSpPr txBox="1"/>
      </xdr:nvSpPr>
      <xdr:spPr>
        <a:xfrm>
          <a:off x="14909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170745</xdr:rowOff>
    </xdr:from>
    <xdr:to>
      <xdr:col>68</xdr:col>
      <xdr:colOff>203200</xdr:colOff>
      <xdr:row>82</xdr:row>
      <xdr:rowOff>100895</xdr:rowOff>
    </xdr:to>
    <xdr:sp macro="" textlink="">
      <xdr:nvSpPr>
        <xdr:cNvPr id="283" name="楕円 282">
          <a:extLst>
            <a:ext uri="{FF2B5EF4-FFF2-40B4-BE49-F238E27FC236}">
              <a16:creationId xmlns:a16="http://schemas.microsoft.com/office/drawing/2014/main" id="{5A6F12FB-E240-4BF6-9D83-EF741273878D}"/>
            </a:ext>
          </a:extLst>
        </xdr:cNvPr>
        <xdr:cNvSpPr/>
      </xdr:nvSpPr>
      <xdr:spPr>
        <a:xfrm>
          <a:off x="14351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111072</xdr:rowOff>
    </xdr:from>
    <xdr:ext cx="762000" cy="259045"/>
    <xdr:sp macro="" textlink="">
      <xdr:nvSpPr>
        <xdr:cNvPr id="284" name="テキスト ボックス 283">
          <a:extLst>
            <a:ext uri="{FF2B5EF4-FFF2-40B4-BE49-F238E27FC236}">
              <a16:creationId xmlns:a16="http://schemas.microsoft.com/office/drawing/2014/main" id="{8089B56E-96E0-46FD-8027-4BDEA75DC664}"/>
            </a:ext>
          </a:extLst>
        </xdr:cNvPr>
        <xdr:cNvSpPr txBox="1"/>
      </xdr:nvSpPr>
      <xdr:spPr>
        <a:xfrm>
          <a:off x="14020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170745</xdr:rowOff>
    </xdr:from>
    <xdr:to>
      <xdr:col>64</xdr:col>
      <xdr:colOff>152400</xdr:colOff>
      <xdr:row>82</xdr:row>
      <xdr:rowOff>100895</xdr:rowOff>
    </xdr:to>
    <xdr:sp macro="" textlink="">
      <xdr:nvSpPr>
        <xdr:cNvPr id="285" name="楕円 284">
          <a:extLst>
            <a:ext uri="{FF2B5EF4-FFF2-40B4-BE49-F238E27FC236}">
              <a16:creationId xmlns:a16="http://schemas.microsoft.com/office/drawing/2014/main" id="{38AC4E3A-E8DB-4882-85EA-91DE8A4698F0}"/>
            </a:ext>
          </a:extLst>
        </xdr:cNvPr>
        <xdr:cNvSpPr/>
      </xdr:nvSpPr>
      <xdr:spPr>
        <a:xfrm>
          <a:off x="13462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111072</xdr:rowOff>
    </xdr:from>
    <xdr:ext cx="762000" cy="259045"/>
    <xdr:sp macro="" textlink="">
      <xdr:nvSpPr>
        <xdr:cNvPr id="286" name="テキスト ボックス 285">
          <a:extLst>
            <a:ext uri="{FF2B5EF4-FFF2-40B4-BE49-F238E27FC236}">
              <a16:creationId xmlns:a16="http://schemas.microsoft.com/office/drawing/2014/main" id="{CBDEE819-0303-4ED0-B7ED-2AC63762230B}"/>
            </a:ext>
          </a:extLst>
        </xdr:cNvPr>
        <xdr:cNvSpPr txBox="1"/>
      </xdr:nvSpPr>
      <xdr:spPr>
        <a:xfrm>
          <a:off x="13131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F0466DF5-AC9E-46F5-8A92-54A033C39E4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9C6E59D8-F33D-4A20-9ED3-88F93B1A371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A2411BEA-F406-4325-AC4E-E453B544056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F8ABBE64-C0AB-4EF8-8F7F-B7318292F2C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3BB246CD-95C8-4A73-BCCB-F72209CE3D1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532144BD-ABC9-4B51-AD76-098FC0B8E94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7FD00B97-BD0A-4A8A-B5DF-55F333D645C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8921DBE1-39B8-413E-97E2-4CDF2F8ACA0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5D30861C-05AD-4A80-92F7-94309F8729FD}"/>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3F2D662C-3F81-4300-AFE5-435975CE953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6C6ACE92-371B-4E06-A7D9-2AD9BA8D9C2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7F8ECDC1-9134-4E25-9AB1-B53A809BBC8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E0DD78D9-2CF0-4264-9E9D-05DC8E8338A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一島一村の本村で充実した住民サービスを確保するため、当該値が高くなっているが、今後も集中改革プランに沿って定員適正化計画を継続的に実施し、適正な定員管理に努める。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D2FECA3B-A366-4C19-9A91-AD97039CBF9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B45DAAB0-855D-45D4-A686-060EEA2973A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A1C2DA4-A497-4155-9E30-919C03DBB6A5}"/>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6EDD041B-6F4E-4F43-AF43-08ABD34B9055}"/>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953377AC-EEAD-43E6-9916-857B6E2BC8B3}"/>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84C40DE3-37CF-41D9-9EB9-1EE641E51B28}"/>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7821739D-824F-4D72-B94A-99205C613134}"/>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E0B6E84B-6A0B-4903-85AA-483C2C85343C}"/>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DFF92670-00FF-46AA-AE07-4C1B97D6EE95}"/>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3E50F33A-DB32-4091-A69C-D820138340C6}"/>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BEF6B932-724D-4BF9-B149-DA56981FBF9D}"/>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EC857540-6A8C-4392-AB31-68A24671318C}"/>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DC01276F-5E5A-48ED-B164-C25CB4BA3C96}"/>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E17A1447-3982-4D9A-B008-319FE4CE8092}"/>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F9970F0C-34B9-4C60-92B9-2D542FE071DC}"/>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05B4C1FE-843C-4605-951E-48FF6F0890C4}"/>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7BF926DC-669B-4E10-B075-CCDD1FC663C6}"/>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FD91D950-6C39-4180-A29D-CEA9667F071B}"/>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2245D6C4-25BB-48C3-9593-2ED5453D42E2}"/>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D242C938-5C08-4E38-B7C2-BA431E2B22B1}"/>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1112</xdr:rowOff>
    </xdr:from>
    <xdr:to>
      <xdr:col>81</xdr:col>
      <xdr:colOff>44450</xdr:colOff>
      <xdr:row>66</xdr:row>
      <xdr:rowOff>84762</xdr:rowOff>
    </xdr:to>
    <xdr:cxnSp macro="">
      <xdr:nvCxnSpPr>
        <xdr:cNvPr id="320" name="直線コネクタ 319">
          <a:extLst>
            <a:ext uri="{FF2B5EF4-FFF2-40B4-BE49-F238E27FC236}">
              <a16:creationId xmlns:a16="http://schemas.microsoft.com/office/drawing/2014/main" id="{397EE30C-8EED-4436-ADFF-90A23CFDCBAB}"/>
            </a:ext>
          </a:extLst>
        </xdr:cNvPr>
        <xdr:cNvCxnSpPr/>
      </xdr:nvCxnSpPr>
      <xdr:spPr>
        <a:xfrm>
          <a:off x="16179800" y="11316812"/>
          <a:ext cx="838200" cy="8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F79859EB-178E-4D45-8520-7163FB20E06E}"/>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48061BE3-BC9A-49A3-ADAA-AE6F51451D4B}"/>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158686</xdr:rowOff>
    </xdr:from>
    <xdr:to>
      <xdr:col>77</xdr:col>
      <xdr:colOff>44450</xdr:colOff>
      <xdr:row>66</xdr:row>
      <xdr:rowOff>1112</xdr:rowOff>
    </xdr:to>
    <xdr:cxnSp macro="">
      <xdr:nvCxnSpPr>
        <xdr:cNvPr id="323" name="直線コネクタ 322">
          <a:extLst>
            <a:ext uri="{FF2B5EF4-FFF2-40B4-BE49-F238E27FC236}">
              <a16:creationId xmlns:a16="http://schemas.microsoft.com/office/drawing/2014/main" id="{6234088A-7A2B-490E-B70B-0CA682644269}"/>
            </a:ext>
          </a:extLst>
        </xdr:cNvPr>
        <xdr:cNvCxnSpPr/>
      </xdr:nvCxnSpPr>
      <xdr:spPr>
        <a:xfrm>
          <a:off x="15290800" y="11302936"/>
          <a:ext cx="8890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9B556B41-59AA-4FA2-BBEB-64F8ACE4EFCA}"/>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C4664060-F2FB-4099-9A7C-2E1E5F5DCB4D}"/>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109622</xdr:rowOff>
    </xdr:from>
    <xdr:to>
      <xdr:col>72</xdr:col>
      <xdr:colOff>203200</xdr:colOff>
      <xdr:row>65</xdr:row>
      <xdr:rowOff>158686</xdr:rowOff>
    </xdr:to>
    <xdr:cxnSp macro="">
      <xdr:nvCxnSpPr>
        <xdr:cNvPr id="326" name="直線コネクタ 325">
          <a:extLst>
            <a:ext uri="{FF2B5EF4-FFF2-40B4-BE49-F238E27FC236}">
              <a16:creationId xmlns:a16="http://schemas.microsoft.com/office/drawing/2014/main" id="{511D8443-52A9-4BD6-AFFD-C45B1F5F6BF2}"/>
            </a:ext>
          </a:extLst>
        </xdr:cNvPr>
        <xdr:cNvCxnSpPr/>
      </xdr:nvCxnSpPr>
      <xdr:spPr>
        <a:xfrm>
          <a:off x="14401800" y="11253872"/>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a16="http://schemas.microsoft.com/office/drawing/2014/main" id="{BC64848E-7A9B-431C-8265-72451B69F5A1}"/>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171435</xdr:rowOff>
    </xdr:from>
    <xdr:ext cx="762000" cy="259045"/>
    <xdr:sp macro="" textlink="">
      <xdr:nvSpPr>
        <xdr:cNvPr id="328" name="テキスト ボックス 327">
          <a:extLst>
            <a:ext uri="{FF2B5EF4-FFF2-40B4-BE49-F238E27FC236}">
              <a16:creationId xmlns:a16="http://schemas.microsoft.com/office/drawing/2014/main" id="{54AC3143-5095-4EF4-AEB8-986CD777AF8D}"/>
            </a:ext>
          </a:extLst>
        </xdr:cNvPr>
        <xdr:cNvSpPr txBox="1"/>
      </xdr:nvSpPr>
      <xdr:spPr>
        <a:xfrm>
          <a:off x="14909800" y="1011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37232</xdr:rowOff>
    </xdr:from>
    <xdr:to>
      <xdr:col>68</xdr:col>
      <xdr:colOff>152400</xdr:colOff>
      <xdr:row>65</xdr:row>
      <xdr:rowOff>109622</xdr:rowOff>
    </xdr:to>
    <xdr:cxnSp macro="">
      <xdr:nvCxnSpPr>
        <xdr:cNvPr id="329" name="直線コネクタ 328">
          <a:extLst>
            <a:ext uri="{FF2B5EF4-FFF2-40B4-BE49-F238E27FC236}">
              <a16:creationId xmlns:a16="http://schemas.microsoft.com/office/drawing/2014/main" id="{A2DDDAA0-B4BF-4444-8073-67E0841DB8BB}"/>
            </a:ext>
          </a:extLst>
        </xdr:cNvPr>
        <xdr:cNvCxnSpPr/>
      </xdr:nvCxnSpPr>
      <xdr:spPr>
        <a:xfrm>
          <a:off x="13512800" y="111814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a:extLst>
            <a:ext uri="{FF2B5EF4-FFF2-40B4-BE49-F238E27FC236}">
              <a16:creationId xmlns:a16="http://schemas.microsoft.com/office/drawing/2014/main" id="{73CF1B00-8272-48A7-B68B-5066FFFC0F94}"/>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31" name="テキスト ボックス 330">
          <a:extLst>
            <a:ext uri="{FF2B5EF4-FFF2-40B4-BE49-F238E27FC236}">
              <a16:creationId xmlns:a16="http://schemas.microsoft.com/office/drawing/2014/main" id="{F008E897-D478-4064-B579-E5C2693D892E}"/>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a:extLst>
            <a:ext uri="{FF2B5EF4-FFF2-40B4-BE49-F238E27FC236}">
              <a16:creationId xmlns:a16="http://schemas.microsoft.com/office/drawing/2014/main" id="{C4959B99-CDB9-42D7-AC27-58DC3B585C9B}"/>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152333</xdr:rowOff>
    </xdr:from>
    <xdr:ext cx="762000" cy="259045"/>
    <xdr:sp macro="" textlink="">
      <xdr:nvSpPr>
        <xdr:cNvPr id="333" name="テキスト ボックス 332">
          <a:extLst>
            <a:ext uri="{FF2B5EF4-FFF2-40B4-BE49-F238E27FC236}">
              <a16:creationId xmlns:a16="http://schemas.microsoft.com/office/drawing/2014/main" id="{86DF46B1-C1D6-4B4E-85D9-8E0FC4C8C55D}"/>
            </a:ext>
          </a:extLst>
        </xdr:cNvPr>
        <xdr:cNvSpPr txBox="1"/>
      </xdr:nvSpPr>
      <xdr:spPr>
        <a:xfrm>
          <a:off x="13131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47C9E690-4ACA-4546-BEEA-D45D7302C38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A98256B-8DC5-40D4-80F5-849475F4F35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FE96E468-D85A-4D53-95F2-AD6BF490888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F1EED039-807F-4875-85DC-3EB02F26074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1C8F0A4-9131-456B-AD4A-581F40239B3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33962</xdr:rowOff>
    </xdr:from>
    <xdr:to>
      <xdr:col>81</xdr:col>
      <xdr:colOff>95250</xdr:colOff>
      <xdr:row>66</xdr:row>
      <xdr:rowOff>135562</xdr:rowOff>
    </xdr:to>
    <xdr:sp macro="" textlink="">
      <xdr:nvSpPr>
        <xdr:cNvPr id="339" name="楕円 338">
          <a:extLst>
            <a:ext uri="{FF2B5EF4-FFF2-40B4-BE49-F238E27FC236}">
              <a16:creationId xmlns:a16="http://schemas.microsoft.com/office/drawing/2014/main" id="{983E318E-ED1A-41DE-BDBF-3B52C669AC2D}"/>
            </a:ext>
          </a:extLst>
        </xdr:cNvPr>
        <xdr:cNvSpPr/>
      </xdr:nvSpPr>
      <xdr:spPr>
        <a:xfrm>
          <a:off x="16967200" y="1134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101289</xdr:rowOff>
    </xdr:from>
    <xdr:ext cx="762000" cy="259045"/>
    <xdr:sp macro="" textlink="">
      <xdr:nvSpPr>
        <xdr:cNvPr id="340" name="定員管理の状況該当値テキスト">
          <a:extLst>
            <a:ext uri="{FF2B5EF4-FFF2-40B4-BE49-F238E27FC236}">
              <a16:creationId xmlns:a16="http://schemas.microsoft.com/office/drawing/2014/main" id="{7E4D3835-F572-4EB8-8C18-6DD9F791BF9D}"/>
            </a:ext>
          </a:extLst>
        </xdr:cNvPr>
        <xdr:cNvSpPr txBox="1"/>
      </xdr:nvSpPr>
      <xdr:spPr>
        <a:xfrm>
          <a:off x="17106900" y="1124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121762</xdr:rowOff>
    </xdr:from>
    <xdr:to>
      <xdr:col>77</xdr:col>
      <xdr:colOff>95250</xdr:colOff>
      <xdr:row>66</xdr:row>
      <xdr:rowOff>51912</xdr:rowOff>
    </xdr:to>
    <xdr:sp macro="" textlink="">
      <xdr:nvSpPr>
        <xdr:cNvPr id="341" name="楕円 340">
          <a:extLst>
            <a:ext uri="{FF2B5EF4-FFF2-40B4-BE49-F238E27FC236}">
              <a16:creationId xmlns:a16="http://schemas.microsoft.com/office/drawing/2014/main" id="{26E95E24-FAB8-4BD4-89F9-A4AA489F7B42}"/>
            </a:ext>
          </a:extLst>
        </xdr:cNvPr>
        <xdr:cNvSpPr/>
      </xdr:nvSpPr>
      <xdr:spPr>
        <a:xfrm>
          <a:off x="16129000" y="112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36689</xdr:rowOff>
    </xdr:from>
    <xdr:ext cx="736600" cy="259045"/>
    <xdr:sp macro="" textlink="">
      <xdr:nvSpPr>
        <xdr:cNvPr id="342" name="テキスト ボックス 341">
          <a:extLst>
            <a:ext uri="{FF2B5EF4-FFF2-40B4-BE49-F238E27FC236}">
              <a16:creationId xmlns:a16="http://schemas.microsoft.com/office/drawing/2014/main" id="{94A8C4B4-1C89-4DC2-BB48-A7CA854A2BBD}"/>
            </a:ext>
          </a:extLst>
        </xdr:cNvPr>
        <xdr:cNvSpPr txBox="1"/>
      </xdr:nvSpPr>
      <xdr:spPr>
        <a:xfrm>
          <a:off x="15798800" y="11352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107886</xdr:rowOff>
    </xdr:from>
    <xdr:to>
      <xdr:col>73</xdr:col>
      <xdr:colOff>44450</xdr:colOff>
      <xdr:row>66</xdr:row>
      <xdr:rowOff>38036</xdr:rowOff>
    </xdr:to>
    <xdr:sp macro="" textlink="">
      <xdr:nvSpPr>
        <xdr:cNvPr id="343" name="楕円 342">
          <a:extLst>
            <a:ext uri="{FF2B5EF4-FFF2-40B4-BE49-F238E27FC236}">
              <a16:creationId xmlns:a16="http://schemas.microsoft.com/office/drawing/2014/main" id="{FBDD8C8B-CCF0-408E-A924-680FF235D3DE}"/>
            </a:ext>
          </a:extLst>
        </xdr:cNvPr>
        <xdr:cNvSpPr/>
      </xdr:nvSpPr>
      <xdr:spPr>
        <a:xfrm>
          <a:off x="15240000" y="1125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22813</xdr:rowOff>
    </xdr:from>
    <xdr:ext cx="762000" cy="259045"/>
    <xdr:sp macro="" textlink="">
      <xdr:nvSpPr>
        <xdr:cNvPr id="344" name="テキスト ボックス 343">
          <a:extLst>
            <a:ext uri="{FF2B5EF4-FFF2-40B4-BE49-F238E27FC236}">
              <a16:creationId xmlns:a16="http://schemas.microsoft.com/office/drawing/2014/main" id="{FEB9A4D9-9242-4ACC-838F-F114A3F2B5BD}"/>
            </a:ext>
          </a:extLst>
        </xdr:cNvPr>
        <xdr:cNvSpPr txBox="1"/>
      </xdr:nvSpPr>
      <xdr:spPr>
        <a:xfrm>
          <a:off x="14909800" y="1133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58822</xdr:rowOff>
    </xdr:from>
    <xdr:to>
      <xdr:col>68</xdr:col>
      <xdr:colOff>203200</xdr:colOff>
      <xdr:row>65</xdr:row>
      <xdr:rowOff>160422</xdr:rowOff>
    </xdr:to>
    <xdr:sp macro="" textlink="">
      <xdr:nvSpPr>
        <xdr:cNvPr id="345" name="楕円 344">
          <a:extLst>
            <a:ext uri="{FF2B5EF4-FFF2-40B4-BE49-F238E27FC236}">
              <a16:creationId xmlns:a16="http://schemas.microsoft.com/office/drawing/2014/main" id="{854C4B25-036D-4B8E-B76C-4A45E0B78026}"/>
            </a:ext>
          </a:extLst>
        </xdr:cNvPr>
        <xdr:cNvSpPr/>
      </xdr:nvSpPr>
      <xdr:spPr>
        <a:xfrm>
          <a:off x="14351000" y="112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145199</xdr:rowOff>
    </xdr:from>
    <xdr:ext cx="762000" cy="259045"/>
    <xdr:sp macro="" textlink="">
      <xdr:nvSpPr>
        <xdr:cNvPr id="346" name="テキスト ボックス 345">
          <a:extLst>
            <a:ext uri="{FF2B5EF4-FFF2-40B4-BE49-F238E27FC236}">
              <a16:creationId xmlns:a16="http://schemas.microsoft.com/office/drawing/2014/main" id="{AC046855-775A-4815-BBC2-E41EB577D455}"/>
            </a:ext>
          </a:extLst>
        </xdr:cNvPr>
        <xdr:cNvSpPr txBox="1"/>
      </xdr:nvSpPr>
      <xdr:spPr>
        <a:xfrm>
          <a:off x="14020800" y="112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157882</xdr:rowOff>
    </xdr:from>
    <xdr:to>
      <xdr:col>64</xdr:col>
      <xdr:colOff>152400</xdr:colOff>
      <xdr:row>65</xdr:row>
      <xdr:rowOff>88032</xdr:rowOff>
    </xdr:to>
    <xdr:sp macro="" textlink="">
      <xdr:nvSpPr>
        <xdr:cNvPr id="347" name="楕円 346">
          <a:extLst>
            <a:ext uri="{FF2B5EF4-FFF2-40B4-BE49-F238E27FC236}">
              <a16:creationId xmlns:a16="http://schemas.microsoft.com/office/drawing/2014/main" id="{971B5D30-2810-4541-B9CC-27ACF2127FE0}"/>
            </a:ext>
          </a:extLst>
        </xdr:cNvPr>
        <xdr:cNvSpPr/>
      </xdr:nvSpPr>
      <xdr:spPr>
        <a:xfrm>
          <a:off x="13462000" y="111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72809</xdr:rowOff>
    </xdr:from>
    <xdr:ext cx="762000" cy="259045"/>
    <xdr:sp macro="" textlink="">
      <xdr:nvSpPr>
        <xdr:cNvPr id="348" name="テキスト ボックス 347">
          <a:extLst>
            <a:ext uri="{FF2B5EF4-FFF2-40B4-BE49-F238E27FC236}">
              <a16:creationId xmlns:a16="http://schemas.microsoft.com/office/drawing/2014/main" id="{2B08B573-171F-4113-B2C1-1C623C33FBD5}"/>
            </a:ext>
          </a:extLst>
        </xdr:cNvPr>
        <xdr:cNvSpPr txBox="1"/>
      </xdr:nvSpPr>
      <xdr:spPr>
        <a:xfrm>
          <a:off x="13131800" y="1121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793F81C1-72FA-4B5D-9532-3B731B0567C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6FC05048-912E-4616-B0C4-5A92588F41E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B2F4501B-D004-4094-AA51-8B8C1E071DB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48B0CAD4-627B-42CF-95CC-A1952F8542A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DC1AF31F-F438-4F2B-93D3-EC552E934EF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331484EA-4E6C-4D77-BC11-B83480E7145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7B24722B-69B9-47B1-B6FD-F2FB1C80D8D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B3294F79-E5E1-4DD4-8BE2-E57FF58A018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D9A40E58-0476-4EE2-B25D-26099A23BB2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10D18162-F532-4E69-B946-E2F9516FB1D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BD880CA-7826-46E1-B6A6-44E6C433300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9A6355EF-B8DF-4A78-939B-F458B43252B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EBDEE72D-72E0-4CF1-BBB9-9C79ABDCAB9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改善がみられるが、普通建設事業に係る元利償還金は年々増加傾向で、実質公債比率は依然として類似団体より高い数値となっている。事業精査の上、地方債の新規発行を伴う普通建設事業費を抑制し、健全な財政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45A0B66C-08DD-47D5-9811-F0D8D485CAA7}"/>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F2925206-153D-44CF-8BCA-64E8174FD2F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D8FB3E42-7106-45C4-9EAA-FC7FA975CD3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FB1FA837-DA0F-402E-93A3-1AF8B8EE8593}"/>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BD322667-01E6-4350-83E2-F8CAEC09092E}"/>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82F3C834-2D16-44B6-9C0A-3A8044DE6543}"/>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6563993D-0C1B-47A7-9A71-50335E57DE98}"/>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8B14B441-8952-4BFD-808A-0D9930F003E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A7BE4A76-2FA1-464D-BEDE-BA548845B4C9}"/>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84560F7C-5785-43CB-9B03-63D4F8F5F2FE}"/>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F107F2A1-99D4-450C-8D7A-8C16B513BE0E}"/>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89884A12-8106-4D7C-A699-48DCAA4AE6A2}"/>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A0A8A6A4-6FEA-4BB1-A04B-1B44B844BBE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48041ADC-4FAD-45B4-9DB0-9A5683F179C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9F48F80-F1EF-4838-B6E3-25842049DCCC}"/>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1098BED3-68A3-47E9-84BD-34E8F843C7F8}"/>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E8478488-333E-4BCA-BB17-E9AF14014C2A}"/>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1142DCBA-4ED1-4629-9DA3-DC06AD41E7E6}"/>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AEF2EF05-F894-4FFF-8FAC-3C54DF80520C}"/>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49530</xdr:rowOff>
    </xdr:to>
    <xdr:cxnSp macro="">
      <xdr:nvCxnSpPr>
        <xdr:cNvPr id="381" name="直線コネクタ 380">
          <a:extLst>
            <a:ext uri="{FF2B5EF4-FFF2-40B4-BE49-F238E27FC236}">
              <a16:creationId xmlns:a16="http://schemas.microsoft.com/office/drawing/2014/main" id="{A92C4255-D083-4999-ACB5-BACF620D399E}"/>
            </a:ext>
          </a:extLst>
        </xdr:cNvPr>
        <xdr:cNvCxnSpPr/>
      </xdr:nvCxnSpPr>
      <xdr:spPr>
        <a:xfrm flipV="1">
          <a:off x="16179800" y="72423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a:extLst>
            <a:ext uri="{FF2B5EF4-FFF2-40B4-BE49-F238E27FC236}">
              <a16:creationId xmlns:a16="http://schemas.microsoft.com/office/drawing/2014/main" id="{F4C74A9E-0E2D-478C-9A85-15AF910FA276}"/>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389B0045-A02A-461E-9D07-A12D02D6C537}"/>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65617</xdr:rowOff>
    </xdr:to>
    <xdr:cxnSp macro="">
      <xdr:nvCxnSpPr>
        <xdr:cNvPr id="384" name="直線コネクタ 383">
          <a:extLst>
            <a:ext uri="{FF2B5EF4-FFF2-40B4-BE49-F238E27FC236}">
              <a16:creationId xmlns:a16="http://schemas.microsoft.com/office/drawing/2014/main" id="{50F99886-857D-44CC-94D2-34FCAFA6728D}"/>
            </a:ext>
          </a:extLst>
        </xdr:cNvPr>
        <xdr:cNvCxnSpPr/>
      </xdr:nvCxnSpPr>
      <xdr:spPr>
        <a:xfrm flipV="1">
          <a:off x="15290800" y="72504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C588B2BC-547D-4352-A0BA-D9F5E8646900}"/>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a:extLst>
            <a:ext uri="{FF2B5EF4-FFF2-40B4-BE49-F238E27FC236}">
              <a16:creationId xmlns:a16="http://schemas.microsoft.com/office/drawing/2014/main" id="{63990B42-C8C9-4950-87AC-322853497893}"/>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73660</xdr:rowOff>
    </xdr:to>
    <xdr:cxnSp macro="">
      <xdr:nvCxnSpPr>
        <xdr:cNvPr id="387" name="直線コネクタ 386">
          <a:extLst>
            <a:ext uri="{FF2B5EF4-FFF2-40B4-BE49-F238E27FC236}">
              <a16:creationId xmlns:a16="http://schemas.microsoft.com/office/drawing/2014/main" id="{D5B37251-B041-4AA8-BE65-D24AB6FA174E}"/>
            </a:ext>
          </a:extLst>
        </xdr:cNvPr>
        <xdr:cNvCxnSpPr/>
      </xdr:nvCxnSpPr>
      <xdr:spPr>
        <a:xfrm flipV="1">
          <a:off x="14401800" y="72665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1B76442B-51FC-49E8-AA53-E750A226D191}"/>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a:extLst>
            <a:ext uri="{FF2B5EF4-FFF2-40B4-BE49-F238E27FC236}">
              <a16:creationId xmlns:a16="http://schemas.microsoft.com/office/drawing/2014/main" id="{33CA5D36-E6BD-4BE9-99CC-F8CA050385EF}"/>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129963</xdr:rowOff>
    </xdr:to>
    <xdr:cxnSp macro="">
      <xdr:nvCxnSpPr>
        <xdr:cNvPr id="390" name="直線コネクタ 389">
          <a:extLst>
            <a:ext uri="{FF2B5EF4-FFF2-40B4-BE49-F238E27FC236}">
              <a16:creationId xmlns:a16="http://schemas.microsoft.com/office/drawing/2014/main" id="{9C5A178F-1E8B-4852-9AE5-3C8F2FB3A8C6}"/>
            </a:ext>
          </a:extLst>
        </xdr:cNvPr>
        <xdr:cNvCxnSpPr/>
      </xdr:nvCxnSpPr>
      <xdr:spPr>
        <a:xfrm flipV="1">
          <a:off x="13512800" y="72745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ECACFF79-63F4-4518-A145-99B4FEF7ECA5}"/>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2" name="テキスト ボックス 391">
          <a:extLst>
            <a:ext uri="{FF2B5EF4-FFF2-40B4-BE49-F238E27FC236}">
              <a16:creationId xmlns:a16="http://schemas.microsoft.com/office/drawing/2014/main" id="{D526A61F-AF6C-4564-AA11-5E88FE0EFD58}"/>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a16="http://schemas.microsoft.com/office/drawing/2014/main" id="{1DCCD814-25AD-46E3-999C-B90EB10E6904}"/>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4" name="テキスト ボックス 393">
          <a:extLst>
            <a:ext uri="{FF2B5EF4-FFF2-40B4-BE49-F238E27FC236}">
              <a16:creationId xmlns:a16="http://schemas.microsoft.com/office/drawing/2014/main" id="{F911E423-CEB0-40E9-BBC2-9A8289122082}"/>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E7DA60E-F9EE-4FBC-844E-30CD5A2E39FC}"/>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160A0A3-0802-4819-8F0F-6A830969FEA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9761C958-A9AB-4208-9F75-A1731E15916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8B643A-61F4-4048-9AFB-9FDC5446FD72}"/>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126EE74-23BC-43E4-974F-AC7FAFC6F05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0" name="楕円 399">
          <a:extLst>
            <a:ext uri="{FF2B5EF4-FFF2-40B4-BE49-F238E27FC236}">
              <a16:creationId xmlns:a16="http://schemas.microsoft.com/office/drawing/2014/main" id="{13CCBD34-D62D-4AB2-AD41-3581450D8E49}"/>
            </a:ext>
          </a:extLst>
        </xdr:cNvPr>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1" name="公債費負担の状況該当値テキスト">
          <a:extLst>
            <a:ext uri="{FF2B5EF4-FFF2-40B4-BE49-F238E27FC236}">
              <a16:creationId xmlns:a16="http://schemas.microsoft.com/office/drawing/2014/main" id="{78A4A2C1-0A16-4525-BE60-014E14F6D34E}"/>
            </a:ext>
          </a:extLst>
        </xdr:cNvPr>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2" name="楕円 401">
          <a:extLst>
            <a:ext uri="{FF2B5EF4-FFF2-40B4-BE49-F238E27FC236}">
              <a16:creationId xmlns:a16="http://schemas.microsoft.com/office/drawing/2014/main" id="{E8C7E36B-809F-4535-8314-0B7FEBE2B1F6}"/>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3" name="テキスト ボックス 402">
          <a:extLst>
            <a:ext uri="{FF2B5EF4-FFF2-40B4-BE49-F238E27FC236}">
              <a16:creationId xmlns:a16="http://schemas.microsoft.com/office/drawing/2014/main" id="{07919102-552C-4356-AF26-9A2712FA25A9}"/>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04" name="楕円 403">
          <a:extLst>
            <a:ext uri="{FF2B5EF4-FFF2-40B4-BE49-F238E27FC236}">
              <a16:creationId xmlns:a16="http://schemas.microsoft.com/office/drawing/2014/main" id="{896E3AE6-0B12-403F-A9A7-42995458B225}"/>
            </a:ext>
          </a:extLst>
        </xdr:cNvPr>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05" name="テキスト ボックス 404">
          <a:extLst>
            <a:ext uri="{FF2B5EF4-FFF2-40B4-BE49-F238E27FC236}">
              <a16:creationId xmlns:a16="http://schemas.microsoft.com/office/drawing/2014/main" id="{6E21D6C8-30F8-4938-B52C-48A642EB73F2}"/>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6" name="楕円 405">
          <a:extLst>
            <a:ext uri="{FF2B5EF4-FFF2-40B4-BE49-F238E27FC236}">
              <a16:creationId xmlns:a16="http://schemas.microsoft.com/office/drawing/2014/main" id="{B6CA3E64-B5D8-45D7-A7F4-0ACA3B996292}"/>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7" name="テキスト ボックス 406">
          <a:extLst>
            <a:ext uri="{FF2B5EF4-FFF2-40B4-BE49-F238E27FC236}">
              <a16:creationId xmlns:a16="http://schemas.microsoft.com/office/drawing/2014/main" id="{A4B79B8B-5A7E-4214-AE8B-D408B29F54FE}"/>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08" name="楕円 407">
          <a:extLst>
            <a:ext uri="{FF2B5EF4-FFF2-40B4-BE49-F238E27FC236}">
              <a16:creationId xmlns:a16="http://schemas.microsoft.com/office/drawing/2014/main" id="{E2D29D0A-2FBA-4165-81C5-FBDD0F45B368}"/>
            </a:ext>
          </a:extLst>
        </xdr:cNvPr>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09" name="テキスト ボックス 408">
          <a:extLst>
            <a:ext uri="{FF2B5EF4-FFF2-40B4-BE49-F238E27FC236}">
              <a16:creationId xmlns:a16="http://schemas.microsoft.com/office/drawing/2014/main" id="{03142AC1-5C52-4E39-A090-94FDEA07DEC8}"/>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CADBEAEB-F086-4E50-8A0F-90336833223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B7DD802F-749F-4797-AF22-7127C37DE8A6}"/>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C7C2497C-D16A-4DBF-8128-4D88723965D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1E482558-D618-411E-9918-B17AEAA27629}"/>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8FD243BE-C0C3-4C36-BEDA-9EA5E66C5FD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88CA6DC-2D4D-41EF-A9CC-B2EDABCCE082}"/>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8F736DB2-3538-4292-A0C2-945F21D60E1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66B7177B-B31E-4D4B-B3A7-7E13956EF458}"/>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DE667627-1178-490C-9378-78C31ED0E3A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3F083575-C119-4EDF-B1BD-77785C59AEE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D2B5302C-C0D4-49AF-B39D-53AC7FD1389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D4898AF0-670C-4A64-91D4-E1025CFD11F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C7039A45-EAE3-40B0-A0B6-E4936E77B70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30230633-B72F-4E4E-8D3E-1D68814B756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5EAC6E8C-01B2-492D-9F8F-3B25E73AF21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4C981618-B8BD-47D3-9F1D-358EB65D41C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4EB22D43-AEFA-4937-8E5A-DE880D32CF27}"/>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8EB9AC14-DAE5-4064-B8DB-E9BB76F98313}"/>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33552F05-A306-4E9B-8F51-00DA6FD3E336}"/>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8FAC02C1-3136-4CCB-9858-D2AA57734658}"/>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78BA6356-D7FD-4941-8124-9175A99D4D83}"/>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65DDE471-9CFB-4D8A-8C7A-3FB25C07B683}"/>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7301F35E-5733-4789-A69F-4602DFEDB661}"/>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927C007C-278F-405D-AA83-A17BFA05663B}"/>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539360D8-F051-426A-AE36-C82648BDF451}"/>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AC186906-59A5-4B0D-AA63-9AA66E0DF8F3}"/>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B4E40FC-16DB-40CF-9AB2-453BA08CB35F}"/>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B4E5581F-80A2-4867-AF61-F84F6D48638B}"/>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2B9C2A12-BF5C-49CE-9D7B-C5B4D7B4656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D71718B-85A3-4EA0-987A-7987C780B72C}"/>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45AF3B3E-B782-4C9B-8630-850AB5AFAA0C}"/>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4F2D1974-0F22-4370-B107-AC50CC4756C5}"/>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578D85C9-E691-4BA8-B817-24D35D35AFC7}"/>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ECB2272-121D-492A-8789-280F9E42C87D}"/>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BD54DBC7-BED9-4432-8A70-B231F6653A1C}"/>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78377</xdr:rowOff>
    </xdr:from>
    <xdr:to>
      <xdr:col>72</xdr:col>
      <xdr:colOff>203200</xdr:colOff>
      <xdr:row>15</xdr:row>
      <xdr:rowOff>1724</xdr:rowOff>
    </xdr:to>
    <xdr:cxnSp macro="">
      <xdr:nvCxnSpPr>
        <xdr:cNvPr id="445" name="直線コネクタ 444">
          <a:extLst>
            <a:ext uri="{FF2B5EF4-FFF2-40B4-BE49-F238E27FC236}">
              <a16:creationId xmlns:a16="http://schemas.microsoft.com/office/drawing/2014/main" id="{F9EBDBED-E856-4BDC-82F1-A4F6D73A7B8B}"/>
            </a:ext>
          </a:extLst>
        </xdr:cNvPr>
        <xdr:cNvCxnSpPr/>
      </xdr:nvCxnSpPr>
      <xdr:spPr>
        <a:xfrm>
          <a:off x="14401800" y="2478677"/>
          <a:ext cx="889000" cy="9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DADAA941-7BC9-4DBA-A7B0-531846EA0D1F}"/>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E0658685-C13D-44A1-AD46-EC187DE68C22}"/>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78377</xdr:rowOff>
    </xdr:from>
    <xdr:to>
      <xdr:col>68</xdr:col>
      <xdr:colOff>152400</xdr:colOff>
      <xdr:row>15</xdr:row>
      <xdr:rowOff>15512</xdr:rowOff>
    </xdr:to>
    <xdr:cxnSp macro="">
      <xdr:nvCxnSpPr>
        <xdr:cNvPr id="448" name="直線コネクタ 447">
          <a:extLst>
            <a:ext uri="{FF2B5EF4-FFF2-40B4-BE49-F238E27FC236}">
              <a16:creationId xmlns:a16="http://schemas.microsoft.com/office/drawing/2014/main" id="{22E478BD-005B-4C1C-A521-06BA8C98222C}"/>
            </a:ext>
          </a:extLst>
        </xdr:cNvPr>
        <xdr:cNvCxnSpPr/>
      </xdr:nvCxnSpPr>
      <xdr:spPr>
        <a:xfrm flipV="1">
          <a:off x="13512800" y="247867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9" name="フローチャート: 判断 448">
          <a:extLst>
            <a:ext uri="{FF2B5EF4-FFF2-40B4-BE49-F238E27FC236}">
              <a16:creationId xmlns:a16="http://schemas.microsoft.com/office/drawing/2014/main" id="{D536F10F-F23D-4C6C-A33F-09281166F37C}"/>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0" name="テキスト ボックス 449">
          <a:extLst>
            <a:ext uri="{FF2B5EF4-FFF2-40B4-BE49-F238E27FC236}">
              <a16:creationId xmlns:a16="http://schemas.microsoft.com/office/drawing/2014/main" id="{41F882A0-8DA4-4C9A-95E5-C50C899DCDD9}"/>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1" name="フローチャート: 判断 450">
          <a:extLst>
            <a:ext uri="{FF2B5EF4-FFF2-40B4-BE49-F238E27FC236}">
              <a16:creationId xmlns:a16="http://schemas.microsoft.com/office/drawing/2014/main" id="{D7B5E6B2-2C3A-454C-9FAA-E76EBB3CD03D}"/>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7F5A62F2-F08C-436A-BFB1-9F693F671865}"/>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1A7DEDF9-6F20-41E2-86DD-D04583308159}"/>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E3023CF1-FEDA-4693-81C4-7F6186AB0AF9}"/>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2398ACCE-D9A1-4549-9DBB-BF071C302D23}"/>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43D036F2-07B3-4F7E-B13F-88E365A3A261}"/>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2A571749-D21F-48D6-9B23-13CA99B6BC8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122FE8B-5A32-40C5-BF85-45857CCFA814}"/>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D76DF852-4E99-4A39-BE3C-E5E0194DE0C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C76E4E1E-9849-4B61-AAD1-CB0B30D78FF7}"/>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1DAD2B44-45AC-4990-A47A-590BE789CFC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122374</xdr:rowOff>
    </xdr:from>
    <xdr:to>
      <xdr:col>73</xdr:col>
      <xdr:colOff>44450</xdr:colOff>
      <xdr:row>15</xdr:row>
      <xdr:rowOff>52524</xdr:rowOff>
    </xdr:to>
    <xdr:sp macro="" textlink="">
      <xdr:nvSpPr>
        <xdr:cNvPr id="462" name="楕円 461">
          <a:extLst>
            <a:ext uri="{FF2B5EF4-FFF2-40B4-BE49-F238E27FC236}">
              <a16:creationId xmlns:a16="http://schemas.microsoft.com/office/drawing/2014/main" id="{38C155A9-E3A0-4C8A-BA7B-F9F37DB5A9DE}"/>
            </a:ext>
          </a:extLst>
        </xdr:cNvPr>
        <xdr:cNvSpPr/>
      </xdr:nvSpPr>
      <xdr:spPr>
        <a:xfrm>
          <a:off x="15240000" y="25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37301</xdr:rowOff>
    </xdr:from>
    <xdr:ext cx="762000" cy="259045"/>
    <xdr:sp macro="" textlink="">
      <xdr:nvSpPr>
        <xdr:cNvPr id="463" name="テキスト ボックス 462">
          <a:extLst>
            <a:ext uri="{FF2B5EF4-FFF2-40B4-BE49-F238E27FC236}">
              <a16:creationId xmlns:a16="http://schemas.microsoft.com/office/drawing/2014/main" id="{EE7E005E-FFCF-499A-AFDF-C94B7D2D083A}"/>
            </a:ext>
          </a:extLst>
        </xdr:cNvPr>
        <xdr:cNvSpPr txBox="1"/>
      </xdr:nvSpPr>
      <xdr:spPr>
        <a:xfrm>
          <a:off x="14909800" y="260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27577</xdr:rowOff>
    </xdr:from>
    <xdr:to>
      <xdr:col>68</xdr:col>
      <xdr:colOff>203200</xdr:colOff>
      <xdr:row>14</xdr:row>
      <xdr:rowOff>129177</xdr:rowOff>
    </xdr:to>
    <xdr:sp macro="" textlink="">
      <xdr:nvSpPr>
        <xdr:cNvPr id="464" name="楕円 463">
          <a:extLst>
            <a:ext uri="{FF2B5EF4-FFF2-40B4-BE49-F238E27FC236}">
              <a16:creationId xmlns:a16="http://schemas.microsoft.com/office/drawing/2014/main" id="{0C514C2C-A905-4BD3-9AA4-AEC34D40D06F}"/>
            </a:ext>
          </a:extLst>
        </xdr:cNvPr>
        <xdr:cNvSpPr/>
      </xdr:nvSpPr>
      <xdr:spPr>
        <a:xfrm>
          <a:off x="14351000" y="24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113954</xdr:rowOff>
    </xdr:from>
    <xdr:ext cx="762000" cy="259045"/>
    <xdr:sp macro="" textlink="">
      <xdr:nvSpPr>
        <xdr:cNvPr id="465" name="テキスト ボックス 464">
          <a:extLst>
            <a:ext uri="{FF2B5EF4-FFF2-40B4-BE49-F238E27FC236}">
              <a16:creationId xmlns:a16="http://schemas.microsoft.com/office/drawing/2014/main" id="{AD3873C2-DBD5-4482-BA09-041F51C5C7A2}"/>
            </a:ext>
          </a:extLst>
        </xdr:cNvPr>
        <xdr:cNvSpPr txBox="1"/>
      </xdr:nvSpPr>
      <xdr:spPr>
        <a:xfrm>
          <a:off x="14020800" y="251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136162</xdr:rowOff>
    </xdr:from>
    <xdr:to>
      <xdr:col>64</xdr:col>
      <xdr:colOff>152400</xdr:colOff>
      <xdr:row>15</xdr:row>
      <xdr:rowOff>66312</xdr:rowOff>
    </xdr:to>
    <xdr:sp macro="" textlink="">
      <xdr:nvSpPr>
        <xdr:cNvPr id="466" name="楕円 465">
          <a:extLst>
            <a:ext uri="{FF2B5EF4-FFF2-40B4-BE49-F238E27FC236}">
              <a16:creationId xmlns:a16="http://schemas.microsoft.com/office/drawing/2014/main" id="{1D6B9189-3BEF-4175-A809-EDA280500484}"/>
            </a:ext>
          </a:extLst>
        </xdr:cNvPr>
        <xdr:cNvSpPr/>
      </xdr:nvSpPr>
      <xdr:spPr>
        <a:xfrm>
          <a:off x="13462000" y="25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51089</xdr:rowOff>
    </xdr:from>
    <xdr:ext cx="762000" cy="259045"/>
    <xdr:sp macro="" textlink="">
      <xdr:nvSpPr>
        <xdr:cNvPr id="467" name="テキスト ボックス 466">
          <a:extLst>
            <a:ext uri="{FF2B5EF4-FFF2-40B4-BE49-F238E27FC236}">
              <a16:creationId xmlns:a16="http://schemas.microsoft.com/office/drawing/2014/main" id="{CE178BEF-209C-49CE-8689-44E3663CF055}"/>
            </a:ext>
          </a:extLst>
        </xdr:cNvPr>
        <xdr:cNvSpPr txBox="1"/>
      </xdr:nvSpPr>
      <xdr:spPr>
        <a:xfrm>
          <a:off x="13131800" y="262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
538
13.07
2,538,801
2,393,055
108,507
945,000
2,799,165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人件費に係る経常収支比率は、類似団体よりも高い値となっている。定員適正化計画実施</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継続して人員管理を行</a:t>
          </a:r>
          <a:r>
            <a:rPr kumimoji="1" lang="ja-JP" altLang="en-US" sz="1100">
              <a:solidFill>
                <a:schemeClr val="dk1"/>
              </a:solidFill>
              <a:effectLst/>
              <a:latin typeface="+mn-lt"/>
              <a:ea typeface="+mn-ea"/>
              <a:cs typeface="+mn-cs"/>
            </a:rPr>
            <a:t>う。</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83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38</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211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39</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80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41</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564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152400</xdr:rowOff>
    </xdr:from>
    <xdr:to>
      <xdr:col>6</xdr:col>
      <xdr:colOff>171450</xdr:colOff>
      <xdr:row>41</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島嶼であるため物件費が高くなる傾向にある。昨年度より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％改善したが、引き続き事業見直し等で費用削減に努める。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129286</xdr:rowOff>
    </xdr:from>
    <xdr:to>
      <xdr:col>82</xdr:col>
      <xdr:colOff>107950</xdr:colOff>
      <xdr:row>18</xdr:row>
      <xdr:rowOff>21844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439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18</xdr:row>
      <xdr:rowOff>21844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936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78994</xdr:rowOff>
    </xdr:from>
    <xdr:to>
      <xdr:col>73</xdr:col>
      <xdr:colOff>180975</xdr:colOff>
      <xdr:row>18</xdr:row>
      <xdr:rowOff>168148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9364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168148</xdr:rowOff>
    </xdr:from>
    <xdr:to>
      <xdr:col>69</xdr:col>
      <xdr:colOff>92075</xdr:colOff>
      <xdr:row>20</xdr:row>
      <xdr:rowOff>44704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25424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14241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78486</xdr:rowOff>
    </xdr:from>
    <xdr:to>
      <xdr:col>82</xdr:col>
      <xdr:colOff>158750</xdr:colOff>
      <xdr:row>18</xdr:row>
      <xdr:rowOff>8636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50563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142494</xdr:rowOff>
    </xdr:from>
    <xdr:to>
      <xdr:col>78</xdr:col>
      <xdr:colOff>120650</xdr:colOff>
      <xdr:row>18</xdr:row>
      <xdr:rowOff>72644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57421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4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114571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117348</xdr:rowOff>
    </xdr:from>
    <xdr:to>
      <xdr:col>69</xdr:col>
      <xdr:colOff>142875</xdr:colOff>
      <xdr:row>19</xdr:row>
      <xdr:rowOff>47498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2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32275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8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165354</xdr:rowOff>
    </xdr:from>
    <xdr:to>
      <xdr:col>65</xdr:col>
      <xdr:colOff>53975</xdr:colOff>
      <xdr:row>20</xdr:row>
      <xdr:rowOff>95504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4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80281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50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少子高齢化の進行に備え、事業費の精査を継続する。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194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53</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53</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53</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76200</xdr:rowOff>
    </xdr:from>
    <xdr:to>
      <xdr:col>20</xdr:col>
      <xdr:colOff>38100</xdr:colOff>
      <xdr:row>54</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76200</xdr:rowOff>
    </xdr:from>
    <xdr:to>
      <xdr:col>11</xdr:col>
      <xdr:colOff>60325</xdr:colOff>
      <xdr:row>54</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類似団体を下回り、水位も横ばいであるものの微増した。今後もその他経費の抑制に努める。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156718</xdr:rowOff>
    </xdr:from>
    <xdr:to>
      <xdr:col>82</xdr:col>
      <xdr:colOff>107950</xdr:colOff>
      <xdr:row>54</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2435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156718</xdr:rowOff>
    </xdr:from>
    <xdr:to>
      <xdr:col>78</xdr:col>
      <xdr:colOff>69850</xdr:colOff>
      <xdr:row>54</xdr:row>
      <xdr:rowOff>3556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2435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3556</xdr:rowOff>
    </xdr:from>
    <xdr:to>
      <xdr:col>73</xdr:col>
      <xdr:colOff>180975</xdr:colOff>
      <xdr:row>54</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261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170434</xdr:rowOff>
    </xdr:from>
    <xdr:to>
      <xdr:col>69</xdr:col>
      <xdr:colOff>92075</xdr:colOff>
      <xdr:row>54</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2572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133350</xdr:rowOff>
    </xdr:from>
    <xdr:to>
      <xdr:col>82</xdr:col>
      <xdr:colOff>158750</xdr:colOff>
      <xdr:row>54</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41927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105918</xdr:rowOff>
    </xdr:from>
    <xdr:to>
      <xdr:col>78</xdr:col>
      <xdr:colOff>120650</xdr:colOff>
      <xdr:row>54</xdr:row>
      <xdr:rowOff>36068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1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46245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896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124206</xdr:rowOff>
    </xdr:from>
    <xdr:to>
      <xdr:col>74</xdr:col>
      <xdr:colOff>31750</xdr:colOff>
      <xdr:row>54</xdr:row>
      <xdr:rowOff>54356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21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64533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897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119634</xdr:rowOff>
    </xdr:from>
    <xdr:to>
      <xdr:col>65</xdr:col>
      <xdr:colOff>53975</xdr:colOff>
      <xdr:row>54</xdr:row>
      <xdr:rowOff>49784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59961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897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補助費等の経常収支比率は前年度比で増加している。持続可能な行政経営のため、補助金を要する事業の見直し、検討を進める。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35560</xdr:rowOff>
    </xdr:from>
    <xdr:to>
      <xdr:col>82</xdr:col>
      <xdr:colOff>107950</xdr:colOff>
      <xdr:row>34</xdr:row>
      <xdr:rowOff>58420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5864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49276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58648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49276</xdr:rowOff>
    </xdr:from>
    <xdr:to>
      <xdr:col>73</xdr:col>
      <xdr:colOff>180975</xdr:colOff>
      <xdr:row>34</xdr:row>
      <xdr:rowOff>62992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5878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62992</xdr:rowOff>
    </xdr:from>
    <xdr:to>
      <xdr:col>69</xdr:col>
      <xdr:colOff>92075</xdr:colOff>
      <xdr:row>34</xdr:row>
      <xdr:rowOff>94996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58922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xdr:rowOff>
    </xdr:from>
    <xdr:to>
      <xdr:col>82</xdr:col>
      <xdr:colOff>158750</xdr:colOff>
      <xdr:row>34</xdr:row>
      <xdr:rowOff>109220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87647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169926</xdr:rowOff>
    </xdr:from>
    <xdr:to>
      <xdr:col>74</xdr:col>
      <xdr:colOff>31750</xdr:colOff>
      <xdr:row>34</xdr:row>
      <xdr:rowOff>100076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110253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xdr:rowOff>
    </xdr:from>
    <xdr:to>
      <xdr:col>69</xdr:col>
      <xdr:colOff>142875</xdr:colOff>
      <xdr:row>34</xdr:row>
      <xdr:rowOff>113792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123969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教員住宅建築事業、過疎債の発行等に伴い昨年度より数値が悪化した。類似団体平均を上回る現状を踏まえ、交付税措置効率化の地方債発行に勤める。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5080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148607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69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5080</xdr:rowOff>
    </xdr:from>
    <xdr:to>
      <xdr:col>24</xdr:col>
      <xdr:colOff>114300</xdr:colOff>
      <xdr:row>80</xdr:row>
      <xdr:rowOff>5080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2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134620</xdr:rowOff>
    </xdr:from>
    <xdr:to>
      <xdr:col>24</xdr:col>
      <xdr:colOff>25400</xdr:colOff>
      <xdr:row>80</xdr:row>
      <xdr:rowOff>5080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6791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134620</xdr:rowOff>
    </xdr:from>
    <xdr:to>
      <xdr:col>19</xdr:col>
      <xdr:colOff>187325</xdr:colOff>
      <xdr:row>80</xdr:row>
      <xdr:rowOff>85089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67917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15239</xdr:rowOff>
    </xdr:from>
    <xdr:to>
      <xdr:col>20</xdr:col>
      <xdr:colOff>38100</xdr:colOff>
      <xdr:row>76</xdr:row>
      <xdr:rowOff>116839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54611</xdr:rowOff>
    </xdr:from>
    <xdr:to>
      <xdr:col>15</xdr:col>
      <xdr:colOff>98425</xdr:colOff>
      <xdr:row>80</xdr:row>
      <xdr:rowOff>85089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7706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5080</xdr:rowOff>
    </xdr:from>
    <xdr:to>
      <xdr:col>11</xdr:col>
      <xdr:colOff>9525</xdr:colOff>
      <xdr:row>80</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7210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125730</xdr:rowOff>
    </xdr:from>
    <xdr:to>
      <xdr:col>24</xdr:col>
      <xdr:colOff>76200</xdr:colOff>
      <xdr:row>80</xdr:row>
      <xdr:rowOff>55880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34307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57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83820</xdr:rowOff>
    </xdr:from>
    <xdr:to>
      <xdr:col>20</xdr:col>
      <xdr:colOff>38100</xdr:colOff>
      <xdr:row>80</xdr:row>
      <xdr:rowOff>13970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170197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71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34289</xdr:rowOff>
    </xdr:from>
    <xdr:to>
      <xdr:col>15</xdr:col>
      <xdr:colOff>149225</xdr:colOff>
      <xdr:row>80</xdr:row>
      <xdr:rowOff>135889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120666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8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3811</xdr:rowOff>
    </xdr:from>
    <xdr:to>
      <xdr:col>11</xdr:col>
      <xdr:colOff>60325</xdr:colOff>
      <xdr:row>80</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125730</xdr:rowOff>
    </xdr:from>
    <xdr:to>
      <xdr:col>6</xdr:col>
      <xdr:colOff>171450</xdr:colOff>
      <xdr:row>80</xdr:row>
      <xdr:rowOff>55880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40657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前年度よりも改善されている。今後も定員管理及び物件費等抑制に努める。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69850</xdr:rowOff>
    </xdr:from>
    <xdr:to>
      <xdr:col>82</xdr:col>
      <xdr:colOff>107950</xdr:colOff>
      <xdr:row>72</xdr:row>
      <xdr:rowOff>104140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4142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104140</xdr:rowOff>
    </xdr:from>
    <xdr:to>
      <xdr:col>78</xdr:col>
      <xdr:colOff>69850</xdr:colOff>
      <xdr:row>72</xdr:row>
      <xdr:rowOff>168910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4485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168910</xdr:rowOff>
    </xdr:from>
    <xdr:to>
      <xdr:col>73</xdr:col>
      <xdr:colOff>180975</xdr:colOff>
      <xdr:row>74</xdr:row>
      <xdr:rowOff>96520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251331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96520</xdr:rowOff>
    </xdr:from>
    <xdr:to>
      <xdr:col>69</xdr:col>
      <xdr:colOff>92075</xdr:colOff>
      <xdr:row>76</xdr:row>
      <xdr:rowOff>111761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2783820"/>
          <a:ext cx="8890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33038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19050</xdr:rowOff>
    </xdr:from>
    <xdr:to>
      <xdr:col>82</xdr:col>
      <xdr:colOff>158750</xdr:colOff>
      <xdr:row>72</xdr:row>
      <xdr:rowOff>120650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36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71</xdr:row>
      <xdr:rowOff>99077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53340</xdr:rowOff>
    </xdr:from>
    <xdr:to>
      <xdr:col>78</xdr:col>
      <xdr:colOff>120650</xdr:colOff>
      <xdr:row>72</xdr:row>
      <xdr:rowOff>154940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3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70</xdr:row>
      <xdr:rowOff>165117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16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118110</xdr:rowOff>
    </xdr:from>
    <xdr:to>
      <xdr:col>74</xdr:col>
      <xdr:colOff>31750</xdr:colOff>
      <xdr:row>73</xdr:row>
      <xdr:rowOff>48260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58437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23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45720</xdr:rowOff>
    </xdr:from>
    <xdr:to>
      <xdr:col>69</xdr:col>
      <xdr:colOff>142875</xdr:colOff>
      <xdr:row>74</xdr:row>
      <xdr:rowOff>147320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157497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60961</xdr:rowOff>
    </xdr:from>
    <xdr:to>
      <xdr:col>65</xdr:col>
      <xdr:colOff>53975</xdr:colOff>
      <xdr:row>76</xdr:row>
      <xdr:rowOff>162561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15754</xdr:rowOff>
    </xdr:from>
    <xdr:to>
      <xdr:col>29</xdr:col>
      <xdr:colOff>127000</xdr:colOff>
      <xdr:row>13</xdr:row>
      <xdr:rowOff>44820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292229"/>
          <a:ext cx="647700" cy="29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81228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4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44820</xdr:rowOff>
    </xdr:from>
    <xdr:to>
      <xdr:col>26</xdr:col>
      <xdr:colOff>50800</xdr:colOff>
      <xdr:row>13</xdr:row>
      <xdr:rowOff>86168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321295"/>
          <a:ext cx="698500" cy="41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81571</xdr:rowOff>
    </xdr:from>
    <xdr:to>
      <xdr:col>22</xdr:col>
      <xdr:colOff>114300</xdr:colOff>
      <xdr:row>13</xdr:row>
      <xdr:rowOff>86168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358046"/>
          <a:ext cx="698500" cy="4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30206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6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81571</xdr:rowOff>
    </xdr:from>
    <xdr:to>
      <xdr:col>18</xdr:col>
      <xdr:colOff>177800</xdr:colOff>
      <xdr:row>13</xdr:row>
      <xdr:rowOff>98593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358046"/>
          <a:ext cx="698500" cy="17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43134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50384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136404</xdr:rowOff>
    </xdr:from>
    <xdr:to>
      <xdr:col>29</xdr:col>
      <xdr:colOff>177800</xdr:colOff>
      <xdr:row>13</xdr:row>
      <xdr:rowOff>66554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241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83081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18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165470</xdr:rowOff>
    </xdr:from>
    <xdr:to>
      <xdr:col>26</xdr:col>
      <xdr:colOff>101600</xdr:colOff>
      <xdr:row>13</xdr:row>
      <xdr:rowOff>95620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27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105797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0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35368</xdr:rowOff>
    </xdr:from>
    <xdr:to>
      <xdr:col>22</xdr:col>
      <xdr:colOff>165100</xdr:colOff>
      <xdr:row>13</xdr:row>
      <xdr:rowOff>136968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311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147145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0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30771</xdr:rowOff>
    </xdr:from>
    <xdr:to>
      <xdr:col>19</xdr:col>
      <xdr:colOff>38100</xdr:colOff>
      <xdr:row>13</xdr:row>
      <xdr:rowOff>132371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307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142548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07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47793</xdr:rowOff>
    </xdr:from>
    <xdr:to>
      <xdr:col>15</xdr:col>
      <xdr:colOff>101600</xdr:colOff>
      <xdr:row>13</xdr:row>
      <xdr:rowOff>149393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324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159570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0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167639</xdr:rowOff>
    </xdr:from>
    <xdr:to>
      <xdr:col>29</xdr:col>
      <xdr:colOff>127000</xdr:colOff>
      <xdr:row>35</xdr:row>
      <xdr:rowOff>204129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777989"/>
          <a:ext cx="647700" cy="3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106833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60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167639</xdr:rowOff>
    </xdr:from>
    <xdr:to>
      <xdr:col>26</xdr:col>
      <xdr:colOff>50800</xdr:colOff>
      <xdr:row>35</xdr:row>
      <xdr:rowOff>240895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777989"/>
          <a:ext cx="698500" cy="73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240895</xdr:rowOff>
    </xdr:from>
    <xdr:to>
      <xdr:col>22</xdr:col>
      <xdr:colOff>114300</xdr:colOff>
      <xdr:row>35</xdr:row>
      <xdr:rowOff>332563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851245"/>
          <a:ext cx="698500" cy="91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76681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2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277242</xdr:rowOff>
    </xdr:from>
    <xdr:to>
      <xdr:col>18</xdr:col>
      <xdr:colOff>177800</xdr:colOff>
      <xdr:row>35</xdr:row>
      <xdr:rowOff>332563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887592"/>
          <a:ext cx="698500" cy="55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88768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153329</xdr:rowOff>
    </xdr:from>
    <xdr:to>
      <xdr:col>29</xdr:col>
      <xdr:colOff>177800</xdr:colOff>
      <xdr:row>35</xdr:row>
      <xdr:rowOff>254929</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6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341306</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60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116839</xdr:rowOff>
    </xdr:from>
    <xdr:to>
      <xdr:col>26</xdr:col>
      <xdr:colOff>101600</xdr:colOff>
      <xdr:row>35</xdr:row>
      <xdr:rowOff>218439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27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228616</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49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190095</xdr:rowOff>
    </xdr:from>
    <xdr:to>
      <xdr:col>22</xdr:col>
      <xdr:colOff>165100</xdr:colOff>
      <xdr:row>35</xdr:row>
      <xdr:rowOff>291695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00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301872</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56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281763</xdr:rowOff>
    </xdr:from>
    <xdr:to>
      <xdr:col>19</xdr:col>
      <xdr:colOff>38100</xdr:colOff>
      <xdr:row>36</xdr:row>
      <xdr:rowOff>40463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9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50640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66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226442</xdr:rowOff>
    </xdr:from>
    <xdr:to>
      <xdr:col>15</xdr:col>
      <xdr:colOff>101600</xdr:colOff>
      <xdr:row>35</xdr:row>
      <xdr:rowOff>328042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36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338219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60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
538
13.07
2,538,801
2,393,055
108,507
945,000
2,799,165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145028</xdr:rowOff>
    </xdr:from>
    <xdr:to>
      <xdr:col>24</xdr:col>
      <xdr:colOff>63500</xdr:colOff>
      <xdr:row>32</xdr:row>
      <xdr:rowOff>14616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459978"/>
          <a:ext cx="838200" cy="4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14616</xdr:rowOff>
    </xdr:from>
    <xdr:to>
      <xdr:col>19</xdr:col>
      <xdr:colOff>177800</xdr:colOff>
      <xdr:row>32</xdr:row>
      <xdr:rowOff>76066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501016"/>
          <a:ext cx="889000" cy="6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76066</xdr:rowOff>
    </xdr:from>
    <xdr:to>
      <xdr:col>15</xdr:col>
      <xdr:colOff>50800</xdr:colOff>
      <xdr:row>33</xdr:row>
      <xdr:rowOff>160205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562466"/>
          <a:ext cx="889000" cy="25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112485</xdr:rowOff>
    </xdr:from>
    <xdr:to>
      <xdr:col>10</xdr:col>
      <xdr:colOff>114300</xdr:colOff>
      <xdr:row>33</xdr:row>
      <xdr:rowOff>160205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5770335"/>
          <a:ext cx="889000" cy="4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101228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108227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94228</xdr:rowOff>
    </xdr:from>
    <xdr:to>
      <xdr:col>24</xdr:col>
      <xdr:colOff>114300</xdr:colOff>
      <xdr:row>32</xdr:row>
      <xdr:rowOff>24378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40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47255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36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135266</xdr:rowOff>
    </xdr:from>
    <xdr:to>
      <xdr:col>20</xdr:col>
      <xdr:colOff>38100</xdr:colOff>
      <xdr:row>32</xdr:row>
      <xdr:rowOff>65416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4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81943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22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25266</xdr:rowOff>
    </xdr:from>
    <xdr:to>
      <xdr:col>15</xdr:col>
      <xdr:colOff>101600</xdr:colOff>
      <xdr:row>32</xdr:row>
      <xdr:rowOff>126866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51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143393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28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109405</xdr:rowOff>
    </xdr:from>
    <xdr:to>
      <xdr:col>10</xdr:col>
      <xdr:colOff>165100</xdr:colOff>
      <xdr:row>34</xdr:row>
      <xdr:rowOff>39555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76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56082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54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61685</xdr:rowOff>
    </xdr:from>
    <xdr:to>
      <xdr:col>6</xdr:col>
      <xdr:colOff>38100</xdr:colOff>
      <xdr:row>33</xdr:row>
      <xdr:rowOff>163285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71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8362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49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147136</xdr:rowOff>
    </xdr:from>
    <xdr:to>
      <xdr:col>24</xdr:col>
      <xdr:colOff>63500</xdr:colOff>
      <xdr:row>52</xdr:row>
      <xdr:rowOff>116647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719636"/>
          <a:ext cx="838200" cy="31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7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116647</xdr:rowOff>
    </xdr:from>
    <xdr:to>
      <xdr:col>19</xdr:col>
      <xdr:colOff>177800</xdr:colOff>
      <xdr:row>52</xdr:row>
      <xdr:rowOff>166463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032047"/>
          <a:ext cx="889000" cy="4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153442</xdr:rowOff>
    </xdr:from>
    <xdr:to>
      <xdr:col>15</xdr:col>
      <xdr:colOff>50800</xdr:colOff>
      <xdr:row>52</xdr:row>
      <xdr:rowOff>166463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8897392"/>
          <a:ext cx="889000" cy="18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152768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36543</xdr:rowOff>
    </xdr:from>
    <xdr:to>
      <xdr:col>10</xdr:col>
      <xdr:colOff>114300</xdr:colOff>
      <xdr:row>51</xdr:row>
      <xdr:rowOff>153442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8780493"/>
          <a:ext cx="889000" cy="11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3860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96336</xdr:rowOff>
    </xdr:from>
    <xdr:to>
      <xdr:col>24</xdr:col>
      <xdr:colOff>114300</xdr:colOff>
      <xdr:row>51</xdr:row>
      <xdr:rowOff>26486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6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49363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62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65847</xdr:rowOff>
    </xdr:from>
    <xdr:to>
      <xdr:col>20</xdr:col>
      <xdr:colOff>38100</xdr:colOff>
      <xdr:row>52</xdr:row>
      <xdr:rowOff>167447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9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12524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875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115663</xdr:rowOff>
    </xdr:from>
    <xdr:to>
      <xdr:col>15</xdr:col>
      <xdr:colOff>101600</xdr:colOff>
      <xdr:row>53</xdr:row>
      <xdr:rowOff>45813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03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62340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880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102642</xdr:rowOff>
    </xdr:from>
    <xdr:to>
      <xdr:col>10</xdr:col>
      <xdr:colOff>165100</xdr:colOff>
      <xdr:row>52</xdr:row>
      <xdr:rowOff>32792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88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49319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862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157193</xdr:rowOff>
    </xdr:from>
    <xdr:to>
      <xdr:col>6</xdr:col>
      <xdr:colOff>38100</xdr:colOff>
      <xdr:row>51</xdr:row>
      <xdr:rowOff>87343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872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103870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850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10109</xdr:rowOff>
    </xdr:from>
    <xdr:to>
      <xdr:col>24</xdr:col>
      <xdr:colOff>63500</xdr:colOff>
      <xdr:row>71</xdr:row>
      <xdr:rowOff>64884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183059"/>
          <a:ext cx="8382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8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10109</xdr:rowOff>
    </xdr:from>
    <xdr:to>
      <xdr:col>19</xdr:col>
      <xdr:colOff>177800</xdr:colOff>
      <xdr:row>71</xdr:row>
      <xdr:rowOff>53429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183059"/>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103407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3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53429</xdr:rowOff>
    </xdr:from>
    <xdr:to>
      <xdr:col>15</xdr:col>
      <xdr:colOff>50800</xdr:colOff>
      <xdr:row>72</xdr:row>
      <xdr:rowOff>48234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226379"/>
          <a:ext cx="889000" cy="1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83050</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156070</xdr:rowOff>
    </xdr:from>
    <xdr:to>
      <xdr:col>10</xdr:col>
      <xdr:colOff>114300</xdr:colOff>
      <xdr:row>72</xdr:row>
      <xdr:rowOff>48234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157570"/>
          <a:ext cx="889000" cy="2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18394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164876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14084</xdr:rowOff>
    </xdr:from>
    <xdr:to>
      <xdr:col>24</xdr:col>
      <xdr:colOff>114300</xdr:colOff>
      <xdr:row>71</xdr:row>
      <xdr:rowOff>115684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1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138561</xdr:rowOff>
    </xdr:from>
    <xdr:ext cx="599010"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14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130759</xdr:rowOff>
    </xdr:from>
    <xdr:to>
      <xdr:col>20</xdr:col>
      <xdr:colOff>38100</xdr:colOff>
      <xdr:row>71</xdr:row>
      <xdr:rowOff>60909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1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77436</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497795" y="1190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2629</xdr:rowOff>
    </xdr:from>
    <xdr:to>
      <xdr:col>15</xdr:col>
      <xdr:colOff>101600</xdr:colOff>
      <xdr:row>71</xdr:row>
      <xdr:rowOff>104229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1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120756</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08795" y="1195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168884</xdr:rowOff>
    </xdr:from>
    <xdr:to>
      <xdr:col>10</xdr:col>
      <xdr:colOff>165100</xdr:colOff>
      <xdr:row>72</xdr:row>
      <xdr:rowOff>99034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3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115561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11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105270</xdr:rowOff>
    </xdr:from>
    <xdr:to>
      <xdr:col>6</xdr:col>
      <xdr:colOff>38100</xdr:colOff>
      <xdr:row>71</xdr:row>
      <xdr:rowOff>35420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1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51947</xdr:rowOff>
    </xdr:from>
    <xdr:ext cx="599010"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30795" y="1188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155125</xdr:rowOff>
    </xdr:from>
    <xdr:to>
      <xdr:col>24</xdr:col>
      <xdr:colOff>63500</xdr:colOff>
      <xdr:row>99</xdr:row>
      <xdr:rowOff>60702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785775"/>
          <a:ext cx="838200" cy="24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49958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155125</xdr:rowOff>
    </xdr:from>
    <xdr:to>
      <xdr:col>19</xdr:col>
      <xdr:colOff>177800</xdr:colOff>
      <xdr:row>99</xdr:row>
      <xdr:rowOff>74919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85775"/>
          <a:ext cx="889000" cy="26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70543</xdr:rowOff>
    </xdr:from>
    <xdr:to>
      <xdr:col>15</xdr:col>
      <xdr:colOff>50800</xdr:colOff>
      <xdr:row>99</xdr:row>
      <xdr:rowOff>74919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7044093"/>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99640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70543</xdr:rowOff>
    </xdr:from>
    <xdr:to>
      <xdr:col>10</xdr:col>
      <xdr:colOff>114300</xdr:colOff>
      <xdr:row>99</xdr:row>
      <xdr:rowOff>82669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44093"/>
          <a:ext cx="889000" cy="1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102361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162972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9902</xdr:rowOff>
    </xdr:from>
    <xdr:to>
      <xdr:col>24</xdr:col>
      <xdr:colOff>114300</xdr:colOff>
      <xdr:row>99</xdr:row>
      <xdr:rowOff>111502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9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96279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89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104325</xdr:rowOff>
    </xdr:from>
    <xdr:to>
      <xdr:col>20</xdr:col>
      <xdr:colOff>38100</xdr:colOff>
      <xdr:row>98</xdr:row>
      <xdr:rowOff>34475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25602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2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24119</xdr:rowOff>
    </xdr:from>
    <xdr:to>
      <xdr:col>15</xdr:col>
      <xdr:colOff>101600</xdr:colOff>
      <xdr:row>99</xdr:row>
      <xdr:rowOff>125719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116846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19743</xdr:rowOff>
    </xdr:from>
    <xdr:to>
      <xdr:col>10</xdr:col>
      <xdr:colOff>165100</xdr:colOff>
      <xdr:row>99</xdr:row>
      <xdr:rowOff>121343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9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112470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8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31869</xdr:rowOff>
    </xdr:from>
    <xdr:to>
      <xdr:col>6</xdr:col>
      <xdr:colOff>38100</xdr:colOff>
      <xdr:row>99</xdr:row>
      <xdr:rowOff>133469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124596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88195</xdr:rowOff>
    </xdr:from>
    <xdr:to>
      <xdr:col>55</xdr:col>
      <xdr:colOff>0</xdr:colOff>
      <xdr:row>37</xdr:row>
      <xdr:rowOff>107116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431845"/>
          <a:ext cx="838200" cy="1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83831</xdr:rowOff>
    </xdr:from>
    <xdr:to>
      <xdr:col>50</xdr:col>
      <xdr:colOff>114300</xdr:colOff>
      <xdr:row>37</xdr:row>
      <xdr:rowOff>107116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256031"/>
          <a:ext cx="889000" cy="19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83831</xdr:rowOff>
    </xdr:from>
    <xdr:to>
      <xdr:col>45</xdr:col>
      <xdr:colOff>177800</xdr:colOff>
      <xdr:row>37</xdr:row>
      <xdr:rowOff>88155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56031"/>
          <a:ext cx="889000" cy="17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51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32743</xdr:rowOff>
    </xdr:from>
    <xdr:to>
      <xdr:col>41</xdr:col>
      <xdr:colOff>50800</xdr:colOff>
      <xdr:row>37</xdr:row>
      <xdr:rowOff>88155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76393"/>
          <a:ext cx="889000" cy="5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161763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67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152545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66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37395</xdr:rowOff>
    </xdr:from>
    <xdr:to>
      <xdr:col>55</xdr:col>
      <xdr:colOff>50800</xdr:colOff>
      <xdr:row>37</xdr:row>
      <xdr:rowOff>138995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60272</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3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56316</xdr:rowOff>
    </xdr:from>
    <xdr:to>
      <xdr:col>50</xdr:col>
      <xdr:colOff>165100</xdr:colOff>
      <xdr:row>37</xdr:row>
      <xdr:rowOff>157916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9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2993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17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33031</xdr:rowOff>
    </xdr:from>
    <xdr:to>
      <xdr:col>46</xdr:col>
      <xdr:colOff>38100</xdr:colOff>
      <xdr:row>36</xdr:row>
      <xdr:rowOff>134631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151158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98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37355</xdr:rowOff>
    </xdr:from>
    <xdr:to>
      <xdr:col>41</xdr:col>
      <xdr:colOff>101600</xdr:colOff>
      <xdr:row>37</xdr:row>
      <xdr:rowOff>138955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155482</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15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153393</xdr:rowOff>
    </xdr:from>
    <xdr:to>
      <xdr:col>36</xdr:col>
      <xdr:colOff>165100</xdr:colOff>
      <xdr:row>37</xdr:row>
      <xdr:rowOff>83543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2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100070</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10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168489</xdr:rowOff>
    </xdr:from>
    <xdr:to>
      <xdr:col>54</xdr:col>
      <xdr:colOff>189865</xdr:colOff>
      <xdr:row>59</xdr:row>
      <xdr:rowOff>30807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9598239"/>
          <a:ext cx="1270" cy="548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34634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5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30807</xdr:rowOff>
    </xdr:from>
    <xdr:to>
      <xdr:col>55</xdr:col>
      <xdr:colOff>88900</xdr:colOff>
      <xdr:row>59</xdr:row>
      <xdr:rowOff>30807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4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115166</xdr:rowOff>
    </xdr:from>
    <xdr:ext cx="690189"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93734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168489</xdr:rowOff>
    </xdr:from>
    <xdr:to>
      <xdr:col>55</xdr:col>
      <xdr:colOff>88900</xdr:colOff>
      <xdr:row>55</xdr:row>
      <xdr:rowOff>168489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59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145750</xdr:rowOff>
    </xdr:from>
    <xdr:to>
      <xdr:col>55</xdr:col>
      <xdr:colOff>0</xdr:colOff>
      <xdr:row>56</xdr:row>
      <xdr:rowOff>55087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404050"/>
          <a:ext cx="838200" cy="25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37540</xdr:rowOff>
    </xdr:from>
    <xdr:ext cx="599010"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981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59113</xdr:rowOff>
    </xdr:from>
    <xdr:to>
      <xdr:col>55</xdr:col>
      <xdr:colOff>50800</xdr:colOff>
      <xdr:row>58</xdr:row>
      <xdr:rowOff>160713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1000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69615</xdr:rowOff>
    </xdr:from>
    <xdr:to>
      <xdr:col>50</xdr:col>
      <xdr:colOff>114300</xdr:colOff>
      <xdr:row>54</xdr:row>
      <xdr:rowOff>145750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8813565"/>
          <a:ext cx="889000" cy="59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39360</xdr:rowOff>
    </xdr:from>
    <xdr:to>
      <xdr:col>50</xdr:col>
      <xdr:colOff>165100</xdr:colOff>
      <xdr:row>58</xdr:row>
      <xdr:rowOff>140960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8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132087</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39795" y="1007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69615</xdr:rowOff>
    </xdr:from>
    <xdr:to>
      <xdr:col>45</xdr:col>
      <xdr:colOff>177800</xdr:colOff>
      <xdr:row>54</xdr:row>
      <xdr:rowOff>171362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8813565"/>
          <a:ext cx="889000" cy="6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64663</xdr:rowOff>
    </xdr:from>
    <xdr:to>
      <xdr:col>46</xdr:col>
      <xdr:colOff>38100</xdr:colOff>
      <xdr:row>58</xdr:row>
      <xdr:rowOff>166263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157390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50795" y="1010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169331</xdr:rowOff>
    </xdr:from>
    <xdr:to>
      <xdr:col>41</xdr:col>
      <xdr:colOff>50800</xdr:colOff>
      <xdr:row>54</xdr:row>
      <xdr:rowOff>171362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427631"/>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64428</xdr:rowOff>
    </xdr:from>
    <xdr:to>
      <xdr:col>41</xdr:col>
      <xdr:colOff>101600</xdr:colOff>
      <xdr:row>58</xdr:row>
      <xdr:rowOff>166028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157155</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61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78150</xdr:rowOff>
    </xdr:from>
    <xdr:to>
      <xdr:col>36</xdr:col>
      <xdr:colOff>165100</xdr:colOff>
      <xdr:row>59</xdr:row>
      <xdr:rowOff>8300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170877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672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4287</xdr:rowOff>
    </xdr:from>
    <xdr:to>
      <xdr:col>55</xdr:col>
      <xdr:colOff>50800</xdr:colOff>
      <xdr:row>56</xdr:row>
      <xdr:rowOff>105887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90664</xdr:rowOff>
    </xdr:from>
    <xdr:ext cx="690189"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5204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94950</xdr:rowOff>
    </xdr:from>
    <xdr:to>
      <xdr:col>50</xdr:col>
      <xdr:colOff>165100</xdr:colOff>
      <xdr:row>55</xdr:row>
      <xdr:rowOff>25100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3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53</xdr:row>
      <xdr:rowOff>41627</xdr:rowOff>
    </xdr:from>
    <xdr:ext cx="690189"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294205" y="91284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18815</xdr:rowOff>
    </xdr:from>
    <xdr:to>
      <xdr:col>46</xdr:col>
      <xdr:colOff>38100</xdr:colOff>
      <xdr:row>51</xdr:row>
      <xdr:rowOff>120415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87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49</xdr:row>
      <xdr:rowOff>136942</xdr:rowOff>
    </xdr:from>
    <xdr:ext cx="690189"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05205" y="8537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120562</xdr:rowOff>
    </xdr:from>
    <xdr:to>
      <xdr:col>41</xdr:col>
      <xdr:colOff>101600</xdr:colOff>
      <xdr:row>55</xdr:row>
      <xdr:rowOff>50712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3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53</xdr:row>
      <xdr:rowOff>67239</xdr:rowOff>
    </xdr:from>
    <xdr:ext cx="690189"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16205" y="91540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118531</xdr:rowOff>
    </xdr:from>
    <xdr:to>
      <xdr:col>36</xdr:col>
      <xdr:colOff>165100</xdr:colOff>
      <xdr:row>55</xdr:row>
      <xdr:rowOff>48681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37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65208</xdr:rowOff>
    </xdr:from>
    <xdr:ext cx="69018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27205" y="9152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18757</xdr:rowOff>
    </xdr:from>
    <xdr:to>
      <xdr:col>55</xdr:col>
      <xdr:colOff>0</xdr:colOff>
      <xdr:row>79</xdr:row>
      <xdr:rowOff>41960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563307"/>
          <a:ext cx="8382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145087</xdr:rowOff>
    </xdr:from>
    <xdr:to>
      <xdr:col>50</xdr:col>
      <xdr:colOff>114300</xdr:colOff>
      <xdr:row>79</xdr:row>
      <xdr:rowOff>41960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003837"/>
          <a:ext cx="889000" cy="58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145087</xdr:rowOff>
    </xdr:from>
    <xdr:to>
      <xdr:col>45</xdr:col>
      <xdr:colOff>177800</xdr:colOff>
      <xdr:row>79</xdr:row>
      <xdr:rowOff>44450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003837"/>
          <a:ext cx="889000" cy="58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161245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120653</xdr:rowOff>
    </xdr:from>
    <xdr:to>
      <xdr:col>41</xdr:col>
      <xdr:colOff>50800</xdr:colOff>
      <xdr:row>79</xdr:row>
      <xdr:rowOff>44450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493753"/>
          <a:ext cx="889000" cy="9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18642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139407</xdr:rowOff>
    </xdr:from>
    <xdr:to>
      <xdr:col>55</xdr:col>
      <xdr:colOff>50800</xdr:colOff>
      <xdr:row>79</xdr:row>
      <xdr:rowOff>69557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1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54334</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2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162610</xdr:rowOff>
    </xdr:from>
    <xdr:to>
      <xdr:col>50</xdr:col>
      <xdr:colOff>165100</xdr:colOff>
      <xdr:row>79</xdr:row>
      <xdr:rowOff>92760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3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83887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62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94287</xdr:rowOff>
    </xdr:from>
    <xdr:to>
      <xdr:col>46</xdr:col>
      <xdr:colOff>38100</xdr:colOff>
      <xdr:row>76</xdr:row>
      <xdr:rowOff>24437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95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40964</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50795" y="1272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69853</xdr:rowOff>
    </xdr:from>
    <xdr:to>
      <xdr:col>36</xdr:col>
      <xdr:colOff>165100</xdr:colOff>
      <xdr:row>79</xdr:row>
      <xdr:rowOff>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16530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21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24020</xdr:rowOff>
    </xdr:from>
    <xdr:to>
      <xdr:col>55</xdr:col>
      <xdr:colOff>0</xdr:colOff>
      <xdr:row>99</xdr:row>
      <xdr:rowOff>38652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997570"/>
          <a:ext cx="8382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37940</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25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170813</xdr:rowOff>
    </xdr:from>
    <xdr:to>
      <xdr:col>50</xdr:col>
      <xdr:colOff>114300</xdr:colOff>
      <xdr:row>99</xdr:row>
      <xdr:rowOff>24020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972913"/>
          <a:ext cx="889000" cy="2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145456</xdr:rowOff>
    </xdr:from>
    <xdr:to>
      <xdr:col>45</xdr:col>
      <xdr:colOff>177800</xdr:colOff>
      <xdr:row>98</xdr:row>
      <xdr:rowOff>170813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947556"/>
          <a:ext cx="889000" cy="2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19781</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1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72016</xdr:rowOff>
    </xdr:from>
    <xdr:to>
      <xdr:col>41</xdr:col>
      <xdr:colOff>50800</xdr:colOff>
      <xdr:row>98</xdr:row>
      <xdr:rowOff>145456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702666"/>
          <a:ext cx="889000" cy="24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157421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10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32252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1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159302</xdr:rowOff>
    </xdr:from>
    <xdr:to>
      <xdr:col>55</xdr:col>
      <xdr:colOff>50800</xdr:colOff>
      <xdr:row>99</xdr:row>
      <xdr:rowOff>89452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96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74229</xdr:rowOff>
    </xdr:from>
    <xdr:ext cx="469744"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87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144670</xdr:rowOff>
    </xdr:from>
    <xdr:to>
      <xdr:col>50</xdr:col>
      <xdr:colOff>165100</xdr:colOff>
      <xdr:row>99</xdr:row>
      <xdr:rowOff>74820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94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65947</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04428" y="1703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120013</xdr:rowOff>
    </xdr:from>
    <xdr:to>
      <xdr:col>46</xdr:col>
      <xdr:colOff>38100</xdr:colOff>
      <xdr:row>99</xdr:row>
      <xdr:rowOff>50163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92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41290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70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94656</xdr:rowOff>
    </xdr:from>
    <xdr:to>
      <xdr:col>41</xdr:col>
      <xdr:colOff>101600</xdr:colOff>
      <xdr:row>99</xdr:row>
      <xdr:rowOff>24806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15933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8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21216</xdr:rowOff>
    </xdr:from>
    <xdr:to>
      <xdr:col>36</xdr:col>
      <xdr:colOff>165100</xdr:colOff>
      <xdr:row>97</xdr:row>
      <xdr:rowOff>122816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5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113943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58239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0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64792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47111" y="64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103044</xdr:rowOff>
    </xdr:from>
    <xdr:to>
      <xdr:col>85</xdr:col>
      <xdr:colOff>127000</xdr:colOff>
      <xdr:row>71</xdr:row>
      <xdr:rowOff>36517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104544"/>
          <a:ext cx="838200" cy="10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36517</xdr:rowOff>
    </xdr:from>
    <xdr:to>
      <xdr:col>81</xdr:col>
      <xdr:colOff>50800</xdr:colOff>
      <xdr:row>71</xdr:row>
      <xdr:rowOff>100406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209467"/>
          <a:ext cx="889000" cy="6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100406</xdr:rowOff>
    </xdr:from>
    <xdr:to>
      <xdr:col>76</xdr:col>
      <xdr:colOff>114300</xdr:colOff>
      <xdr:row>72</xdr:row>
      <xdr:rowOff>75724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273356"/>
          <a:ext cx="889000" cy="14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71691</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75724</xdr:rowOff>
    </xdr:from>
    <xdr:to>
      <xdr:col>71</xdr:col>
      <xdr:colOff>177800</xdr:colOff>
      <xdr:row>73</xdr:row>
      <xdr:rowOff>14283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420124"/>
          <a:ext cx="889000" cy="1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90575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109447</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52244</xdr:rowOff>
    </xdr:from>
    <xdr:to>
      <xdr:col>85</xdr:col>
      <xdr:colOff>177800</xdr:colOff>
      <xdr:row>70</xdr:row>
      <xdr:rowOff>153844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05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5271</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00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157167</xdr:rowOff>
    </xdr:from>
    <xdr:to>
      <xdr:col>81</xdr:col>
      <xdr:colOff>101600</xdr:colOff>
      <xdr:row>71</xdr:row>
      <xdr:rowOff>87317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1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103844</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1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49606</xdr:rowOff>
    </xdr:from>
    <xdr:to>
      <xdr:col>76</xdr:col>
      <xdr:colOff>165100</xdr:colOff>
      <xdr:row>71</xdr:row>
      <xdr:rowOff>151206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22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167733</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199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24924</xdr:rowOff>
    </xdr:from>
    <xdr:to>
      <xdr:col>72</xdr:col>
      <xdr:colOff>38100</xdr:colOff>
      <xdr:row>72</xdr:row>
      <xdr:rowOff>126524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3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143051</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1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134933</xdr:rowOff>
    </xdr:from>
    <xdr:to>
      <xdr:col>67</xdr:col>
      <xdr:colOff>101600</xdr:colOff>
      <xdr:row>73</xdr:row>
      <xdr:rowOff>65083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47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81610</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25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137858</xdr:rowOff>
    </xdr:from>
    <xdr:to>
      <xdr:col>85</xdr:col>
      <xdr:colOff>127000</xdr:colOff>
      <xdr:row>93</xdr:row>
      <xdr:rowOff>81741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5911258"/>
          <a:ext cx="838200" cy="1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170263</xdr:rowOff>
    </xdr:from>
    <xdr:ext cx="599010"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58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137858</xdr:rowOff>
    </xdr:from>
    <xdr:to>
      <xdr:col>81</xdr:col>
      <xdr:colOff>50800</xdr:colOff>
      <xdr:row>95</xdr:row>
      <xdr:rowOff>78240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5911258"/>
          <a:ext cx="889000" cy="45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44865</xdr:rowOff>
    </xdr:from>
    <xdr:ext cx="59901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181795" y="1650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78240</xdr:rowOff>
    </xdr:from>
    <xdr:to>
      <xdr:col>76</xdr:col>
      <xdr:colOff>114300</xdr:colOff>
      <xdr:row>97</xdr:row>
      <xdr:rowOff>52555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365990"/>
          <a:ext cx="889000" cy="3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87718</xdr:rowOff>
    </xdr:from>
    <xdr:ext cx="59901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292795" y="1671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52555</xdr:rowOff>
    </xdr:from>
    <xdr:to>
      <xdr:col>71</xdr:col>
      <xdr:colOff>177800</xdr:colOff>
      <xdr:row>97</xdr:row>
      <xdr:rowOff>138362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683205"/>
          <a:ext cx="889000" cy="8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53612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30941</xdr:rowOff>
    </xdr:from>
    <xdr:to>
      <xdr:col>85</xdr:col>
      <xdr:colOff>177800</xdr:colOff>
      <xdr:row>93</xdr:row>
      <xdr:rowOff>132541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59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53818</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582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87058</xdr:rowOff>
    </xdr:from>
    <xdr:to>
      <xdr:col>81</xdr:col>
      <xdr:colOff>101600</xdr:colOff>
      <xdr:row>93</xdr:row>
      <xdr:rowOff>17208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586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33735</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181795" y="1563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27440</xdr:rowOff>
    </xdr:from>
    <xdr:to>
      <xdr:col>76</xdr:col>
      <xdr:colOff>165100</xdr:colOff>
      <xdr:row>95</xdr:row>
      <xdr:rowOff>129040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3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145567</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292795" y="1609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1755</xdr:rowOff>
    </xdr:from>
    <xdr:to>
      <xdr:col>72</xdr:col>
      <xdr:colOff>38100</xdr:colOff>
      <xdr:row>97</xdr:row>
      <xdr:rowOff>103355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119882</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03795" y="1640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87562</xdr:rowOff>
    </xdr:from>
    <xdr:to>
      <xdr:col>67</xdr:col>
      <xdr:colOff>101600</xdr:colOff>
      <xdr:row>98</xdr:row>
      <xdr:rowOff>17712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8839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8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164960</xdr:rowOff>
    </xdr:from>
    <xdr:to>
      <xdr:col>116</xdr:col>
      <xdr:colOff>63500</xdr:colOff>
      <xdr:row>78</xdr:row>
      <xdr:rowOff>5288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366610"/>
          <a:ext cx="838200" cy="1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126563</xdr:rowOff>
    </xdr:from>
    <xdr:ext cx="599010"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813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164960</xdr:rowOff>
    </xdr:from>
    <xdr:to>
      <xdr:col>111</xdr:col>
      <xdr:colOff>177800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366610"/>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67723</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23795" y="1275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170241</xdr:rowOff>
    </xdr:from>
    <xdr:to>
      <xdr:col>107</xdr:col>
      <xdr:colOff>50800</xdr:colOff>
      <xdr:row>78</xdr:row>
      <xdr:rowOff>1685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371891"/>
          <a:ext cx="8890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48424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34795" y="1273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167653</xdr:rowOff>
    </xdr:from>
    <xdr:to>
      <xdr:col>102</xdr:col>
      <xdr:colOff>114300</xdr:colOff>
      <xdr:row>78</xdr:row>
      <xdr:rowOff>1685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369303"/>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58487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58514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125938</xdr:rowOff>
    </xdr:from>
    <xdr:to>
      <xdr:col>116</xdr:col>
      <xdr:colOff>114300</xdr:colOff>
      <xdr:row>78</xdr:row>
      <xdr:rowOff>56088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3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40865</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24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114160</xdr:rowOff>
    </xdr:from>
    <xdr:to>
      <xdr:col>112</xdr:col>
      <xdr:colOff>38100</xdr:colOff>
      <xdr:row>78</xdr:row>
      <xdr:rowOff>44310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3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35437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40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119441</xdr:rowOff>
    </xdr:from>
    <xdr:to>
      <xdr:col>107</xdr:col>
      <xdr:colOff>101600</xdr:colOff>
      <xdr:row>78</xdr:row>
      <xdr:rowOff>49591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2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40718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4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122335</xdr:rowOff>
    </xdr:from>
    <xdr:to>
      <xdr:col>102</xdr:col>
      <xdr:colOff>165100</xdr:colOff>
      <xdr:row>78</xdr:row>
      <xdr:rowOff>52485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2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43612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116853</xdr:rowOff>
    </xdr:from>
    <xdr:to>
      <xdr:col>98</xdr:col>
      <xdr:colOff>38100</xdr:colOff>
      <xdr:row>78</xdr:row>
      <xdr:rowOff>47003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38130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1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維持補修費は主に焼却施設や教員住宅の修繕に、普通建設事業費は農業観光業就業者用定住住宅整備事業（</a:t>
          </a:r>
          <a:r>
            <a:rPr kumimoji="1" lang="en-US" altLang="ja-JP" sz="1300">
              <a:latin typeface="ＭＳ Ｐゴシック" panose="020B0600070205080204" pitchFamily="50" charset="-128"/>
              <a:ea typeface="ＭＳ Ｐゴシック" panose="020B0600070205080204" pitchFamily="50" charset="-128"/>
            </a:rPr>
            <a:t>F</a:t>
          </a:r>
          <a:r>
            <a:rPr kumimoji="1" lang="ja-JP" altLang="en-US" sz="1300">
              <a:latin typeface="ＭＳ Ｐゴシック" panose="020B0600070205080204" pitchFamily="50" charset="-128"/>
              <a:ea typeface="ＭＳ Ｐゴシック" panose="020B0600070205080204" pitchFamily="50" charset="-128"/>
            </a:rPr>
            <a:t>棟）、農村公園の遊具更新等にかかった費用である。離島という特性からいずれも類似団体平均よりも高い水準となっているため、今度も事業執行の適正管理や経常的経費の削減に努めるほか、公共施設のマネジメントを推進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
538
13.07
2,538,801
2,393,055
108,507
945,000
2,799,165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164589</xdr:rowOff>
    </xdr:from>
    <xdr:to>
      <xdr:col>24</xdr:col>
      <xdr:colOff>63500</xdr:colOff>
      <xdr:row>31</xdr:row>
      <xdr:rowOff>50975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5308089"/>
          <a:ext cx="8382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145586</xdr:rowOff>
    </xdr:from>
    <xdr:to>
      <xdr:col>19</xdr:col>
      <xdr:colOff>177800</xdr:colOff>
      <xdr:row>31</xdr:row>
      <xdr:rowOff>50975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5289086"/>
          <a:ext cx="889000" cy="7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118154</xdr:rowOff>
    </xdr:from>
    <xdr:to>
      <xdr:col>15</xdr:col>
      <xdr:colOff>50800</xdr:colOff>
      <xdr:row>30</xdr:row>
      <xdr:rowOff>145586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526165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55640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118154</xdr:rowOff>
    </xdr:from>
    <xdr:to>
      <xdr:col>10</xdr:col>
      <xdr:colOff>114300</xdr:colOff>
      <xdr:row>30</xdr:row>
      <xdr:rowOff>139300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5261654"/>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39152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3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47239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113789</xdr:rowOff>
    </xdr:from>
    <xdr:to>
      <xdr:col>24</xdr:col>
      <xdr:colOff>114300</xdr:colOff>
      <xdr:row>31</xdr:row>
      <xdr:rowOff>43939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52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66816</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21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175</xdr:rowOff>
    </xdr:from>
    <xdr:to>
      <xdr:col>20</xdr:col>
      <xdr:colOff>38100</xdr:colOff>
      <xdr:row>31</xdr:row>
      <xdr:rowOff>101775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53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118302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09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94786</xdr:rowOff>
    </xdr:from>
    <xdr:to>
      <xdr:col>15</xdr:col>
      <xdr:colOff>101600</xdr:colOff>
      <xdr:row>31</xdr:row>
      <xdr:rowOff>24936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523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41463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01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67354</xdr:rowOff>
    </xdr:from>
    <xdr:to>
      <xdr:col>10</xdr:col>
      <xdr:colOff>165100</xdr:colOff>
      <xdr:row>30</xdr:row>
      <xdr:rowOff>168954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52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14031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498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88500</xdr:rowOff>
    </xdr:from>
    <xdr:to>
      <xdr:col>6</xdr:col>
      <xdr:colOff>38100</xdr:colOff>
      <xdr:row>31</xdr:row>
      <xdr:rowOff>18650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52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35177</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00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4603</xdr:rowOff>
    </xdr:from>
    <xdr:to>
      <xdr:col>24</xdr:col>
      <xdr:colOff>62865</xdr:colOff>
      <xdr:row>58</xdr:row>
      <xdr:rowOff>101585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091453"/>
          <a:ext cx="1270" cy="95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105412</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4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101585</xdr:rowOff>
    </xdr:from>
    <xdr:to>
      <xdr:col>24</xdr:col>
      <xdr:colOff>152400</xdr:colOff>
      <xdr:row>58</xdr:row>
      <xdr:rowOff>101585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4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122730</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8666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4603</xdr:rowOff>
    </xdr:from>
    <xdr:to>
      <xdr:col>24</xdr:col>
      <xdr:colOff>152400</xdr:colOff>
      <xdr:row>53</xdr:row>
      <xdr:rowOff>4603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09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4603</xdr:rowOff>
    </xdr:from>
    <xdr:to>
      <xdr:col>24</xdr:col>
      <xdr:colOff>63500</xdr:colOff>
      <xdr:row>53</xdr:row>
      <xdr:rowOff>97366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091453"/>
          <a:ext cx="838200" cy="9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10365</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3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31938</xdr:rowOff>
    </xdr:from>
    <xdr:to>
      <xdr:col>24</xdr:col>
      <xdr:colOff>114300</xdr:colOff>
      <xdr:row>57</xdr:row>
      <xdr:rowOff>133538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18191</xdr:rowOff>
    </xdr:from>
    <xdr:to>
      <xdr:col>19</xdr:col>
      <xdr:colOff>177800</xdr:colOff>
      <xdr:row>53</xdr:row>
      <xdr:rowOff>97366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590691"/>
          <a:ext cx="889000" cy="59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16257</xdr:rowOff>
    </xdr:from>
    <xdr:to>
      <xdr:col>20</xdr:col>
      <xdr:colOff>38100</xdr:colOff>
      <xdr:row>57</xdr:row>
      <xdr:rowOff>117857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7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108984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88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18191</xdr:rowOff>
    </xdr:from>
    <xdr:to>
      <xdr:col>15</xdr:col>
      <xdr:colOff>50800</xdr:colOff>
      <xdr:row>54</xdr:row>
      <xdr:rowOff>873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590691"/>
          <a:ext cx="889000" cy="66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13874</xdr:rowOff>
    </xdr:from>
    <xdr:to>
      <xdr:col>15</xdr:col>
      <xdr:colOff>101600</xdr:colOff>
      <xdr:row>57</xdr:row>
      <xdr:rowOff>115474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106601</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8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873</xdr:rowOff>
    </xdr:from>
    <xdr:to>
      <xdr:col>10</xdr:col>
      <xdr:colOff>114300</xdr:colOff>
      <xdr:row>54</xdr:row>
      <xdr:rowOff>88521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259173"/>
          <a:ext cx="889000" cy="8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151168</xdr:rowOff>
    </xdr:from>
    <xdr:to>
      <xdr:col>10</xdr:col>
      <xdr:colOff>165100</xdr:colOff>
      <xdr:row>58</xdr:row>
      <xdr:rowOff>81318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72445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114214</xdr:rowOff>
    </xdr:from>
    <xdr:to>
      <xdr:col>6</xdr:col>
      <xdr:colOff>38100</xdr:colOff>
      <xdr:row>58</xdr:row>
      <xdr:rowOff>44364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35491</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125253</xdr:rowOff>
    </xdr:from>
    <xdr:to>
      <xdr:col>24</xdr:col>
      <xdr:colOff>114300</xdr:colOff>
      <xdr:row>53</xdr:row>
      <xdr:rowOff>55403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0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78280</xdr:rowOff>
    </xdr:from>
    <xdr:ext cx="690189"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9936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46566</xdr:rowOff>
    </xdr:from>
    <xdr:to>
      <xdr:col>20</xdr:col>
      <xdr:colOff>38100</xdr:colOff>
      <xdr:row>53</xdr:row>
      <xdr:rowOff>148166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13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51</xdr:row>
      <xdr:rowOff>164693</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52205" y="89086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138841</xdr:rowOff>
    </xdr:from>
    <xdr:to>
      <xdr:col>15</xdr:col>
      <xdr:colOff>101600</xdr:colOff>
      <xdr:row>50</xdr:row>
      <xdr:rowOff>68991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5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48</xdr:row>
      <xdr:rowOff>85518</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63205" y="8315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121523</xdr:rowOff>
    </xdr:from>
    <xdr:to>
      <xdr:col>10</xdr:col>
      <xdr:colOff>165100</xdr:colOff>
      <xdr:row>54</xdr:row>
      <xdr:rowOff>51673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20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68200</xdr:rowOff>
    </xdr:from>
    <xdr:ext cx="690189"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674205" y="8983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37721</xdr:rowOff>
    </xdr:from>
    <xdr:to>
      <xdr:col>6</xdr:col>
      <xdr:colOff>38100</xdr:colOff>
      <xdr:row>54</xdr:row>
      <xdr:rowOff>139321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2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52</xdr:row>
      <xdr:rowOff>155848</xdr:rowOff>
    </xdr:from>
    <xdr:ext cx="690189"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785205" y="90712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118235</xdr:rowOff>
    </xdr:from>
    <xdr:to>
      <xdr:col>24</xdr:col>
      <xdr:colOff>63500</xdr:colOff>
      <xdr:row>77</xdr:row>
      <xdr:rowOff>57463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48435"/>
          <a:ext cx="838200" cy="1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77602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6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84096</xdr:rowOff>
    </xdr:from>
    <xdr:to>
      <xdr:col>19</xdr:col>
      <xdr:colOff>177800</xdr:colOff>
      <xdr:row>76</xdr:row>
      <xdr:rowOff>118235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114296"/>
          <a:ext cx="889000" cy="3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84096</xdr:rowOff>
    </xdr:from>
    <xdr:to>
      <xdr:col>15</xdr:col>
      <xdr:colOff>50800</xdr:colOff>
      <xdr:row>76</xdr:row>
      <xdr:rowOff>160905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14296"/>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155231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160905</xdr:rowOff>
    </xdr:from>
    <xdr:to>
      <xdr:col>10</xdr:col>
      <xdr:colOff>114300</xdr:colOff>
      <xdr:row>77</xdr:row>
      <xdr:rowOff>3883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91105"/>
          <a:ext cx="889000" cy="1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70173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151267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6663</xdr:rowOff>
    </xdr:from>
    <xdr:to>
      <xdr:col>24</xdr:col>
      <xdr:colOff>114300</xdr:colOff>
      <xdr:row>77</xdr:row>
      <xdr:rowOff>108263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0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93040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2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67435</xdr:rowOff>
    </xdr:from>
    <xdr:to>
      <xdr:col>20</xdr:col>
      <xdr:colOff>38100</xdr:colOff>
      <xdr:row>76</xdr:row>
      <xdr:rowOff>169035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160162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9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33296</xdr:rowOff>
    </xdr:from>
    <xdr:to>
      <xdr:col>15</xdr:col>
      <xdr:colOff>101600</xdr:colOff>
      <xdr:row>76</xdr:row>
      <xdr:rowOff>134896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6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126023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5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110105</xdr:rowOff>
    </xdr:from>
    <xdr:to>
      <xdr:col>10</xdr:col>
      <xdr:colOff>165100</xdr:colOff>
      <xdr:row>77</xdr:row>
      <xdr:rowOff>40255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4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31382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124533</xdr:rowOff>
    </xdr:from>
    <xdr:to>
      <xdr:col>6</xdr:col>
      <xdr:colOff>38100</xdr:colOff>
      <xdr:row>77</xdr:row>
      <xdr:rowOff>54683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45810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4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28084</xdr:rowOff>
    </xdr:from>
    <xdr:to>
      <xdr:col>24</xdr:col>
      <xdr:colOff>63500</xdr:colOff>
      <xdr:row>93</xdr:row>
      <xdr:rowOff>82482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5972934"/>
          <a:ext cx="838200" cy="5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95135</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82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28084</xdr:rowOff>
    </xdr:from>
    <xdr:to>
      <xdr:col>19</xdr:col>
      <xdr:colOff>177800</xdr:colOff>
      <xdr:row>94</xdr:row>
      <xdr:rowOff>61216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5972934"/>
          <a:ext cx="889000" cy="20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110720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9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61216</xdr:rowOff>
    </xdr:from>
    <xdr:to>
      <xdr:col>15</xdr:col>
      <xdr:colOff>50800</xdr:colOff>
      <xdr:row>94</xdr:row>
      <xdr:rowOff>87675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177516"/>
          <a:ext cx="889000" cy="2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36104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9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105324</xdr:rowOff>
    </xdr:from>
    <xdr:to>
      <xdr:col>10</xdr:col>
      <xdr:colOff>114300</xdr:colOff>
      <xdr:row>94</xdr:row>
      <xdr:rowOff>87675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050174"/>
          <a:ext cx="889000" cy="15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100931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139785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9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31682</xdr:rowOff>
    </xdr:from>
    <xdr:to>
      <xdr:col>24</xdr:col>
      <xdr:colOff>114300</xdr:colOff>
      <xdr:row>93</xdr:row>
      <xdr:rowOff>133282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97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54559</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8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148734</xdr:rowOff>
    </xdr:from>
    <xdr:to>
      <xdr:col>20</xdr:col>
      <xdr:colOff>38100</xdr:colOff>
      <xdr:row>93</xdr:row>
      <xdr:rowOff>78884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92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95411</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569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10416</xdr:rowOff>
    </xdr:from>
    <xdr:to>
      <xdr:col>15</xdr:col>
      <xdr:colOff>101600</xdr:colOff>
      <xdr:row>94</xdr:row>
      <xdr:rowOff>112016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12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128543</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590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36875</xdr:rowOff>
    </xdr:from>
    <xdr:to>
      <xdr:col>10</xdr:col>
      <xdr:colOff>165100</xdr:colOff>
      <xdr:row>94</xdr:row>
      <xdr:rowOff>138475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1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155002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592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54524</xdr:rowOff>
    </xdr:from>
    <xdr:to>
      <xdr:col>6</xdr:col>
      <xdr:colOff>38100</xdr:colOff>
      <xdr:row>93</xdr:row>
      <xdr:rowOff>156124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599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1201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577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31843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32453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10694</xdr:rowOff>
    </xdr:from>
    <xdr:to>
      <xdr:col>54</xdr:col>
      <xdr:colOff>189865</xdr:colOff>
      <xdr:row>59</xdr:row>
      <xdr:rowOff>37502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9268994"/>
          <a:ext cx="1270" cy="88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41329</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37502</xdr:rowOff>
    </xdr:from>
    <xdr:to>
      <xdr:col>55</xdr:col>
      <xdr:colOff>88900</xdr:colOff>
      <xdr:row>59</xdr:row>
      <xdr:rowOff>37502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3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128821</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90442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10694</xdr:rowOff>
    </xdr:from>
    <xdr:to>
      <xdr:col>55</xdr:col>
      <xdr:colOff>88900</xdr:colOff>
      <xdr:row>54</xdr:row>
      <xdr:rowOff>10694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2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17414</xdr:rowOff>
    </xdr:from>
    <xdr:to>
      <xdr:col>55</xdr:col>
      <xdr:colOff>0</xdr:colOff>
      <xdr:row>54</xdr:row>
      <xdr:rowOff>35996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104264"/>
          <a:ext cx="838200" cy="19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37948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982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59521</xdr:rowOff>
    </xdr:from>
    <xdr:to>
      <xdr:col>55</xdr:col>
      <xdr:colOff>50800</xdr:colOff>
      <xdr:row>58</xdr:row>
      <xdr:rowOff>161121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50163</xdr:rowOff>
    </xdr:from>
    <xdr:to>
      <xdr:col>50</xdr:col>
      <xdr:colOff>114300</xdr:colOff>
      <xdr:row>53</xdr:row>
      <xdr:rowOff>17414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8794113"/>
          <a:ext cx="889000" cy="31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46113</xdr:rowOff>
    </xdr:from>
    <xdr:to>
      <xdr:col>50</xdr:col>
      <xdr:colOff>165100</xdr:colOff>
      <xdr:row>58</xdr:row>
      <xdr:rowOff>147713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9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138840</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1008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50163</xdr:rowOff>
    </xdr:from>
    <xdr:to>
      <xdr:col>45</xdr:col>
      <xdr:colOff>177800</xdr:colOff>
      <xdr:row>54</xdr:row>
      <xdr:rowOff>115183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8794113"/>
          <a:ext cx="889000" cy="57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62774</xdr:rowOff>
    </xdr:from>
    <xdr:to>
      <xdr:col>46</xdr:col>
      <xdr:colOff>38100</xdr:colOff>
      <xdr:row>58</xdr:row>
      <xdr:rowOff>164374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155501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9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42715</xdr:rowOff>
    </xdr:from>
    <xdr:to>
      <xdr:col>41</xdr:col>
      <xdr:colOff>50800</xdr:colOff>
      <xdr:row>54</xdr:row>
      <xdr:rowOff>115183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8958115"/>
          <a:ext cx="889000" cy="41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74239</xdr:rowOff>
    </xdr:from>
    <xdr:to>
      <xdr:col>41</xdr:col>
      <xdr:colOff>101600</xdr:colOff>
      <xdr:row>59</xdr:row>
      <xdr:rowOff>4389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166966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83634</xdr:rowOff>
    </xdr:from>
    <xdr:to>
      <xdr:col>36</xdr:col>
      <xdr:colOff>165100</xdr:colOff>
      <xdr:row>59</xdr:row>
      <xdr:rowOff>13784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4911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156646</xdr:rowOff>
    </xdr:from>
    <xdr:to>
      <xdr:col>55</xdr:col>
      <xdr:colOff>50800</xdr:colOff>
      <xdr:row>54</xdr:row>
      <xdr:rowOff>86796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24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84371</xdr:rowOff>
    </xdr:from>
    <xdr:ext cx="690189"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1712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138064</xdr:rowOff>
    </xdr:from>
    <xdr:to>
      <xdr:col>50</xdr:col>
      <xdr:colOff>165100</xdr:colOff>
      <xdr:row>53</xdr:row>
      <xdr:rowOff>68214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05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51</xdr:row>
      <xdr:rowOff>84741</xdr:rowOff>
    </xdr:from>
    <xdr:ext cx="690189"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294205" y="88286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170813</xdr:rowOff>
    </xdr:from>
    <xdr:to>
      <xdr:col>46</xdr:col>
      <xdr:colOff>38100</xdr:colOff>
      <xdr:row>51</xdr:row>
      <xdr:rowOff>100963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87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49</xdr:row>
      <xdr:rowOff>117490</xdr:rowOff>
    </xdr:from>
    <xdr:ext cx="690189"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05205" y="8518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64383</xdr:rowOff>
    </xdr:from>
    <xdr:to>
      <xdr:col>41</xdr:col>
      <xdr:colOff>101600</xdr:colOff>
      <xdr:row>54</xdr:row>
      <xdr:rowOff>165983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32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53</xdr:row>
      <xdr:rowOff>11060</xdr:rowOff>
    </xdr:from>
    <xdr:ext cx="690189"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16205" y="90979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163365</xdr:rowOff>
    </xdr:from>
    <xdr:to>
      <xdr:col>36</xdr:col>
      <xdr:colOff>165100</xdr:colOff>
      <xdr:row>52</xdr:row>
      <xdr:rowOff>93515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89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50</xdr:row>
      <xdr:rowOff>110042</xdr:rowOff>
    </xdr:from>
    <xdr:ext cx="69018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27205" y="8682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88009</xdr:rowOff>
    </xdr:from>
    <xdr:to>
      <xdr:col>55</xdr:col>
      <xdr:colOff>0</xdr:colOff>
      <xdr:row>78</xdr:row>
      <xdr:rowOff>47064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432409"/>
          <a:ext cx="838200" cy="98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88009</xdr:rowOff>
    </xdr:from>
    <xdr:to>
      <xdr:col>50</xdr:col>
      <xdr:colOff>114300</xdr:colOff>
      <xdr:row>74</xdr:row>
      <xdr:rowOff>131886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432409"/>
          <a:ext cx="889000" cy="38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3064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29412</xdr:rowOff>
    </xdr:from>
    <xdr:to>
      <xdr:col>45</xdr:col>
      <xdr:colOff>177800</xdr:colOff>
      <xdr:row>74</xdr:row>
      <xdr:rowOff>131886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2202362"/>
          <a:ext cx="889000" cy="61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13938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29412</xdr:rowOff>
    </xdr:from>
    <xdr:to>
      <xdr:col>41</xdr:col>
      <xdr:colOff>50800</xdr:colOff>
      <xdr:row>77</xdr:row>
      <xdr:rowOff>55789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202362"/>
          <a:ext cx="889000" cy="105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84887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72178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167714</xdr:rowOff>
    </xdr:from>
    <xdr:to>
      <xdr:col>55</xdr:col>
      <xdr:colOff>50800</xdr:colOff>
      <xdr:row>78</xdr:row>
      <xdr:rowOff>97864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6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146141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37209</xdr:rowOff>
    </xdr:from>
    <xdr:to>
      <xdr:col>50</xdr:col>
      <xdr:colOff>165100</xdr:colOff>
      <xdr:row>72</xdr:row>
      <xdr:rowOff>138809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38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155336</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15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81086</xdr:rowOff>
    </xdr:from>
    <xdr:to>
      <xdr:col>46</xdr:col>
      <xdr:colOff>38100</xdr:colOff>
      <xdr:row>75</xdr:row>
      <xdr:rowOff>11236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7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27763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54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150062</xdr:rowOff>
    </xdr:from>
    <xdr:to>
      <xdr:col>41</xdr:col>
      <xdr:colOff>101600</xdr:colOff>
      <xdr:row>71</xdr:row>
      <xdr:rowOff>80212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1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96739</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192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4989</xdr:rowOff>
    </xdr:from>
    <xdr:to>
      <xdr:col>36</xdr:col>
      <xdr:colOff>165100</xdr:colOff>
      <xdr:row>77</xdr:row>
      <xdr:rowOff>106589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123116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98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24750</xdr:rowOff>
    </xdr:from>
    <xdr:to>
      <xdr:col>55</xdr:col>
      <xdr:colOff>0</xdr:colOff>
      <xdr:row>96</xdr:row>
      <xdr:rowOff>74927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483950"/>
          <a:ext cx="838200" cy="5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117180</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747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129680</xdr:rowOff>
    </xdr:from>
    <xdr:to>
      <xdr:col>50</xdr:col>
      <xdr:colOff>114300</xdr:colOff>
      <xdr:row>96</xdr:row>
      <xdr:rowOff>24750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5903080"/>
          <a:ext cx="889000" cy="58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129680</xdr:rowOff>
    </xdr:from>
    <xdr:to>
      <xdr:col>45</xdr:col>
      <xdr:colOff>177800</xdr:colOff>
      <xdr:row>96</xdr:row>
      <xdr:rowOff>113686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5903080"/>
          <a:ext cx="889000" cy="66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80112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88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43554</xdr:rowOff>
    </xdr:from>
    <xdr:to>
      <xdr:col>41</xdr:col>
      <xdr:colOff>50800</xdr:colOff>
      <xdr:row>96</xdr:row>
      <xdr:rowOff>113686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502754"/>
          <a:ext cx="889000" cy="7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104348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90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96607</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8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24127</xdr:rowOff>
    </xdr:from>
    <xdr:to>
      <xdr:col>55</xdr:col>
      <xdr:colOff>50800</xdr:colOff>
      <xdr:row>96</xdr:row>
      <xdr:rowOff>125727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48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47004</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33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145400</xdr:rowOff>
    </xdr:from>
    <xdr:to>
      <xdr:col>50</xdr:col>
      <xdr:colOff>165100</xdr:colOff>
      <xdr:row>96</xdr:row>
      <xdr:rowOff>75550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3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92077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20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78880</xdr:rowOff>
    </xdr:from>
    <xdr:to>
      <xdr:col>46</xdr:col>
      <xdr:colOff>38100</xdr:colOff>
      <xdr:row>93</xdr:row>
      <xdr:rowOff>9030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58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25557</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562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62886</xdr:rowOff>
    </xdr:from>
    <xdr:to>
      <xdr:col>41</xdr:col>
      <xdr:colOff>101600</xdr:colOff>
      <xdr:row>96</xdr:row>
      <xdr:rowOff>164486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9563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629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164204</xdr:rowOff>
    </xdr:from>
    <xdr:to>
      <xdr:col>36</xdr:col>
      <xdr:colOff>165100</xdr:colOff>
      <xdr:row>96</xdr:row>
      <xdr:rowOff>94354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110881</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622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142097</xdr:rowOff>
    </xdr:from>
    <xdr:to>
      <xdr:col>85</xdr:col>
      <xdr:colOff>127000</xdr:colOff>
      <xdr:row>39</xdr:row>
      <xdr:rowOff>985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657197"/>
          <a:ext cx="838200" cy="3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62323</xdr:rowOff>
    </xdr:from>
    <xdr:to>
      <xdr:col>81</xdr:col>
      <xdr:colOff>50800</xdr:colOff>
      <xdr:row>38</xdr:row>
      <xdr:rowOff>142097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577423"/>
          <a:ext cx="889000" cy="7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14191</xdr:rowOff>
    </xdr:from>
    <xdr:to>
      <xdr:col>76</xdr:col>
      <xdr:colOff>114300</xdr:colOff>
      <xdr:row>38</xdr:row>
      <xdr:rowOff>62323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529291"/>
          <a:ext cx="889000" cy="4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53419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14191</xdr:rowOff>
    </xdr:from>
    <xdr:to>
      <xdr:col>71</xdr:col>
      <xdr:colOff>177800</xdr:colOff>
      <xdr:row>38</xdr:row>
      <xdr:rowOff>155268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529291"/>
          <a:ext cx="889000" cy="14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18577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74649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121635</xdr:rowOff>
    </xdr:from>
    <xdr:to>
      <xdr:col>85</xdr:col>
      <xdr:colOff>177800</xdr:colOff>
      <xdr:row>39</xdr:row>
      <xdr:rowOff>51785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63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36562</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5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91297</xdr:rowOff>
    </xdr:from>
    <xdr:to>
      <xdr:col>81</xdr:col>
      <xdr:colOff>101600</xdr:colOff>
      <xdr:row>39</xdr:row>
      <xdr:rowOff>21447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6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12574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69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11523</xdr:rowOff>
    </xdr:from>
    <xdr:to>
      <xdr:col>76</xdr:col>
      <xdr:colOff>165100</xdr:colOff>
      <xdr:row>38</xdr:row>
      <xdr:rowOff>113123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52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104250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6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134841</xdr:rowOff>
    </xdr:from>
    <xdr:to>
      <xdr:col>72</xdr:col>
      <xdr:colOff>38100</xdr:colOff>
      <xdr:row>38</xdr:row>
      <xdr:rowOff>64991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56118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104468</xdr:rowOff>
    </xdr:from>
    <xdr:to>
      <xdr:col>67</xdr:col>
      <xdr:colOff>101600</xdr:colOff>
      <xdr:row>39</xdr:row>
      <xdr:rowOff>34618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61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25745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71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113725</xdr:rowOff>
    </xdr:from>
    <xdr:to>
      <xdr:col>85</xdr:col>
      <xdr:colOff>126364</xdr:colOff>
      <xdr:row>58</xdr:row>
      <xdr:rowOff>71776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57675"/>
          <a:ext cx="1269" cy="115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75603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71776</xdr:rowOff>
    </xdr:from>
    <xdr:to>
      <xdr:col>86</xdr:col>
      <xdr:colOff>25400</xdr:colOff>
      <xdr:row>58</xdr:row>
      <xdr:rowOff>71776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60402</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113725</xdr:rowOff>
    </xdr:from>
    <xdr:to>
      <xdr:col>86</xdr:col>
      <xdr:colOff>25400</xdr:colOff>
      <xdr:row>51</xdr:row>
      <xdr:rowOff>113725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5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143122</xdr:rowOff>
    </xdr:from>
    <xdr:to>
      <xdr:col>85</xdr:col>
      <xdr:colOff>127000</xdr:colOff>
      <xdr:row>51</xdr:row>
      <xdr:rowOff>113725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8715622"/>
          <a:ext cx="838200" cy="14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144973</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46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166546</xdr:rowOff>
    </xdr:from>
    <xdr:to>
      <xdr:col>85</xdr:col>
      <xdr:colOff>177800</xdr:colOff>
      <xdr:row>57</xdr:row>
      <xdr:rowOff>96696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143122</xdr:rowOff>
    </xdr:from>
    <xdr:to>
      <xdr:col>81</xdr:col>
      <xdr:colOff>50800</xdr:colOff>
      <xdr:row>52</xdr:row>
      <xdr:rowOff>93483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8715622"/>
          <a:ext cx="889000" cy="29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19118</xdr:rowOff>
    </xdr:from>
    <xdr:to>
      <xdr:col>81</xdr:col>
      <xdr:colOff>101600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111845</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88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68024</xdr:rowOff>
    </xdr:from>
    <xdr:to>
      <xdr:col>76</xdr:col>
      <xdr:colOff>114300</xdr:colOff>
      <xdr:row>52</xdr:row>
      <xdr:rowOff>93483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8811974"/>
          <a:ext cx="889000" cy="19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24643</xdr:rowOff>
    </xdr:from>
    <xdr:to>
      <xdr:col>76</xdr:col>
      <xdr:colOff>165100</xdr:colOff>
      <xdr:row>57</xdr:row>
      <xdr:rowOff>126243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117370</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89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68024</xdr:rowOff>
    </xdr:from>
    <xdr:to>
      <xdr:col>71</xdr:col>
      <xdr:colOff>177800</xdr:colOff>
      <xdr:row>52</xdr:row>
      <xdr:rowOff>115883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8811974"/>
          <a:ext cx="889000" cy="2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29856</xdr:rowOff>
    </xdr:from>
    <xdr:to>
      <xdr:col>72</xdr:col>
      <xdr:colOff>38100</xdr:colOff>
      <xdr:row>57</xdr:row>
      <xdr:rowOff>131456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122583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89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31907</xdr:rowOff>
    </xdr:from>
    <xdr:to>
      <xdr:col>67</xdr:col>
      <xdr:colOff>101600</xdr:colOff>
      <xdr:row>57</xdr:row>
      <xdr:rowOff>133507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124634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89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62925</xdr:rowOff>
    </xdr:from>
    <xdr:to>
      <xdr:col>85</xdr:col>
      <xdr:colOff>177800</xdr:colOff>
      <xdr:row>51</xdr:row>
      <xdr:rowOff>164525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880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15952</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75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92322</xdr:rowOff>
    </xdr:from>
    <xdr:to>
      <xdr:col>81</xdr:col>
      <xdr:colOff>101600</xdr:colOff>
      <xdr:row>51</xdr:row>
      <xdr:rowOff>22472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866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38999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844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42683</xdr:rowOff>
    </xdr:from>
    <xdr:to>
      <xdr:col>76</xdr:col>
      <xdr:colOff>165100</xdr:colOff>
      <xdr:row>52</xdr:row>
      <xdr:rowOff>144283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89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160810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87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17224</xdr:rowOff>
    </xdr:from>
    <xdr:to>
      <xdr:col>72</xdr:col>
      <xdr:colOff>38100</xdr:colOff>
      <xdr:row>51</xdr:row>
      <xdr:rowOff>118824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876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135351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853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65083</xdr:rowOff>
    </xdr:from>
    <xdr:to>
      <xdr:col>67</xdr:col>
      <xdr:colOff>101600</xdr:colOff>
      <xdr:row>52</xdr:row>
      <xdr:rowOff>166683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898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11760</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875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58239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64746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103043</xdr:rowOff>
    </xdr:from>
    <xdr:to>
      <xdr:col>85</xdr:col>
      <xdr:colOff>127000</xdr:colOff>
      <xdr:row>91</xdr:row>
      <xdr:rowOff>36517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5533543"/>
          <a:ext cx="838200" cy="10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36517</xdr:rowOff>
    </xdr:from>
    <xdr:to>
      <xdr:col>81</xdr:col>
      <xdr:colOff>50800</xdr:colOff>
      <xdr:row>91</xdr:row>
      <xdr:rowOff>100406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5638467"/>
          <a:ext cx="889000" cy="6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100406</xdr:rowOff>
    </xdr:from>
    <xdr:to>
      <xdr:col>76</xdr:col>
      <xdr:colOff>114300</xdr:colOff>
      <xdr:row>92</xdr:row>
      <xdr:rowOff>75724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5702356"/>
          <a:ext cx="889000" cy="14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71691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75724</xdr:rowOff>
    </xdr:from>
    <xdr:to>
      <xdr:col>71</xdr:col>
      <xdr:colOff>177800</xdr:colOff>
      <xdr:row>93</xdr:row>
      <xdr:rowOff>14283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5849124"/>
          <a:ext cx="889000" cy="1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90575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109447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52243</xdr:rowOff>
    </xdr:from>
    <xdr:to>
      <xdr:col>85</xdr:col>
      <xdr:colOff>177800</xdr:colOff>
      <xdr:row>90</xdr:row>
      <xdr:rowOff>153843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54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5270</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43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157167</xdr:rowOff>
    </xdr:from>
    <xdr:to>
      <xdr:col>81</xdr:col>
      <xdr:colOff>101600</xdr:colOff>
      <xdr:row>91</xdr:row>
      <xdr:rowOff>87317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55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103844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536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49606</xdr:rowOff>
    </xdr:from>
    <xdr:to>
      <xdr:col>76</xdr:col>
      <xdr:colOff>165100</xdr:colOff>
      <xdr:row>91</xdr:row>
      <xdr:rowOff>151206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56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167733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54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24924</xdr:rowOff>
    </xdr:from>
    <xdr:to>
      <xdr:col>72</xdr:col>
      <xdr:colOff>38100</xdr:colOff>
      <xdr:row>92</xdr:row>
      <xdr:rowOff>126524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57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143051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557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134933</xdr:rowOff>
    </xdr:from>
    <xdr:to>
      <xdr:col>67</xdr:col>
      <xdr:colOff>101600</xdr:colOff>
      <xdr:row>93</xdr:row>
      <xdr:rowOff>65083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590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81610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568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議会費、総務費、農林水産業費、教育費、土木費、公債費で類似団体平均よりも高い水準となった。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農林水産業費は、地域活性化施設の完成等により、昨年度比で事業費が</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百万円減少したためである。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土木費では他団体にない空港管理費が含まれるため、類似団体平均より高い水準となっている。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実質単年度収支以外の項目は改善した。令和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地方税収の減額はみられたものの、地方交付税額、自動車税環境性能交付金等の増額もあり、一般財源の歳入は増加した。財政調整基金の積立も行われており、引きつづき事業の見直しや基金取り崩しの抑制を図り、健全な行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各会計において赤字は発生していない。</a:t>
          </a:r>
          <a:r>
            <a:rPr kumimoji="1" lang="ja-JP" altLang="en-US" sz="1100">
              <a:solidFill>
                <a:schemeClr val="dk1"/>
              </a:solidFill>
              <a:effectLst/>
              <a:latin typeface="+mn-lt"/>
              <a:ea typeface="+mn-ea"/>
              <a:cs typeface="+mn-cs"/>
            </a:rPr>
            <a:t>黒字化を継続できるよう、</a:t>
          </a:r>
          <a:r>
            <a:rPr kumimoji="1" lang="ja-JP" altLang="ja-JP" sz="1100">
              <a:solidFill>
                <a:schemeClr val="dk1"/>
              </a:solidFill>
              <a:effectLst/>
              <a:latin typeface="+mn-lt"/>
              <a:ea typeface="+mn-ea"/>
              <a:cs typeface="+mn-cs"/>
            </a:rPr>
            <a:t>経費削減を図り、適正な財政運営に努める。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yumu.c/Desktop/&#12304;&#36001;&#25919;&#29366;&#27841;&#36039;&#26009;&#38598;&#12305;_473588_&#21271;&#22823;&#26481;&#26449;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40">
          <cell r="B40" t="str">
            <v>H30</v>
          </cell>
          <cell r="E40" t="str">
            <v>R01</v>
          </cell>
          <cell r="H40" t="str">
            <v>R02</v>
          </cell>
          <cell r="K40" t="str">
            <v>R03</v>
          </cell>
          <cell r="N40" t="str">
            <v>R04</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209</v>
          </cell>
          <cell r="G42">
            <v>243</v>
          </cell>
          <cell r="J42">
            <v>262</v>
          </cell>
          <cell r="M42">
            <v>267</v>
          </cell>
          <cell r="P42">
            <v>286</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0</v>
          </cell>
          <cell r="E45">
            <v>0</v>
          </cell>
          <cell r="H45">
            <v>0</v>
          </cell>
          <cell r="K45">
            <v>0</v>
          </cell>
          <cell r="N45">
            <v>0</v>
          </cell>
        </row>
        <row r="46">
          <cell r="A46" t="str">
            <v>公営企業債の元利償還金に対する繰入金</v>
          </cell>
          <cell r="B46">
            <v>4</v>
          </cell>
          <cell r="E46">
            <v>4</v>
          </cell>
          <cell r="H46">
            <v>4</v>
          </cell>
          <cell r="K46">
            <v>4</v>
          </cell>
          <cell r="N46">
            <v>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254</v>
          </cell>
          <cell r="E49">
            <v>282</v>
          </cell>
          <cell r="H49">
            <v>307</v>
          </cell>
          <cell r="K49">
            <v>320</v>
          </cell>
          <cell r="N49">
            <v>334</v>
          </cell>
        </row>
        <row r="50">
          <cell r="A50" t="str">
            <v>実質公債費比率の分子</v>
          </cell>
          <cell r="B50" t="e">
            <v>#N/A</v>
          </cell>
          <cell r="C50">
            <v>49</v>
          </cell>
          <cell r="D50" t="e">
            <v>#N/A</v>
          </cell>
          <cell r="E50" t="e">
            <v>#N/A</v>
          </cell>
          <cell r="F50">
            <v>43</v>
          </cell>
          <cell r="G50" t="e">
            <v>#N/A</v>
          </cell>
          <cell r="H50" t="e">
            <v>#N/A</v>
          </cell>
          <cell r="I50">
            <v>49</v>
          </cell>
          <cell r="J50" t="e">
            <v>#N/A</v>
          </cell>
          <cell r="K50" t="e">
            <v>#N/A</v>
          </cell>
          <cell r="L50">
            <v>57</v>
          </cell>
          <cell r="M50" t="e">
            <v>#N/A</v>
          </cell>
          <cell r="N50" t="e">
            <v>#N/A</v>
          </cell>
          <cell r="O50">
            <v>52</v>
          </cell>
          <cell r="P50"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election activeCell="CT14" sqref="CT14:DA14"/>
    </sheetView>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2538801</v>
      </c>
      <c r="BO4" s="358"/>
      <c r="BP4" s="358"/>
      <c r="BQ4" s="358"/>
      <c r="BR4" s="358"/>
      <c r="BS4" s="358"/>
      <c r="BT4" s="358"/>
      <c r="BU4" s="359"/>
      <c r="BV4" s="357">
        <v>2865820</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11.5</v>
      </c>
      <c r="CU4" s="364"/>
      <c r="CV4" s="364"/>
      <c r="CW4" s="364"/>
      <c r="CX4" s="364"/>
      <c r="CY4" s="364"/>
      <c r="CZ4" s="364"/>
      <c r="DA4" s="365"/>
      <c r="DB4" s="363">
        <v>9.3000000000000007</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2393055</v>
      </c>
      <c r="BO5" s="395"/>
      <c r="BP5" s="395"/>
      <c r="BQ5" s="395"/>
      <c r="BR5" s="395"/>
      <c r="BS5" s="395"/>
      <c r="BT5" s="395"/>
      <c r="BU5" s="396"/>
      <c r="BV5" s="394">
        <v>2738403</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79.3</v>
      </c>
      <c r="CU5" s="392"/>
      <c r="CV5" s="392"/>
      <c r="CW5" s="392"/>
      <c r="CX5" s="392"/>
      <c r="CY5" s="392"/>
      <c r="CZ5" s="392"/>
      <c r="DA5" s="393"/>
      <c r="DB5" s="391">
        <v>79.099999999999994</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145746</v>
      </c>
      <c r="BO6" s="395"/>
      <c r="BP6" s="395"/>
      <c r="BQ6" s="395"/>
      <c r="BR6" s="395"/>
      <c r="BS6" s="395"/>
      <c r="BT6" s="395"/>
      <c r="BU6" s="396"/>
      <c r="BV6" s="394">
        <v>127417</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79.900000000000006</v>
      </c>
      <c r="CU6" s="432"/>
      <c r="CV6" s="432"/>
      <c r="CW6" s="432"/>
      <c r="CX6" s="432"/>
      <c r="CY6" s="432"/>
      <c r="CZ6" s="432"/>
      <c r="DA6" s="433"/>
      <c r="DB6" s="431">
        <v>81.400000000000006</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96</v>
      </c>
      <c r="AV7" s="427"/>
      <c r="AW7" s="427"/>
      <c r="AX7" s="427"/>
      <c r="AY7" s="428" t="s">
        <v>107</v>
      </c>
      <c r="AZ7" s="429"/>
      <c r="BA7" s="429"/>
      <c r="BB7" s="429"/>
      <c r="BC7" s="429"/>
      <c r="BD7" s="429"/>
      <c r="BE7" s="429"/>
      <c r="BF7" s="429"/>
      <c r="BG7" s="429"/>
      <c r="BH7" s="429"/>
      <c r="BI7" s="429"/>
      <c r="BJ7" s="429"/>
      <c r="BK7" s="429"/>
      <c r="BL7" s="429"/>
      <c r="BM7" s="430"/>
      <c r="BN7" s="394">
        <v>37239</v>
      </c>
      <c r="BO7" s="395"/>
      <c r="BP7" s="395"/>
      <c r="BQ7" s="395"/>
      <c r="BR7" s="395"/>
      <c r="BS7" s="395"/>
      <c r="BT7" s="395"/>
      <c r="BU7" s="396"/>
      <c r="BV7" s="394">
        <v>41869</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945000</v>
      </c>
      <c r="CU7" s="395"/>
      <c r="CV7" s="395"/>
      <c r="CW7" s="395"/>
      <c r="CX7" s="395"/>
      <c r="CY7" s="395"/>
      <c r="CZ7" s="395"/>
      <c r="DA7" s="396"/>
      <c r="DB7" s="394">
        <v>923190</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96</v>
      </c>
      <c r="AV8" s="427"/>
      <c r="AW8" s="427"/>
      <c r="AX8" s="427"/>
      <c r="AY8" s="428" t="s">
        <v>110</v>
      </c>
      <c r="AZ8" s="429"/>
      <c r="BA8" s="429"/>
      <c r="BB8" s="429"/>
      <c r="BC8" s="429"/>
      <c r="BD8" s="429"/>
      <c r="BE8" s="429"/>
      <c r="BF8" s="429"/>
      <c r="BG8" s="429"/>
      <c r="BH8" s="429"/>
      <c r="BI8" s="429"/>
      <c r="BJ8" s="429"/>
      <c r="BK8" s="429"/>
      <c r="BL8" s="429"/>
      <c r="BM8" s="430"/>
      <c r="BN8" s="394">
        <v>108507</v>
      </c>
      <c r="BO8" s="395"/>
      <c r="BP8" s="395"/>
      <c r="BQ8" s="395"/>
      <c r="BR8" s="395"/>
      <c r="BS8" s="395"/>
      <c r="BT8" s="395"/>
      <c r="BU8" s="396"/>
      <c r="BV8" s="394">
        <v>85548</v>
      </c>
      <c r="BW8" s="395"/>
      <c r="BX8" s="395"/>
      <c r="BY8" s="395"/>
      <c r="BZ8" s="395"/>
      <c r="CA8" s="395"/>
      <c r="CB8" s="395"/>
      <c r="CC8" s="396"/>
      <c r="CD8" s="397" t="s">
        <v>111</v>
      </c>
      <c r="CE8" s="398"/>
      <c r="CF8" s="398"/>
      <c r="CG8" s="398"/>
      <c r="CH8" s="398"/>
      <c r="CI8" s="398"/>
      <c r="CJ8" s="398"/>
      <c r="CK8" s="398"/>
      <c r="CL8" s="398"/>
      <c r="CM8" s="398"/>
      <c r="CN8" s="398"/>
      <c r="CO8" s="398"/>
      <c r="CP8" s="398"/>
      <c r="CQ8" s="398"/>
      <c r="CR8" s="398"/>
      <c r="CS8" s="399"/>
      <c r="CT8" s="434">
        <v>0.1</v>
      </c>
      <c r="CU8" s="435"/>
      <c r="CV8" s="435"/>
      <c r="CW8" s="435"/>
      <c r="CX8" s="435"/>
      <c r="CY8" s="435"/>
      <c r="CZ8" s="435"/>
      <c r="DA8" s="436"/>
      <c r="DB8" s="434">
        <v>0.12</v>
      </c>
      <c r="DC8" s="435"/>
      <c r="DD8" s="435"/>
      <c r="DE8" s="435"/>
      <c r="DF8" s="435"/>
      <c r="DG8" s="435"/>
      <c r="DH8" s="435"/>
      <c r="DI8" s="436"/>
    </row>
    <row r="9" spans="1:119" ht="18.75" customHeight="1" thickBot="1" x14ac:dyDescent="0.2">
      <c r="A9" s="175"/>
      <c r="B9" s="388" t="s">
        <v>112</v>
      </c>
      <c r="C9" s="389"/>
      <c r="D9" s="389"/>
      <c r="E9" s="389"/>
      <c r="F9" s="389"/>
      <c r="G9" s="389"/>
      <c r="H9" s="389"/>
      <c r="I9" s="389"/>
      <c r="J9" s="389"/>
      <c r="K9" s="437"/>
      <c r="L9" s="438" t="s">
        <v>113</v>
      </c>
      <c r="M9" s="439"/>
      <c r="N9" s="439"/>
      <c r="O9" s="439"/>
      <c r="P9" s="439"/>
      <c r="Q9" s="440"/>
      <c r="R9" s="441">
        <v>590</v>
      </c>
      <c r="S9" s="442"/>
      <c r="T9" s="442"/>
      <c r="U9" s="442"/>
      <c r="V9" s="443"/>
      <c r="W9" s="351" t="s">
        <v>114</v>
      </c>
      <c r="X9" s="352"/>
      <c r="Y9" s="352"/>
      <c r="Z9" s="352"/>
      <c r="AA9" s="352"/>
      <c r="AB9" s="352"/>
      <c r="AC9" s="352"/>
      <c r="AD9" s="352"/>
      <c r="AE9" s="352"/>
      <c r="AF9" s="352"/>
      <c r="AG9" s="352"/>
      <c r="AH9" s="352"/>
      <c r="AI9" s="352"/>
      <c r="AJ9" s="352"/>
      <c r="AK9" s="352"/>
      <c r="AL9" s="353"/>
      <c r="AM9" s="423" t="s">
        <v>115</v>
      </c>
      <c r="AN9" s="424"/>
      <c r="AO9" s="424"/>
      <c r="AP9" s="424"/>
      <c r="AQ9" s="424"/>
      <c r="AR9" s="424"/>
      <c r="AS9" s="424"/>
      <c r="AT9" s="425"/>
      <c r="AU9" s="426" t="s">
        <v>96</v>
      </c>
      <c r="AV9" s="427"/>
      <c r="AW9" s="427"/>
      <c r="AX9" s="427"/>
      <c r="AY9" s="428" t="s">
        <v>116</v>
      </c>
      <c r="AZ9" s="429"/>
      <c r="BA9" s="429"/>
      <c r="BB9" s="429"/>
      <c r="BC9" s="429"/>
      <c r="BD9" s="429"/>
      <c r="BE9" s="429"/>
      <c r="BF9" s="429"/>
      <c r="BG9" s="429"/>
      <c r="BH9" s="429"/>
      <c r="BI9" s="429"/>
      <c r="BJ9" s="429"/>
      <c r="BK9" s="429"/>
      <c r="BL9" s="429"/>
      <c r="BM9" s="430"/>
      <c r="BN9" s="394">
        <v>52498</v>
      </c>
      <c r="BO9" s="395"/>
      <c r="BP9" s="395"/>
      <c r="BQ9" s="395"/>
      <c r="BR9" s="395"/>
      <c r="BS9" s="395"/>
      <c r="BT9" s="395"/>
      <c r="BU9" s="396"/>
      <c r="BV9" s="394">
        <v>55125</v>
      </c>
      <c r="BW9" s="395"/>
      <c r="BX9" s="395"/>
      <c r="BY9" s="395"/>
      <c r="BZ9" s="395"/>
      <c r="CA9" s="395"/>
      <c r="CB9" s="395"/>
      <c r="CC9" s="396"/>
      <c r="CD9" s="397" t="s">
        <v>117</v>
      </c>
      <c r="CE9" s="398"/>
      <c r="CF9" s="398"/>
      <c r="CG9" s="398"/>
      <c r="CH9" s="398"/>
      <c r="CI9" s="398"/>
      <c r="CJ9" s="398"/>
      <c r="CK9" s="398"/>
      <c r="CL9" s="398"/>
      <c r="CM9" s="398"/>
      <c r="CN9" s="398"/>
      <c r="CO9" s="398"/>
      <c r="CP9" s="398"/>
      <c r="CQ9" s="398"/>
      <c r="CR9" s="398"/>
      <c r="CS9" s="399"/>
      <c r="CT9" s="391">
        <v>20.3</v>
      </c>
      <c r="CU9" s="392"/>
      <c r="CV9" s="392"/>
      <c r="CW9" s="392"/>
      <c r="CX9" s="392"/>
      <c r="CY9" s="392"/>
      <c r="CZ9" s="392"/>
      <c r="DA9" s="393"/>
      <c r="DB9" s="391">
        <v>20.7</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118</v>
      </c>
      <c r="M10" s="424"/>
      <c r="N10" s="424"/>
      <c r="O10" s="424"/>
      <c r="P10" s="424"/>
      <c r="Q10" s="425"/>
      <c r="R10" s="445">
        <v>629</v>
      </c>
      <c r="S10" s="446"/>
      <c r="T10" s="446"/>
      <c r="U10" s="446"/>
      <c r="V10" s="447"/>
      <c r="W10" s="382"/>
      <c r="X10" s="383"/>
      <c r="Y10" s="383"/>
      <c r="Z10" s="383"/>
      <c r="AA10" s="383"/>
      <c r="AB10" s="383"/>
      <c r="AC10" s="383"/>
      <c r="AD10" s="383"/>
      <c r="AE10" s="383"/>
      <c r="AF10" s="383"/>
      <c r="AG10" s="383"/>
      <c r="AH10" s="383"/>
      <c r="AI10" s="383"/>
      <c r="AJ10" s="383"/>
      <c r="AK10" s="383"/>
      <c r="AL10" s="386"/>
      <c r="AM10" s="423" t="s">
        <v>119</v>
      </c>
      <c r="AN10" s="424"/>
      <c r="AO10" s="424"/>
      <c r="AP10" s="424"/>
      <c r="AQ10" s="424"/>
      <c r="AR10" s="424"/>
      <c r="AS10" s="424"/>
      <c r="AT10" s="425"/>
      <c r="AU10" s="426" t="s">
        <v>120</v>
      </c>
      <c r="AV10" s="427"/>
      <c r="AW10" s="427"/>
      <c r="AX10" s="427"/>
      <c r="AY10" s="428" t="s">
        <v>121</v>
      </c>
      <c r="AZ10" s="429"/>
      <c r="BA10" s="429"/>
      <c r="BB10" s="429"/>
      <c r="BC10" s="429"/>
      <c r="BD10" s="429"/>
      <c r="BE10" s="429"/>
      <c r="BF10" s="429"/>
      <c r="BG10" s="429"/>
      <c r="BH10" s="429"/>
      <c r="BI10" s="429"/>
      <c r="BJ10" s="429"/>
      <c r="BK10" s="429"/>
      <c r="BL10" s="429"/>
      <c r="BM10" s="430"/>
      <c r="BN10" s="394">
        <v>194917</v>
      </c>
      <c r="BO10" s="395"/>
      <c r="BP10" s="395"/>
      <c r="BQ10" s="395"/>
      <c r="BR10" s="395"/>
      <c r="BS10" s="395"/>
      <c r="BT10" s="395"/>
      <c r="BU10" s="396"/>
      <c r="BV10" s="394">
        <v>222198</v>
      </c>
      <c r="BW10" s="395"/>
      <c r="BX10" s="395"/>
      <c r="BY10" s="395"/>
      <c r="BZ10" s="395"/>
      <c r="CA10" s="395"/>
      <c r="CB10" s="395"/>
      <c r="CC10" s="396"/>
      <c r="CD10" s="181" t="s">
        <v>122</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123</v>
      </c>
      <c r="M11" s="449"/>
      <c r="N11" s="449"/>
      <c r="O11" s="449"/>
      <c r="P11" s="449"/>
      <c r="Q11" s="450"/>
      <c r="R11" s="451" t="s">
        <v>124</v>
      </c>
      <c r="S11" s="452"/>
      <c r="T11" s="452"/>
      <c r="U11" s="452"/>
      <c r="V11" s="453"/>
      <c r="W11" s="382"/>
      <c r="X11" s="383"/>
      <c r="Y11" s="383"/>
      <c r="Z11" s="383"/>
      <c r="AA11" s="383"/>
      <c r="AB11" s="383"/>
      <c r="AC11" s="383"/>
      <c r="AD11" s="383"/>
      <c r="AE11" s="383"/>
      <c r="AF11" s="383"/>
      <c r="AG11" s="383"/>
      <c r="AH11" s="383"/>
      <c r="AI11" s="383"/>
      <c r="AJ11" s="383"/>
      <c r="AK11" s="383"/>
      <c r="AL11" s="386"/>
      <c r="AM11" s="423" t="s">
        <v>125</v>
      </c>
      <c r="AN11" s="424"/>
      <c r="AO11" s="424"/>
      <c r="AP11" s="424"/>
      <c r="AQ11" s="424"/>
      <c r="AR11" s="424"/>
      <c r="AS11" s="424"/>
      <c r="AT11" s="425"/>
      <c r="AU11" s="426" t="s">
        <v>120</v>
      </c>
      <c r="AV11" s="427"/>
      <c r="AW11" s="427"/>
      <c r="AX11" s="427"/>
      <c r="AY11" s="428" t="s">
        <v>126</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127</v>
      </c>
      <c r="CE11" s="398"/>
      <c r="CF11" s="398"/>
      <c r="CG11" s="398"/>
      <c r="CH11" s="398"/>
      <c r="CI11" s="398"/>
      <c r="CJ11" s="398"/>
      <c r="CK11" s="398"/>
      <c r="CL11" s="398"/>
      <c r="CM11" s="398"/>
      <c r="CN11" s="398"/>
      <c r="CO11" s="398"/>
      <c r="CP11" s="398"/>
      <c r="CQ11" s="398"/>
      <c r="CR11" s="398"/>
      <c r="CS11" s="399"/>
      <c r="CT11" s="434" t="s">
        <v>128</v>
      </c>
      <c r="CU11" s="435"/>
      <c r="CV11" s="435"/>
      <c r="CW11" s="435"/>
      <c r="CX11" s="435"/>
      <c r="CY11" s="435"/>
      <c r="CZ11" s="435"/>
      <c r="DA11" s="436"/>
      <c r="DB11" s="434" t="s">
        <v>129</v>
      </c>
      <c r="DC11" s="435"/>
      <c r="DD11" s="435"/>
      <c r="DE11" s="435"/>
      <c r="DF11" s="435"/>
      <c r="DG11" s="435"/>
      <c r="DH11" s="435"/>
      <c r="DI11" s="436"/>
    </row>
    <row r="12" spans="1:119" ht="18.75" customHeight="1" x14ac:dyDescent="0.15">
      <c r="A12" s="175"/>
      <c r="B12" s="454" t="s">
        <v>130</v>
      </c>
      <c r="C12" s="455"/>
      <c r="D12" s="455"/>
      <c r="E12" s="455"/>
      <c r="F12" s="455"/>
      <c r="G12" s="455"/>
      <c r="H12" s="455"/>
      <c r="I12" s="455"/>
      <c r="J12" s="455"/>
      <c r="K12" s="456"/>
      <c r="L12" s="463" t="s">
        <v>131</v>
      </c>
      <c r="M12" s="464"/>
      <c r="N12" s="464"/>
      <c r="O12" s="464"/>
      <c r="P12" s="464"/>
      <c r="Q12" s="465"/>
      <c r="R12" s="466">
        <v>542</v>
      </c>
      <c r="S12" s="467"/>
      <c r="T12" s="467"/>
      <c r="U12" s="467"/>
      <c r="V12" s="468"/>
      <c r="W12" s="469" t="s">
        <v>1</v>
      </c>
      <c r="X12" s="427"/>
      <c r="Y12" s="427"/>
      <c r="Z12" s="427"/>
      <c r="AA12" s="427"/>
      <c r="AB12" s="470"/>
      <c r="AC12" s="471" t="s">
        <v>132</v>
      </c>
      <c r="AD12" s="472"/>
      <c r="AE12" s="472"/>
      <c r="AF12" s="472"/>
      <c r="AG12" s="473"/>
      <c r="AH12" s="471" t="s">
        <v>133</v>
      </c>
      <c r="AI12" s="472"/>
      <c r="AJ12" s="472"/>
      <c r="AK12" s="472"/>
      <c r="AL12" s="474"/>
      <c r="AM12" s="423" t="s">
        <v>134</v>
      </c>
      <c r="AN12" s="424"/>
      <c r="AO12" s="424"/>
      <c r="AP12" s="424"/>
      <c r="AQ12" s="424"/>
      <c r="AR12" s="424"/>
      <c r="AS12" s="424"/>
      <c r="AT12" s="425"/>
      <c r="AU12" s="426" t="s">
        <v>96</v>
      </c>
      <c r="AV12" s="427"/>
      <c r="AW12" s="427"/>
      <c r="AX12" s="427"/>
      <c r="AY12" s="428" t="s">
        <v>135</v>
      </c>
      <c r="AZ12" s="429"/>
      <c r="BA12" s="429"/>
      <c r="BB12" s="429"/>
      <c r="BC12" s="429"/>
      <c r="BD12" s="429"/>
      <c r="BE12" s="429"/>
      <c r="BF12" s="429"/>
      <c r="BG12" s="429"/>
      <c r="BH12" s="429"/>
      <c r="BI12" s="429"/>
      <c r="BJ12" s="429"/>
      <c r="BK12" s="429"/>
      <c r="BL12" s="429"/>
      <c r="BM12" s="430"/>
      <c r="BN12" s="394">
        <v>149702</v>
      </c>
      <c r="BO12" s="395"/>
      <c r="BP12" s="395"/>
      <c r="BQ12" s="395"/>
      <c r="BR12" s="395"/>
      <c r="BS12" s="395"/>
      <c r="BT12" s="395"/>
      <c r="BU12" s="396"/>
      <c r="BV12" s="394">
        <v>25033</v>
      </c>
      <c r="BW12" s="395"/>
      <c r="BX12" s="395"/>
      <c r="BY12" s="395"/>
      <c r="BZ12" s="395"/>
      <c r="CA12" s="395"/>
      <c r="CB12" s="395"/>
      <c r="CC12" s="396"/>
      <c r="CD12" s="397" t="s">
        <v>136</v>
      </c>
      <c r="CE12" s="398"/>
      <c r="CF12" s="398"/>
      <c r="CG12" s="398"/>
      <c r="CH12" s="398"/>
      <c r="CI12" s="398"/>
      <c r="CJ12" s="398"/>
      <c r="CK12" s="398"/>
      <c r="CL12" s="398"/>
      <c r="CM12" s="398"/>
      <c r="CN12" s="398"/>
      <c r="CO12" s="398"/>
      <c r="CP12" s="398"/>
      <c r="CQ12" s="398"/>
      <c r="CR12" s="398"/>
      <c r="CS12" s="399"/>
      <c r="CT12" s="434" t="s">
        <v>129</v>
      </c>
      <c r="CU12" s="435"/>
      <c r="CV12" s="435"/>
      <c r="CW12" s="435"/>
      <c r="CX12" s="435"/>
      <c r="CY12" s="435"/>
      <c r="CZ12" s="435"/>
      <c r="DA12" s="436"/>
      <c r="DB12" s="434" t="s">
        <v>128</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137</v>
      </c>
      <c r="N13" s="486"/>
      <c r="O13" s="486"/>
      <c r="P13" s="486"/>
      <c r="Q13" s="487"/>
      <c r="R13" s="478">
        <v>538</v>
      </c>
      <c r="S13" s="479"/>
      <c r="T13" s="479"/>
      <c r="U13" s="479"/>
      <c r="V13" s="480"/>
      <c r="W13" s="410" t="s">
        <v>138</v>
      </c>
      <c r="X13" s="411"/>
      <c r="Y13" s="411"/>
      <c r="Z13" s="411"/>
      <c r="AA13" s="411"/>
      <c r="AB13" s="401"/>
      <c r="AC13" s="445">
        <v>72</v>
      </c>
      <c r="AD13" s="446"/>
      <c r="AE13" s="446"/>
      <c r="AF13" s="446"/>
      <c r="AG13" s="488"/>
      <c r="AH13" s="445">
        <v>54</v>
      </c>
      <c r="AI13" s="446"/>
      <c r="AJ13" s="446"/>
      <c r="AK13" s="446"/>
      <c r="AL13" s="447"/>
      <c r="AM13" s="423" t="s">
        <v>139</v>
      </c>
      <c r="AN13" s="424"/>
      <c r="AO13" s="424"/>
      <c r="AP13" s="424"/>
      <c r="AQ13" s="424"/>
      <c r="AR13" s="424"/>
      <c r="AS13" s="424"/>
      <c r="AT13" s="425"/>
      <c r="AU13" s="426" t="s">
        <v>140</v>
      </c>
      <c r="AV13" s="427"/>
      <c r="AW13" s="427"/>
      <c r="AX13" s="427"/>
      <c r="AY13" s="428" t="s">
        <v>141</v>
      </c>
      <c r="AZ13" s="429"/>
      <c r="BA13" s="429"/>
      <c r="BB13" s="429"/>
      <c r="BC13" s="429"/>
      <c r="BD13" s="429"/>
      <c r="BE13" s="429"/>
      <c r="BF13" s="429"/>
      <c r="BG13" s="429"/>
      <c r="BH13" s="429"/>
      <c r="BI13" s="429"/>
      <c r="BJ13" s="429"/>
      <c r="BK13" s="429"/>
      <c r="BL13" s="429"/>
      <c r="BM13" s="430"/>
      <c r="BN13" s="394">
        <v>97713</v>
      </c>
      <c r="BO13" s="395"/>
      <c r="BP13" s="395"/>
      <c r="BQ13" s="395"/>
      <c r="BR13" s="395"/>
      <c r="BS13" s="395"/>
      <c r="BT13" s="395"/>
      <c r="BU13" s="396"/>
      <c r="BV13" s="394">
        <v>252290</v>
      </c>
      <c r="BW13" s="395"/>
      <c r="BX13" s="395"/>
      <c r="BY13" s="395"/>
      <c r="BZ13" s="395"/>
      <c r="CA13" s="395"/>
      <c r="CB13" s="395"/>
      <c r="CC13" s="396"/>
      <c r="CD13" s="397" t="s">
        <v>142</v>
      </c>
      <c r="CE13" s="398"/>
      <c r="CF13" s="398"/>
      <c r="CG13" s="398"/>
      <c r="CH13" s="398"/>
      <c r="CI13" s="398"/>
      <c r="CJ13" s="398"/>
      <c r="CK13" s="398"/>
      <c r="CL13" s="398"/>
      <c r="CM13" s="398"/>
      <c r="CN13" s="398"/>
      <c r="CO13" s="398"/>
      <c r="CP13" s="398"/>
      <c r="CQ13" s="398"/>
      <c r="CR13" s="398"/>
      <c r="CS13" s="399"/>
      <c r="CT13" s="391">
        <v>8.1999999999999993</v>
      </c>
      <c r="CU13" s="392"/>
      <c r="CV13" s="392"/>
      <c r="CW13" s="392"/>
      <c r="CX13" s="392"/>
      <c r="CY13" s="392"/>
      <c r="CZ13" s="392"/>
      <c r="DA13" s="393"/>
      <c r="DB13" s="391">
        <v>8.3000000000000007</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143</v>
      </c>
      <c r="M14" s="476"/>
      <c r="N14" s="476"/>
      <c r="O14" s="476"/>
      <c r="P14" s="476"/>
      <c r="Q14" s="477"/>
      <c r="R14" s="478">
        <v>561</v>
      </c>
      <c r="S14" s="479"/>
      <c r="T14" s="479"/>
      <c r="U14" s="479"/>
      <c r="V14" s="480"/>
      <c r="W14" s="384"/>
      <c r="X14" s="385"/>
      <c r="Y14" s="385"/>
      <c r="Z14" s="385"/>
      <c r="AA14" s="385"/>
      <c r="AB14" s="374"/>
      <c r="AC14" s="481">
        <v>17.3</v>
      </c>
      <c r="AD14" s="482"/>
      <c r="AE14" s="482"/>
      <c r="AF14" s="482"/>
      <c r="AG14" s="483"/>
      <c r="AH14" s="481">
        <v>12.9</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144</v>
      </c>
      <c r="CE14" s="490"/>
      <c r="CF14" s="490"/>
      <c r="CG14" s="490"/>
      <c r="CH14" s="490"/>
      <c r="CI14" s="490"/>
      <c r="CJ14" s="490"/>
      <c r="CK14" s="490"/>
      <c r="CL14" s="490"/>
      <c r="CM14" s="490"/>
      <c r="CN14" s="490"/>
      <c r="CO14" s="490"/>
      <c r="CP14" s="490"/>
      <c r="CQ14" s="490"/>
      <c r="CR14" s="490"/>
      <c r="CS14" s="491"/>
      <c r="CT14" s="492" t="s">
        <v>145</v>
      </c>
      <c r="CU14" s="493"/>
      <c r="CV14" s="493"/>
      <c r="CW14" s="493"/>
      <c r="CX14" s="493"/>
      <c r="CY14" s="493"/>
      <c r="CZ14" s="493"/>
      <c r="DA14" s="494"/>
      <c r="DB14" s="492" t="s">
        <v>128</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137</v>
      </c>
      <c r="N15" s="486"/>
      <c r="O15" s="486"/>
      <c r="P15" s="486"/>
      <c r="Q15" s="487"/>
      <c r="R15" s="478">
        <v>555</v>
      </c>
      <c r="S15" s="479"/>
      <c r="T15" s="479"/>
      <c r="U15" s="479"/>
      <c r="V15" s="480"/>
      <c r="W15" s="410" t="s">
        <v>146</v>
      </c>
      <c r="X15" s="411"/>
      <c r="Y15" s="411"/>
      <c r="Z15" s="411"/>
      <c r="AA15" s="411"/>
      <c r="AB15" s="401"/>
      <c r="AC15" s="445">
        <v>136</v>
      </c>
      <c r="AD15" s="446"/>
      <c r="AE15" s="446"/>
      <c r="AF15" s="446"/>
      <c r="AG15" s="488"/>
      <c r="AH15" s="445">
        <v>163</v>
      </c>
      <c r="AI15" s="446"/>
      <c r="AJ15" s="446"/>
      <c r="AK15" s="446"/>
      <c r="AL15" s="447"/>
      <c r="AM15" s="423"/>
      <c r="AN15" s="424"/>
      <c r="AO15" s="424"/>
      <c r="AP15" s="424"/>
      <c r="AQ15" s="424"/>
      <c r="AR15" s="424"/>
      <c r="AS15" s="424"/>
      <c r="AT15" s="425"/>
      <c r="AU15" s="426"/>
      <c r="AV15" s="427"/>
      <c r="AW15" s="427"/>
      <c r="AX15" s="427"/>
      <c r="AY15" s="354" t="s">
        <v>147</v>
      </c>
      <c r="AZ15" s="355"/>
      <c r="BA15" s="355"/>
      <c r="BB15" s="355"/>
      <c r="BC15" s="355"/>
      <c r="BD15" s="355"/>
      <c r="BE15" s="355"/>
      <c r="BF15" s="355"/>
      <c r="BG15" s="355"/>
      <c r="BH15" s="355"/>
      <c r="BI15" s="355"/>
      <c r="BJ15" s="355"/>
      <c r="BK15" s="355"/>
      <c r="BL15" s="355"/>
      <c r="BM15" s="356"/>
      <c r="BN15" s="357">
        <v>85889</v>
      </c>
      <c r="BO15" s="358"/>
      <c r="BP15" s="358"/>
      <c r="BQ15" s="358"/>
      <c r="BR15" s="358"/>
      <c r="BS15" s="358"/>
      <c r="BT15" s="358"/>
      <c r="BU15" s="359"/>
      <c r="BV15" s="357">
        <v>88461</v>
      </c>
      <c r="BW15" s="358"/>
      <c r="BX15" s="358"/>
      <c r="BY15" s="358"/>
      <c r="BZ15" s="358"/>
      <c r="CA15" s="358"/>
      <c r="CB15" s="358"/>
      <c r="CC15" s="359"/>
      <c r="CD15" s="495" t="s">
        <v>148</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149</v>
      </c>
      <c r="M16" s="498"/>
      <c r="N16" s="498"/>
      <c r="O16" s="498"/>
      <c r="P16" s="498"/>
      <c r="Q16" s="499"/>
      <c r="R16" s="500" t="s">
        <v>150</v>
      </c>
      <c r="S16" s="501"/>
      <c r="T16" s="501"/>
      <c r="U16" s="501"/>
      <c r="V16" s="502"/>
      <c r="W16" s="384"/>
      <c r="X16" s="385"/>
      <c r="Y16" s="385"/>
      <c r="Z16" s="385"/>
      <c r="AA16" s="385"/>
      <c r="AB16" s="374"/>
      <c r="AC16" s="481">
        <v>32.700000000000003</v>
      </c>
      <c r="AD16" s="482"/>
      <c r="AE16" s="482"/>
      <c r="AF16" s="482"/>
      <c r="AG16" s="483"/>
      <c r="AH16" s="481">
        <v>38.799999999999997</v>
      </c>
      <c r="AI16" s="482"/>
      <c r="AJ16" s="482"/>
      <c r="AK16" s="482"/>
      <c r="AL16" s="484"/>
      <c r="AM16" s="423"/>
      <c r="AN16" s="424"/>
      <c r="AO16" s="424"/>
      <c r="AP16" s="424"/>
      <c r="AQ16" s="424"/>
      <c r="AR16" s="424"/>
      <c r="AS16" s="424"/>
      <c r="AT16" s="425"/>
      <c r="AU16" s="426"/>
      <c r="AV16" s="427"/>
      <c r="AW16" s="427"/>
      <c r="AX16" s="427"/>
      <c r="AY16" s="428" t="s">
        <v>151</v>
      </c>
      <c r="AZ16" s="429"/>
      <c r="BA16" s="429"/>
      <c r="BB16" s="429"/>
      <c r="BC16" s="429"/>
      <c r="BD16" s="429"/>
      <c r="BE16" s="429"/>
      <c r="BF16" s="429"/>
      <c r="BG16" s="429"/>
      <c r="BH16" s="429"/>
      <c r="BI16" s="429"/>
      <c r="BJ16" s="429"/>
      <c r="BK16" s="429"/>
      <c r="BL16" s="429"/>
      <c r="BM16" s="430"/>
      <c r="BN16" s="394">
        <v>904819</v>
      </c>
      <c r="BO16" s="395"/>
      <c r="BP16" s="395"/>
      <c r="BQ16" s="395"/>
      <c r="BR16" s="395"/>
      <c r="BS16" s="395"/>
      <c r="BT16" s="395"/>
      <c r="BU16" s="396"/>
      <c r="BV16" s="394">
        <v>874499</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152</v>
      </c>
      <c r="N17" s="506"/>
      <c r="O17" s="506"/>
      <c r="P17" s="506"/>
      <c r="Q17" s="507"/>
      <c r="R17" s="500" t="s">
        <v>153</v>
      </c>
      <c r="S17" s="501"/>
      <c r="T17" s="501"/>
      <c r="U17" s="501"/>
      <c r="V17" s="502"/>
      <c r="W17" s="410" t="s">
        <v>154</v>
      </c>
      <c r="X17" s="411"/>
      <c r="Y17" s="411"/>
      <c r="Z17" s="411"/>
      <c r="AA17" s="411"/>
      <c r="AB17" s="401"/>
      <c r="AC17" s="445">
        <v>208</v>
      </c>
      <c r="AD17" s="446"/>
      <c r="AE17" s="446"/>
      <c r="AF17" s="446"/>
      <c r="AG17" s="488"/>
      <c r="AH17" s="445">
        <v>203</v>
      </c>
      <c r="AI17" s="446"/>
      <c r="AJ17" s="446"/>
      <c r="AK17" s="446"/>
      <c r="AL17" s="447"/>
      <c r="AM17" s="423"/>
      <c r="AN17" s="424"/>
      <c r="AO17" s="424"/>
      <c r="AP17" s="424"/>
      <c r="AQ17" s="424"/>
      <c r="AR17" s="424"/>
      <c r="AS17" s="424"/>
      <c r="AT17" s="425"/>
      <c r="AU17" s="426"/>
      <c r="AV17" s="427"/>
      <c r="AW17" s="427"/>
      <c r="AX17" s="427"/>
      <c r="AY17" s="428" t="s">
        <v>155</v>
      </c>
      <c r="AZ17" s="429"/>
      <c r="BA17" s="429"/>
      <c r="BB17" s="429"/>
      <c r="BC17" s="429"/>
      <c r="BD17" s="429"/>
      <c r="BE17" s="429"/>
      <c r="BF17" s="429"/>
      <c r="BG17" s="429"/>
      <c r="BH17" s="429"/>
      <c r="BI17" s="429"/>
      <c r="BJ17" s="429"/>
      <c r="BK17" s="429"/>
      <c r="BL17" s="429"/>
      <c r="BM17" s="430"/>
      <c r="BN17" s="394">
        <v>118802</v>
      </c>
      <c r="BO17" s="395"/>
      <c r="BP17" s="395"/>
      <c r="BQ17" s="395"/>
      <c r="BR17" s="395"/>
      <c r="BS17" s="395"/>
      <c r="BT17" s="395"/>
      <c r="BU17" s="396"/>
      <c r="BV17" s="394">
        <v>109876</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9" t="s">
        <v>156</v>
      </c>
      <c r="C18" s="437"/>
      <c r="D18" s="437"/>
      <c r="E18" s="520"/>
      <c r="F18" s="520"/>
      <c r="G18" s="520"/>
      <c r="H18" s="520"/>
      <c r="I18" s="520"/>
      <c r="J18" s="520"/>
      <c r="K18" s="520"/>
      <c r="L18" s="521">
        <v>13.07</v>
      </c>
      <c r="M18" s="521"/>
      <c r="N18" s="521"/>
      <c r="O18" s="521"/>
      <c r="P18" s="521"/>
      <c r="Q18" s="521"/>
      <c r="R18" s="522"/>
      <c r="S18" s="522"/>
      <c r="T18" s="522"/>
      <c r="U18" s="522"/>
      <c r="V18" s="523"/>
      <c r="W18" s="412"/>
      <c r="X18" s="413"/>
      <c r="Y18" s="413"/>
      <c r="Z18" s="413"/>
      <c r="AA18" s="413"/>
      <c r="AB18" s="404"/>
      <c r="AC18" s="524">
        <v>50</v>
      </c>
      <c r="AD18" s="525"/>
      <c r="AE18" s="525"/>
      <c r="AF18" s="525"/>
      <c r="AG18" s="526"/>
      <c r="AH18" s="524">
        <v>48.3</v>
      </c>
      <c r="AI18" s="525"/>
      <c r="AJ18" s="525"/>
      <c r="AK18" s="525"/>
      <c r="AL18" s="527"/>
      <c r="AM18" s="423"/>
      <c r="AN18" s="424"/>
      <c r="AO18" s="424"/>
      <c r="AP18" s="424"/>
      <c r="AQ18" s="424"/>
      <c r="AR18" s="424"/>
      <c r="AS18" s="424"/>
      <c r="AT18" s="425"/>
      <c r="AU18" s="426"/>
      <c r="AV18" s="427"/>
      <c r="AW18" s="427"/>
      <c r="AX18" s="427"/>
      <c r="AY18" s="428" t="s">
        <v>157</v>
      </c>
      <c r="AZ18" s="429"/>
      <c r="BA18" s="429"/>
      <c r="BB18" s="429"/>
      <c r="BC18" s="429"/>
      <c r="BD18" s="429"/>
      <c r="BE18" s="429"/>
      <c r="BF18" s="429"/>
      <c r="BG18" s="429"/>
      <c r="BH18" s="429"/>
      <c r="BI18" s="429"/>
      <c r="BJ18" s="429"/>
      <c r="BK18" s="429"/>
      <c r="BL18" s="429"/>
      <c r="BM18" s="430"/>
      <c r="BN18" s="394">
        <v>762887</v>
      </c>
      <c r="BO18" s="395"/>
      <c r="BP18" s="395"/>
      <c r="BQ18" s="395"/>
      <c r="BR18" s="395"/>
      <c r="BS18" s="395"/>
      <c r="BT18" s="395"/>
      <c r="BU18" s="396"/>
      <c r="BV18" s="394">
        <v>765293</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9" t="s">
        <v>158</v>
      </c>
      <c r="C19" s="437"/>
      <c r="D19" s="437"/>
      <c r="E19" s="520"/>
      <c r="F19" s="520"/>
      <c r="G19" s="520"/>
      <c r="H19" s="520"/>
      <c r="I19" s="520"/>
      <c r="J19" s="520"/>
      <c r="K19" s="520"/>
      <c r="L19" s="528">
        <v>45</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159</v>
      </c>
      <c r="AZ19" s="429"/>
      <c r="BA19" s="429"/>
      <c r="BB19" s="429"/>
      <c r="BC19" s="429"/>
      <c r="BD19" s="429"/>
      <c r="BE19" s="429"/>
      <c r="BF19" s="429"/>
      <c r="BG19" s="429"/>
      <c r="BH19" s="429"/>
      <c r="BI19" s="429"/>
      <c r="BJ19" s="429"/>
      <c r="BK19" s="429"/>
      <c r="BL19" s="429"/>
      <c r="BM19" s="430"/>
      <c r="BN19" s="394">
        <v>1508978</v>
      </c>
      <c r="BO19" s="395"/>
      <c r="BP19" s="395"/>
      <c r="BQ19" s="395"/>
      <c r="BR19" s="395"/>
      <c r="BS19" s="395"/>
      <c r="BT19" s="395"/>
      <c r="BU19" s="396"/>
      <c r="BV19" s="394">
        <v>1435920</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9" t="s">
        <v>160</v>
      </c>
      <c r="C20" s="437"/>
      <c r="D20" s="437"/>
      <c r="E20" s="520"/>
      <c r="F20" s="520"/>
      <c r="G20" s="520"/>
      <c r="H20" s="520"/>
      <c r="I20" s="520"/>
      <c r="J20" s="520"/>
      <c r="K20" s="520"/>
      <c r="L20" s="528">
        <v>326</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10" t="s">
        <v>161</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162</v>
      </c>
      <c r="C22" s="538"/>
      <c r="D22" s="539"/>
      <c r="E22" s="406" t="s">
        <v>1</v>
      </c>
      <c r="F22" s="411"/>
      <c r="G22" s="411"/>
      <c r="H22" s="411"/>
      <c r="I22" s="411"/>
      <c r="J22" s="411"/>
      <c r="K22" s="401"/>
      <c r="L22" s="406" t="s">
        <v>163</v>
      </c>
      <c r="M22" s="411"/>
      <c r="N22" s="411"/>
      <c r="O22" s="411"/>
      <c r="P22" s="401"/>
      <c r="Q22" s="569" t="s">
        <v>164</v>
      </c>
      <c r="R22" s="570"/>
      <c r="S22" s="570"/>
      <c r="T22" s="570"/>
      <c r="U22" s="570"/>
      <c r="V22" s="571"/>
      <c r="W22" s="537" t="s">
        <v>165</v>
      </c>
      <c r="X22" s="538"/>
      <c r="Y22" s="539"/>
      <c r="Z22" s="406" t="s">
        <v>1</v>
      </c>
      <c r="AA22" s="411"/>
      <c r="AB22" s="411"/>
      <c r="AC22" s="411"/>
      <c r="AD22" s="411"/>
      <c r="AE22" s="411"/>
      <c r="AF22" s="411"/>
      <c r="AG22" s="401"/>
      <c r="AH22" s="575" t="s">
        <v>166</v>
      </c>
      <c r="AI22" s="411"/>
      <c r="AJ22" s="411"/>
      <c r="AK22" s="411"/>
      <c r="AL22" s="401"/>
      <c r="AM22" s="575" t="s">
        <v>167</v>
      </c>
      <c r="AN22" s="576"/>
      <c r="AO22" s="576"/>
      <c r="AP22" s="576"/>
      <c r="AQ22" s="576"/>
      <c r="AR22" s="577"/>
      <c r="AS22" s="569" t="s">
        <v>164</v>
      </c>
      <c r="AT22" s="570"/>
      <c r="AU22" s="570"/>
      <c r="AV22" s="570"/>
      <c r="AW22" s="570"/>
      <c r="AX22" s="581"/>
      <c r="AY22" s="354" t="s">
        <v>168</v>
      </c>
      <c r="AZ22" s="355"/>
      <c r="BA22" s="355"/>
      <c r="BB22" s="355"/>
      <c r="BC22" s="355"/>
      <c r="BD22" s="355"/>
      <c r="BE22" s="355"/>
      <c r="BF22" s="355"/>
      <c r="BG22" s="355"/>
      <c r="BH22" s="355"/>
      <c r="BI22" s="355"/>
      <c r="BJ22" s="355"/>
      <c r="BK22" s="355"/>
      <c r="BL22" s="355"/>
      <c r="BM22" s="356"/>
      <c r="BN22" s="357">
        <v>2799165</v>
      </c>
      <c r="BO22" s="358"/>
      <c r="BP22" s="358"/>
      <c r="BQ22" s="358"/>
      <c r="BR22" s="358"/>
      <c r="BS22" s="358"/>
      <c r="BT22" s="358"/>
      <c r="BU22" s="359"/>
      <c r="BV22" s="357">
        <v>3071189</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169</v>
      </c>
      <c r="AZ23" s="429"/>
      <c r="BA23" s="429"/>
      <c r="BB23" s="429"/>
      <c r="BC23" s="429"/>
      <c r="BD23" s="429"/>
      <c r="BE23" s="429"/>
      <c r="BF23" s="429"/>
      <c r="BG23" s="429"/>
      <c r="BH23" s="429"/>
      <c r="BI23" s="429"/>
      <c r="BJ23" s="429"/>
      <c r="BK23" s="429"/>
      <c r="BL23" s="429"/>
      <c r="BM23" s="430"/>
      <c r="BN23" s="394">
        <v>2662355</v>
      </c>
      <c r="BO23" s="395"/>
      <c r="BP23" s="395"/>
      <c r="BQ23" s="395"/>
      <c r="BR23" s="395"/>
      <c r="BS23" s="395"/>
      <c r="BT23" s="395"/>
      <c r="BU23" s="396"/>
      <c r="BV23" s="394">
        <v>2922436</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170</v>
      </c>
      <c r="F24" s="424"/>
      <c r="G24" s="424"/>
      <c r="H24" s="424"/>
      <c r="I24" s="424"/>
      <c r="J24" s="424"/>
      <c r="K24" s="425"/>
      <c r="L24" s="445">
        <v>1</v>
      </c>
      <c r="M24" s="446"/>
      <c r="N24" s="446"/>
      <c r="O24" s="446"/>
      <c r="P24" s="488"/>
      <c r="Q24" s="445">
        <v>6620</v>
      </c>
      <c r="R24" s="446"/>
      <c r="S24" s="446"/>
      <c r="T24" s="446"/>
      <c r="U24" s="446"/>
      <c r="V24" s="488"/>
      <c r="W24" s="540"/>
      <c r="X24" s="541"/>
      <c r="Y24" s="542"/>
      <c r="Z24" s="444" t="s">
        <v>171</v>
      </c>
      <c r="AA24" s="424"/>
      <c r="AB24" s="424"/>
      <c r="AC24" s="424"/>
      <c r="AD24" s="424"/>
      <c r="AE24" s="424"/>
      <c r="AF24" s="424"/>
      <c r="AG24" s="425"/>
      <c r="AH24" s="445">
        <v>31</v>
      </c>
      <c r="AI24" s="446"/>
      <c r="AJ24" s="446"/>
      <c r="AK24" s="446"/>
      <c r="AL24" s="488"/>
      <c r="AM24" s="445">
        <v>87606</v>
      </c>
      <c r="AN24" s="446"/>
      <c r="AO24" s="446"/>
      <c r="AP24" s="446"/>
      <c r="AQ24" s="446"/>
      <c r="AR24" s="488"/>
      <c r="AS24" s="445">
        <v>2826</v>
      </c>
      <c r="AT24" s="446"/>
      <c r="AU24" s="446"/>
      <c r="AV24" s="446"/>
      <c r="AW24" s="446"/>
      <c r="AX24" s="447"/>
      <c r="AY24" s="513" t="s">
        <v>172</v>
      </c>
      <c r="AZ24" s="514"/>
      <c r="BA24" s="514"/>
      <c r="BB24" s="514"/>
      <c r="BC24" s="514"/>
      <c r="BD24" s="514"/>
      <c r="BE24" s="514"/>
      <c r="BF24" s="514"/>
      <c r="BG24" s="514"/>
      <c r="BH24" s="514"/>
      <c r="BI24" s="514"/>
      <c r="BJ24" s="514"/>
      <c r="BK24" s="514"/>
      <c r="BL24" s="514"/>
      <c r="BM24" s="515"/>
      <c r="BN24" s="394">
        <v>2448707</v>
      </c>
      <c r="BO24" s="395"/>
      <c r="BP24" s="395"/>
      <c r="BQ24" s="395"/>
      <c r="BR24" s="395"/>
      <c r="BS24" s="395"/>
      <c r="BT24" s="395"/>
      <c r="BU24" s="396"/>
      <c r="BV24" s="394">
        <v>2690331</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173</v>
      </c>
      <c r="F25" s="424"/>
      <c r="G25" s="424"/>
      <c r="H25" s="424"/>
      <c r="I25" s="424"/>
      <c r="J25" s="424"/>
      <c r="K25" s="425"/>
      <c r="L25" s="445">
        <v>1</v>
      </c>
      <c r="M25" s="446"/>
      <c r="N25" s="446"/>
      <c r="O25" s="446"/>
      <c r="P25" s="488"/>
      <c r="Q25" s="445">
        <v>5360</v>
      </c>
      <c r="R25" s="446"/>
      <c r="S25" s="446"/>
      <c r="T25" s="446"/>
      <c r="U25" s="446"/>
      <c r="V25" s="488"/>
      <c r="W25" s="540"/>
      <c r="X25" s="541"/>
      <c r="Y25" s="542"/>
      <c r="Z25" s="444" t="s">
        <v>174</v>
      </c>
      <c r="AA25" s="424"/>
      <c r="AB25" s="424"/>
      <c r="AC25" s="424"/>
      <c r="AD25" s="424"/>
      <c r="AE25" s="424"/>
      <c r="AF25" s="424"/>
      <c r="AG25" s="425"/>
      <c r="AH25" s="445" t="s">
        <v>175</v>
      </c>
      <c r="AI25" s="446"/>
      <c r="AJ25" s="446"/>
      <c r="AK25" s="446"/>
      <c r="AL25" s="488"/>
      <c r="AM25" s="445" t="s">
        <v>145</v>
      </c>
      <c r="AN25" s="446"/>
      <c r="AO25" s="446"/>
      <c r="AP25" s="446"/>
      <c r="AQ25" s="446"/>
      <c r="AR25" s="488"/>
      <c r="AS25" s="445" t="s">
        <v>145</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t="s">
        <v>177</v>
      </c>
      <c r="BO25" s="358"/>
      <c r="BP25" s="358"/>
      <c r="BQ25" s="358"/>
      <c r="BR25" s="358"/>
      <c r="BS25" s="358"/>
      <c r="BT25" s="358"/>
      <c r="BU25" s="359"/>
      <c r="BV25" s="357" t="s">
        <v>177</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178</v>
      </c>
      <c r="F26" s="424"/>
      <c r="G26" s="424"/>
      <c r="H26" s="424"/>
      <c r="I26" s="424"/>
      <c r="J26" s="424"/>
      <c r="K26" s="425"/>
      <c r="L26" s="445">
        <v>1</v>
      </c>
      <c r="M26" s="446"/>
      <c r="N26" s="446"/>
      <c r="O26" s="446"/>
      <c r="P26" s="488"/>
      <c r="Q26" s="445">
        <v>5190</v>
      </c>
      <c r="R26" s="446"/>
      <c r="S26" s="446"/>
      <c r="T26" s="446"/>
      <c r="U26" s="446"/>
      <c r="V26" s="488"/>
      <c r="W26" s="540"/>
      <c r="X26" s="541"/>
      <c r="Y26" s="542"/>
      <c r="Z26" s="444" t="s">
        <v>179</v>
      </c>
      <c r="AA26" s="546"/>
      <c r="AB26" s="546"/>
      <c r="AC26" s="546"/>
      <c r="AD26" s="546"/>
      <c r="AE26" s="546"/>
      <c r="AF26" s="546"/>
      <c r="AG26" s="547"/>
      <c r="AH26" s="445" t="s">
        <v>145</v>
      </c>
      <c r="AI26" s="446"/>
      <c r="AJ26" s="446"/>
      <c r="AK26" s="446"/>
      <c r="AL26" s="488"/>
      <c r="AM26" s="445" t="s">
        <v>145</v>
      </c>
      <c r="AN26" s="446"/>
      <c r="AO26" s="446"/>
      <c r="AP26" s="446"/>
      <c r="AQ26" s="446"/>
      <c r="AR26" s="488"/>
      <c r="AS26" s="445" t="s">
        <v>145</v>
      </c>
      <c r="AT26" s="446"/>
      <c r="AU26" s="446"/>
      <c r="AV26" s="446"/>
      <c r="AW26" s="446"/>
      <c r="AX26" s="447"/>
      <c r="AY26" s="397" t="s">
        <v>180</v>
      </c>
      <c r="AZ26" s="398"/>
      <c r="BA26" s="398"/>
      <c r="BB26" s="398"/>
      <c r="BC26" s="398"/>
      <c r="BD26" s="398"/>
      <c r="BE26" s="398"/>
      <c r="BF26" s="398"/>
      <c r="BG26" s="398"/>
      <c r="BH26" s="398"/>
      <c r="BI26" s="398"/>
      <c r="BJ26" s="398"/>
      <c r="BK26" s="398"/>
      <c r="BL26" s="398"/>
      <c r="BM26" s="399"/>
      <c r="BN26" s="394" t="s">
        <v>145</v>
      </c>
      <c r="BO26" s="395"/>
      <c r="BP26" s="395"/>
      <c r="BQ26" s="395"/>
      <c r="BR26" s="395"/>
      <c r="BS26" s="395"/>
      <c r="BT26" s="395"/>
      <c r="BU26" s="396"/>
      <c r="BV26" s="394" t="s">
        <v>145</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181</v>
      </c>
      <c r="F27" s="424"/>
      <c r="G27" s="424"/>
      <c r="H27" s="424"/>
      <c r="I27" s="424"/>
      <c r="J27" s="424"/>
      <c r="K27" s="425"/>
      <c r="L27" s="445">
        <v>1</v>
      </c>
      <c r="M27" s="446"/>
      <c r="N27" s="446"/>
      <c r="O27" s="446"/>
      <c r="P27" s="488"/>
      <c r="Q27" s="445">
        <v>2390</v>
      </c>
      <c r="R27" s="446"/>
      <c r="S27" s="446"/>
      <c r="T27" s="446"/>
      <c r="U27" s="446"/>
      <c r="V27" s="488"/>
      <c r="W27" s="540"/>
      <c r="X27" s="541"/>
      <c r="Y27" s="542"/>
      <c r="Z27" s="444" t="s">
        <v>182</v>
      </c>
      <c r="AA27" s="424"/>
      <c r="AB27" s="424"/>
      <c r="AC27" s="424"/>
      <c r="AD27" s="424"/>
      <c r="AE27" s="424"/>
      <c r="AF27" s="424"/>
      <c r="AG27" s="425"/>
      <c r="AH27" s="445">
        <v>7</v>
      </c>
      <c r="AI27" s="446"/>
      <c r="AJ27" s="446"/>
      <c r="AK27" s="446"/>
      <c r="AL27" s="488"/>
      <c r="AM27" s="445">
        <v>17038</v>
      </c>
      <c r="AN27" s="446"/>
      <c r="AO27" s="446"/>
      <c r="AP27" s="446"/>
      <c r="AQ27" s="446"/>
      <c r="AR27" s="488"/>
      <c r="AS27" s="445">
        <v>2434</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16">
        <v>25821</v>
      </c>
      <c r="BO27" s="517"/>
      <c r="BP27" s="517"/>
      <c r="BQ27" s="517"/>
      <c r="BR27" s="517"/>
      <c r="BS27" s="517"/>
      <c r="BT27" s="517"/>
      <c r="BU27" s="518"/>
      <c r="BV27" s="516">
        <v>25821</v>
      </c>
      <c r="BW27" s="517"/>
      <c r="BX27" s="517"/>
      <c r="BY27" s="517"/>
      <c r="BZ27" s="517"/>
      <c r="CA27" s="517"/>
      <c r="CB27" s="517"/>
      <c r="CC27" s="518"/>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184</v>
      </c>
      <c r="F28" s="424"/>
      <c r="G28" s="424"/>
      <c r="H28" s="424"/>
      <c r="I28" s="424"/>
      <c r="J28" s="424"/>
      <c r="K28" s="425"/>
      <c r="L28" s="445">
        <v>1</v>
      </c>
      <c r="M28" s="446"/>
      <c r="N28" s="446"/>
      <c r="O28" s="446"/>
      <c r="P28" s="488"/>
      <c r="Q28" s="445">
        <v>1980</v>
      </c>
      <c r="R28" s="446"/>
      <c r="S28" s="446"/>
      <c r="T28" s="446"/>
      <c r="U28" s="446"/>
      <c r="V28" s="488"/>
      <c r="W28" s="540"/>
      <c r="X28" s="541"/>
      <c r="Y28" s="542"/>
      <c r="Z28" s="444" t="s">
        <v>185</v>
      </c>
      <c r="AA28" s="424"/>
      <c r="AB28" s="424"/>
      <c r="AC28" s="424"/>
      <c r="AD28" s="424"/>
      <c r="AE28" s="424"/>
      <c r="AF28" s="424"/>
      <c r="AG28" s="425"/>
      <c r="AH28" s="445" t="s">
        <v>145</v>
      </c>
      <c r="AI28" s="446"/>
      <c r="AJ28" s="446"/>
      <c r="AK28" s="446"/>
      <c r="AL28" s="488"/>
      <c r="AM28" s="445" t="s">
        <v>145</v>
      </c>
      <c r="AN28" s="446"/>
      <c r="AO28" s="446"/>
      <c r="AP28" s="446"/>
      <c r="AQ28" s="446"/>
      <c r="AR28" s="488"/>
      <c r="AS28" s="445" t="s">
        <v>145</v>
      </c>
      <c r="AT28" s="446"/>
      <c r="AU28" s="446"/>
      <c r="AV28" s="446"/>
      <c r="AW28" s="446"/>
      <c r="AX28" s="447"/>
      <c r="AY28" s="548" t="s">
        <v>186</v>
      </c>
      <c r="AZ28" s="549"/>
      <c r="BA28" s="549"/>
      <c r="BB28" s="550"/>
      <c r="BC28" s="354" t="s">
        <v>50</v>
      </c>
      <c r="BD28" s="355"/>
      <c r="BE28" s="355"/>
      <c r="BF28" s="355"/>
      <c r="BG28" s="355"/>
      <c r="BH28" s="355"/>
      <c r="BI28" s="355"/>
      <c r="BJ28" s="355"/>
      <c r="BK28" s="355"/>
      <c r="BL28" s="355"/>
      <c r="BM28" s="356"/>
      <c r="BN28" s="357">
        <v>466230</v>
      </c>
      <c r="BO28" s="358"/>
      <c r="BP28" s="358"/>
      <c r="BQ28" s="358"/>
      <c r="BR28" s="358"/>
      <c r="BS28" s="358"/>
      <c r="BT28" s="358"/>
      <c r="BU28" s="359"/>
      <c r="BV28" s="357">
        <v>421015</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187</v>
      </c>
      <c r="F29" s="424"/>
      <c r="G29" s="424"/>
      <c r="H29" s="424"/>
      <c r="I29" s="424"/>
      <c r="J29" s="424"/>
      <c r="K29" s="425"/>
      <c r="L29" s="445">
        <v>3</v>
      </c>
      <c r="M29" s="446"/>
      <c r="N29" s="446"/>
      <c r="O29" s="446"/>
      <c r="P29" s="488"/>
      <c r="Q29" s="445">
        <v>1850</v>
      </c>
      <c r="R29" s="446"/>
      <c r="S29" s="446"/>
      <c r="T29" s="446"/>
      <c r="U29" s="446"/>
      <c r="V29" s="488"/>
      <c r="W29" s="543"/>
      <c r="X29" s="544"/>
      <c r="Y29" s="545"/>
      <c r="Z29" s="444" t="s">
        <v>188</v>
      </c>
      <c r="AA29" s="424"/>
      <c r="AB29" s="424"/>
      <c r="AC29" s="424"/>
      <c r="AD29" s="424"/>
      <c r="AE29" s="424"/>
      <c r="AF29" s="424"/>
      <c r="AG29" s="425"/>
      <c r="AH29" s="445">
        <v>38</v>
      </c>
      <c r="AI29" s="446"/>
      <c r="AJ29" s="446"/>
      <c r="AK29" s="446"/>
      <c r="AL29" s="488"/>
      <c r="AM29" s="445">
        <v>104644</v>
      </c>
      <c r="AN29" s="446"/>
      <c r="AO29" s="446"/>
      <c r="AP29" s="446"/>
      <c r="AQ29" s="446"/>
      <c r="AR29" s="488"/>
      <c r="AS29" s="445">
        <v>2754</v>
      </c>
      <c r="AT29" s="446"/>
      <c r="AU29" s="446"/>
      <c r="AV29" s="446"/>
      <c r="AW29" s="446"/>
      <c r="AX29" s="447"/>
      <c r="AY29" s="551"/>
      <c r="AZ29" s="552"/>
      <c r="BA29" s="552"/>
      <c r="BB29" s="553"/>
      <c r="BC29" s="428" t="s">
        <v>189</v>
      </c>
      <c r="BD29" s="429"/>
      <c r="BE29" s="429"/>
      <c r="BF29" s="429"/>
      <c r="BG29" s="429"/>
      <c r="BH29" s="429"/>
      <c r="BI29" s="429"/>
      <c r="BJ29" s="429"/>
      <c r="BK29" s="429"/>
      <c r="BL29" s="429"/>
      <c r="BM29" s="430"/>
      <c r="BN29" s="394">
        <v>2610</v>
      </c>
      <c r="BO29" s="395"/>
      <c r="BP29" s="395"/>
      <c r="BQ29" s="395"/>
      <c r="BR29" s="395"/>
      <c r="BS29" s="395"/>
      <c r="BT29" s="395"/>
      <c r="BU29" s="396"/>
      <c r="BV29" s="394">
        <v>2610</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190</v>
      </c>
      <c r="X30" s="562"/>
      <c r="Y30" s="562"/>
      <c r="Z30" s="562"/>
      <c r="AA30" s="562"/>
      <c r="AB30" s="562"/>
      <c r="AC30" s="562"/>
      <c r="AD30" s="562"/>
      <c r="AE30" s="562"/>
      <c r="AF30" s="562"/>
      <c r="AG30" s="563"/>
      <c r="AH30" s="524">
        <v>91</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52</v>
      </c>
      <c r="BD30" s="514"/>
      <c r="BE30" s="514"/>
      <c r="BF30" s="514"/>
      <c r="BG30" s="514"/>
      <c r="BH30" s="514"/>
      <c r="BI30" s="514"/>
      <c r="BJ30" s="514"/>
      <c r="BK30" s="514"/>
      <c r="BL30" s="514"/>
      <c r="BM30" s="515"/>
      <c r="BN30" s="516">
        <v>424462</v>
      </c>
      <c r="BO30" s="517"/>
      <c r="BP30" s="517"/>
      <c r="BQ30" s="517"/>
      <c r="BR30" s="517"/>
      <c r="BS30" s="517"/>
      <c r="BT30" s="517"/>
      <c r="BU30" s="518"/>
      <c r="BV30" s="516">
        <v>421733</v>
      </c>
      <c r="BW30" s="517"/>
      <c r="BX30" s="517"/>
      <c r="BY30" s="517"/>
      <c r="BZ30" s="517"/>
      <c r="CA30" s="517"/>
      <c r="CB30" s="517"/>
      <c r="CC30" s="518"/>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191</v>
      </c>
      <c r="D32" s="557"/>
      <c r="E32" s="557"/>
      <c r="F32" s="557"/>
      <c r="G32" s="557"/>
      <c r="H32" s="557"/>
      <c r="I32" s="557"/>
      <c r="J32" s="557"/>
      <c r="K32" s="557"/>
      <c r="L32" s="557"/>
      <c r="M32" s="557"/>
      <c r="N32" s="557"/>
      <c r="O32" s="557"/>
      <c r="P32" s="557"/>
      <c r="Q32" s="557"/>
      <c r="R32" s="557"/>
      <c r="S32" s="557"/>
      <c r="U32" s="398" t="s">
        <v>192</v>
      </c>
      <c r="V32" s="398"/>
      <c r="W32" s="398"/>
      <c r="X32" s="398"/>
      <c r="Y32" s="398"/>
      <c r="Z32" s="398"/>
      <c r="AA32" s="398"/>
      <c r="AB32" s="398"/>
      <c r="AC32" s="398"/>
      <c r="AD32" s="398"/>
      <c r="AE32" s="398"/>
      <c r="AF32" s="398"/>
      <c r="AG32" s="398"/>
      <c r="AH32" s="398"/>
      <c r="AI32" s="398"/>
      <c r="AJ32" s="398"/>
      <c r="AK32" s="398"/>
      <c r="AM32" s="398" t="s">
        <v>193</v>
      </c>
      <c r="AN32" s="398"/>
      <c r="AO32" s="398"/>
      <c r="AP32" s="398"/>
      <c r="AQ32" s="398"/>
      <c r="AR32" s="398"/>
      <c r="AS32" s="398"/>
      <c r="AT32" s="398"/>
      <c r="AU32" s="398"/>
      <c r="AV32" s="398"/>
      <c r="AW32" s="398"/>
      <c r="AX32" s="398"/>
      <c r="AY32" s="398"/>
      <c r="AZ32" s="398"/>
      <c r="BA32" s="398"/>
      <c r="BB32" s="398"/>
      <c r="BC32" s="398"/>
      <c r="BE32" s="398" t="s">
        <v>194</v>
      </c>
      <c r="BF32" s="398"/>
      <c r="BG32" s="398"/>
      <c r="BH32" s="398"/>
      <c r="BI32" s="398"/>
      <c r="BJ32" s="398"/>
      <c r="BK32" s="398"/>
      <c r="BL32" s="398"/>
      <c r="BM32" s="398"/>
      <c r="BN32" s="398"/>
      <c r="BO32" s="398"/>
      <c r="BP32" s="398"/>
      <c r="BQ32" s="398"/>
      <c r="BR32" s="398"/>
      <c r="BS32" s="398"/>
      <c r="BT32" s="398"/>
      <c r="BU32" s="398"/>
      <c r="BW32" s="398" t="s">
        <v>195</v>
      </c>
      <c r="BX32" s="398"/>
      <c r="BY32" s="398"/>
      <c r="BZ32" s="398"/>
      <c r="CA32" s="398"/>
      <c r="CB32" s="398"/>
      <c r="CC32" s="398"/>
      <c r="CD32" s="398"/>
      <c r="CE32" s="398"/>
      <c r="CF32" s="398"/>
      <c r="CG32" s="398"/>
      <c r="CH32" s="398"/>
      <c r="CI32" s="398"/>
      <c r="CJ32" s="398"/>
      <c r="CK32" s="398"/>
      <c r="CL32" s="398"/>
      <c r="CM32" s="398"/>
      <c r="CO32" s="398" t="s">
        <v>196</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197</v>
      </c>
      <c r="D33" s="418"/>
      <c r="E33" s="383" t="s">
        <v>198</v>
      </c>
      <c r="F33" s="383"/>
      <c r="G33" s="383"/>
      <c r="H33" s="383"/>
      <c r="I33" s="383"/>
      <c r="J33" s="383"/>
      <c r="K33" s="383"/>
      <c r="L33" s="383"/>
      <c r="M33" s="383"/>
      <c r="N33" s="383"/>
      <c r="O33" s="383"/>
      <c r="P33" s="383"/>
      <c r="Q33" s="383"/>
      <c r="R33" s="383"/>
      <c r="S33" s="383"/>
      <c r="T33" s="179"/>
      <c r="U33" s="418" t="s">
        <v>197</v>
      </c>
      <c r="V33" s="418"/>
      <c r="W33" s="383" t="s">
        <v>198</v>
      </c>
      <c r="X33" s="383"/>
      <c r="Y33" s="383"/>
      <c r="Z33" s="383"/>
      <c r="AA33" s="383"/>
      <c r="AB33" s="383"/>
      <c r="AC33" s="383"/>
      <c r="AD33" s="383"/>
      <c r="AE33" s="383"/>
      <c r="AF33" s="383"/>
      <c r="AG33" s="383"/>
      <c r="AH33" s="383"/>
      <c r="AI33" s="383"/>
      <c r="AJ33" s="383"/>
      <c r="AK33" s="383"/>
      <c r="AL33" s="179"/>
      <c r="AM33" s="418" t="s">
        <v>197</v>
      </c>
      <c r="AN33" s="418"/>
      <c r="AO33" s="383" t="s">
        <v>199</v>
      </c>
      <c r="AP33" s="383"/>
      <c r="AQ33" s="383"/>
      <c r="AR33" s="383"/>
      <c r="AS33" s="383"/>
      <c r="AT33" s="383"/>
      <c r="AU33" s="383"/>
      <c r="AV33" s="383"/>
      <c r="AW33" s="383"/>
      <c r="AX33" s="383"/>
      <c r="AY33" s="383"/>
      <c r="AZ33" s="383"/>
      <c r="BA33" s="383"/>
      <c r="BB33" s="383"/>
      <c r="BC33" s="383"/>
      <c r="BD33" s="185"/>
      <c r="BE33" s="383" t="s">
        <v>200</v>
      </c>
      <c r="BF33" s="383"/>
      <c r="BG33" s="383" t="s">
        <v>201</v>
      </c>
      <c r="BH33" s="383"/>
      <c r="BI33" s="383"/>
      <c r="BJ33" s="383"/>
      <c r="BK33" s="383"/>
      <c r="BL33" s="383"/>
      <c r="BM33" s="383"/>
      <c r="BN33" s="383"/>
      <c r="BO33" s="383"/>
      <c r="BP33" s="383"/>
      <c r="BQ33" s="383"/>
      <c r="BR33" s="383"/>
      <c r="BS33" s="383"/>
      <c r="BT33" s="383"/>
      <c r="BU33" s="383"/>
      <c r="BV33" s="185"/>
      <c r="BW33" s="418" t="s">
        <v>200</v>
      </c>
      <c r="BX33" s="418"/>
      <c r="BY33" s="383" t="s">
        <v>202</v>
      </c>
      <c r="BZ33" s="383"/>
      <c r="CA33" s="383"/>
      <c r="CB33" s="383"/>
      <c r="CC33" s="383"/>
      <c r="CD33" s="383"/>
      <c r="CE33" s="383"/>
      <c r="CF33" s="383"/>
      <c r="CG33" s="383"/>
      <c r="CH33" s="383"/>
      <c r="CI33" s="383"/>
      <c r="CJ33" s="383"/>
      <c r="CK33" s="383"/>
      <c r="CL33" s="383"/>
      <c r="CM33" s="383"/>
      <c r="CN33" s="179"/>
      <c r="CO33" s="418" t="s">
        <v>197</v>
      </c>
      <c r="CP33" s="418"/>
      <c r="CQ33" s="383" t="s">
        <v>203</v>
      </c>
      <c r="CR33" s="383"/>
      <c r="CS33" s="383"/>
      <c r="CT33" s="383"/>
      <c r="CU33" s="383"/>
      <c r="CV33" s="383"/>
      <c r="CW33" s="383"/>
      <c r="CX33" s="383"/>
      <c r="CY33" s="383"/>
      <c r="CZ33" s="383"/>
      <c r="DA33" s="383"/>
      <c r="DB33" s="383"/>
      <c r="DC33" s="383"/>
      <c r="DD33" s="383"/>
      <c r="DE33" s="383"/>
      <c r="DF33" s="179"/>
      <c r="DG33" s="583" t="s">
        <v>204</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5</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7</v>
      </c>
      <c r="BF34" s="584"/>
      <c r="BG34" s="585" t="str">
        <f>IF('各会計、関係団体の財政状況及び健全化判断比率'!B30="","",'各会計、関係団体の財政状況及び健全化判断比率'!B30)</f>
        <v>簡易水道特別会計</v>
      </c>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沖縄県市町村自治会館管理組合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黄金山</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f>IF(E35="","",C34+1)</f>
        <v>2</v>
      </c>
      <c r="D35" s="584"/>
      <c r="E35" s="585" t="str">
        <f>IF('各会計、関係団体の財政状況及び健全化判断比率'!B8="","",'各会計、関係団体の財政状況及び健全化判断比率'!B8)</f>
        <v>歯科特別会計</v>
      </c>
      <c r="F35" s="585"/>
      <c r="G35" s="585"/>
      <c r="H35" s="585"/>
      <c r="I35" s="585"/>
      <c r="J35" s="585"/>
      <c r="K35" s="585"/>
      <c r="L35" s="585"/>
      <c r="M35" s="585"/>
      <c r="N35" s="585"/>
      <c r="O35" s="585"/>
      <c r="P35" s="585"/>
      <c r="Q35" s="585"/>
      <c r="R35" s="585"/>
      <c r="S35" s="585"/>
      <c r="T35" s="175"/>
      <c r="U35" s="584">
        <f>IF(W35="","",U34+1)</f>
        <v>6</v>
      </c>
      <c r="V35" s="584"/>
      <c r="W35" s="585" t="str">
        <f>IF('各会計、関係団体の財政状況及び健全化判断比率'!B29="","",'各会計、関係団体の財政状況及び健全化判断比率'!B29)</f>
        <v>後期高齢者医療事業特別会計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沖縄県市町村総合事務組合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f>IF(E36="","",C35+1)</f>
        <v>3</v>
      </c>
      <c r="D36" s="584"/>
      <c r="E36" s="585" t="str">
        <f>IF('各会計、関係団体の財政状況及び健全化判断比率'!B9="","",'各会計、関係団体の財政状況及び健全化判断比率'!B9)</f>
        <v>港湾特別会計</v>
      </c>
      <c r="F36" s="585"/>
      <c r="G36" s="585"/>
      <c r="H36" s="585"/>
      <c r="I36" s="585"/>
      <c r="J36" s="585"/>
      <c r="K36" s="585"/>
      <c r="L36" s="585"/>
      <c r="M36" s="585"/>
      <c r="N36" s="585"/>
      <c r="O36" s="585"/>
      <c r="P36" s="585"/>
      <c r="Q36" s="585"/>
      <c r="R36" s="585"/>
      <c r="S36" s="585"/>
      <c r="T36" s="175"/>
      <c r="U36" s="584" t="str">
        <f t="shared" ref="U36:U43" si="4">IF(W36="","",U35+1)</f>
        <v/>
      </c>
      <c r="V36" s="584"/>
      <c r="W36" s="585"/>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沖縄県町村交通災害共済組合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f>IF(E37="","",C36+1)</f>
        <v>4</v>
      </c>
      <c r="D37" s="584"/>
      <c r="E37" s="585" t="str">
        <f>IF('各会計、関係団体の財政状況及び健全化判断比率'!B10="","",'各会計、関係団体の財政状況及び健全化判断比率'!B10)</f>
        <v>月桃特別会計</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沖縄県介護保険広域連合（一般）</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沖縄県介護保険広域連合（特別）</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沖縄県後期高齢者医療広域連合（一般）</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沖縄県後期高齢者医療広域連合（特別）</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15</v>
      </c>
      <c r="BX41" s="584"/>
      <c r="BY41" s="585" t="str">
        <f>IF('各会計、関係団体の財政状況及び健全化判断比率'!B75="","",'各会計、関係団体の財政状況及び健全化判断比率'!B75)</f>
        <v>南部広域行政組合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16</v>
      </c>
      <c r="BX42" s="584"/>
      <c r="BY42" s="585" t="str">
        <f>IF('各会計、関係団体の財政状況及び健全化判断比率'!B76="","",'各会計、関係団体の財政状況及び健全化判断比率'!B76)</f>
        <v>南部広域市町村圏事務組合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587" t="s">
        <v>206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tobLMY1zG5qE9TOEntl1tSU7o2Sq0rnpo3Gda3xszXOytGUKZHiYHt5nTnG45fwzxtPDm/LJXepSRDcRVJfEMQ==" saltValue="Ghb8R6k9Ifkgy0/mOuT9e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J35" sqref="J35"/>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36" t="s">
        <v>564</v>
      </c>
      <c r="D34" s="1136"/>
      <c r="E34" s="1137"/>
      <c r="F34" s="32">
        <v>2.56</v>
      </c>
      <c r="G34" s="33">
        <v>12.73</v>
      </c>
      <c r="H34" s="33">
        <v>1.91</v>
      </c>
      <c r="I34" s="33">
        <v>5.44</v>
      </c>
      <c r="J34" s="34">
        <v>10.8</v>
      </c>
      <c r="K34" s="22"/>
      <c r="L34" s="22"/>
      <c r="M34" s="22"/>
      <c r="N34" s="22"/>
      <c r="O34" s="22"/>
      <c r="P34" s="22"/>
    </row>
    <row r="35" spans="1:16" ht="39" customHeight="1" x14ac:dyDescent="0.15">
      <c r="A35" s="22"/>
      <c r="B35" s="35"/>
      <c r="C35" s="1132" t="s">
        <v>565</v>
      </c>
      <c r="D35" s="1132"/>
      <c r="E35" s="1133"/>
      <c r="F35" s="36">
        <v>0.93</v>
      </c>
      <c r="G35" s="37">
        <v>1.08</v>
      </c>
      <c r="H35" s="37">
        <v>0.98</v>
      </c>
      <c r="I35" s="37">
        <v>1.06</v>
      </c>
      <c r="J35" s="38">
        <v>3.4</v>
      </c>
      <c r="K35" s="22"/>
      <c r="L35" s="22"/>
      <c r="M35" s="22"/>
      <c r="N35" s="22"/>
      <c r="O35" s="22"/>
      <c r="P35" s="22"/>
    </row>
    <row r="36" spans="1:16" ht="39" customHeight="1" x14ac:dyDescent="0.15">
      <c r="A36" s="22"/>
      <c r="B36" s="35"/>
      <c r="C36" s="1132" t="s">
        <v>566</v>
      </c>
      <c r="D36" s="1132"/>
      <c r="E36" s="1133"/>
      <c r="F36" s="36">
        <v>1.34</v>
      </c>
      <c r="G36" s="37">
        <v>2.4</v>
      </c>
      <c r="H36" s="37">
        <v>1.33</v>
      </c>
      <c r="I36" s="37">
        <v>1.95</v>
      </c>
      <c r="J36" s="38">
        <v>0.94</v>
      </c>
      <c r="K36" s="22"/>
      <c r="L36" s="22"/>
      <c r="M36" s="22"/>
      <c r="N36" s="22"/>
      <c r="O36" s="22"/>
      <c r="P36" s="22"/>
    </row>
    <row r="37" spans="1:16" ht="39" customHeight="1" x14ac:dyDescent="0.15">
      <c r="A37" s="22"/>
      <c r="B37" s="35"/>
      <c r="C37" s="1132" t="s">
        <v>567</v>
      </c>
      <c r="D37" s="1132"/>
      <c r="E37" s="1133"/>
      <c r="F37" s="36">
        <v>0.31</v>
      </c>
      <c r="G37" s="37">
        <v>0.21</v>
      </c>
      <c r="H37" s="37">
        <v>0.28000000000000003</v>
      </c>
      <c r="I37" s="37">
        <v>0.44</v>
      </c>
      <c r="J37" s="38">
        <v>0.65</v>
      </c>
      <c r="K37" s="22"/>
      <c r="L37" s="22"/>
      <c r="M37" s="22"/>
      <c r="N37" s="22"/>
      <c r="O37" s="22"/>
      <c r="P37" s="22"/>
    </row>
    <row r="38" spans="1:16" ht="39" customHeight="1" x14ac:dyDescent="0.15">
      <c r="A38" s="22"/>
      <c r="B38" s="35"/>
      <c r="C38" s="1132" t="s">
        <v>568</v>
      </c>
      <c r="D38" s="1132"/>
      <c r="E38" s="1133"/>
      <c r="F38" s="36">
        <v>0.13</v>
      </c>
      <c r="G38" s="37">
        <v>0.21</v>
      </c>
      <c r="H38" s="37">
        <v>0.35</v>
      </c>
      <c r="I38" s="37">
        <v>0.06</v>
      </c>
      <c r="J38" s="38">
        <v>0.01</v>
      </c>
      <c r="K38" s="22"/>
      <c r="L38" s="22"/>
      <c r="M38" s="22"/>
      <c r="N38" s="22"/>
      <c r="O38" s="22"/>
      <c r="P38" s="22"/>
    </row>
    <row r="39" spans="1:16" ht="39" customHeight="1" x14ac:dyDescent="0.15">
      <c r="A39" s="22"/>
      <c r="B39" s="35"/>
      <c r="C39" s="1132" t="s">
        <v>569</v>
      </c>
      <c r="D39" s="1132"/>
      <c r="E39" s="1133"/>
      <c r="F39" s="36">
        <v>0</v>
      </c>
      <c r="G39" s="37">
        <v>0</v>
      </c>
      <c r="H39" s="37">
        <v>0</v>
      </c>
      <c r="I39" s="37">
        <v>0</v>
      </c>
      <c r="J39" s="38">
        <v>0</v>
      </c>
      <c r="K39" s="22"/>
      <c r="L39" s="22"/>
      <c r="M39" s="22"/>
      <c r="N39" s="22"/>
      <c r="O39" s="22"/>
      <c r="P39" s="22"/>
    </row>
    <row r="40" spans="1:16" ht="39" customHeight="1" x14ac:dyDescent="0.15">
      <c r="A40" s="22"/>
      <c r="B40" s="35"/>
      <c r="C40" s="1132" t="s">
        <v>570</v>
      </c>
      <c r="D40" s="1132"/>
      <c r="E40" s="1133"/>
      <c r="F40" s="36">
        <v>0.42</v>
      </c>
      <c r="G40" s="37">
        <v>4.66</v>
      </c>
      <c r="H40" s="37">
        <v>1.1000000000000001</v>
      </c>
      <c r="I40" s="37">
        <v>3.3</v>
      </c>
      <c r="J40" s="38">
        <v>0</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571</v>
      </c>
      <c r="D42" s="1132"/>
      <c r="E42" s="1133"/>
      <c r="F42" s="36" t="s">
        <v>515</v>
      </c>
      <c r="G42" s="37" t="s">
        <v>515</v>
      </c>
      <c r="H42" s="37" t="s">
        <v>515</v>
      </c>
      <c r="I42" s="37" t="s">
        <v>515</v>
      </c>
      <c r="J42" s="38" t="s">
        <v>515</v>
      </c>
      <c r="K42" s="22"/>
      <c r="L42" s="22"/>
      <c r="M42" s="22"/>
      <c r="N42" s="22"/>
      <c r="O42" s="22"/>
      <c r="P42" s="22"/>
    </row>
    <row r="43" spans="1:16" ht="39" customHeight="1" thickBot="1" x14ac:dyDescent="0.2">
      <c r="A43" s="22"/>
      <c r="B43" s="40"/>
      <c r="C43" s="1134" t="s">
        <v>572</v>
      </c>
      <c r="D43" s="1134"/>
      <c r="E43" s="1135"/>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BOVF9AKAvD7DYr2KypI9pLPQav5rvqgXua6a7m0HH4P8VV/NDeGRLVvzFyVud3VPLPCyJ6KyiGnsGbX/1oXHg==" saltValue="yPtxEmJ1rA5TWiEiqAe8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EB3FF-952D-4996-BE48-010F0ECB04C2}">
  <sheetPr>
    <pageSetUpPr fitToPage="1"/>
  </sheetPr>
  <dimension ref="A1:U64"/>
  <sheetViews>
    <sheetView showGridLines="0" topLeftCell="A39" zoomScale="70" zoomScaleNormal="70" zoomScaleSheetLayoutView="55" workbookViewId="0">
      <selection activeCell="N52" sqref="N52"/>
    </sheetView>
  </sheetViews>
  <sheetFormatPr defaultColWidth="0" defaultRowHeight="0"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254</v>
      </c>
      <c r="L45" s="58">
        <v>282</v>
      </c>
      <c r="M45" s="58">
        <v>307</v>
      </c>
      <c r="N45" s="58">
        <v>320</v>
      </c>
      <c r="O45" s="59">
        <v>334</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515</v>
      </c>
      <c r="L46" s="62" t="s">
        <v>515</v>
      </c>
      <c r="M46" s="62" t="s">
        <v>515</v>
      </c>
      <c r="N46" s="62" t="s">
        <v>515</v>
      </c>
      <c r="O46" s="63" t="s">
        <v>515</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515</v>
      </c>
      <c r="L47" s="62" t="s">
        <v>515</v>
      </c>
      <c r="M47" s="62" t="s">
        <v>515</v>
      </c>
      <c r="N47" s="62" t="s">
        <v>515</v>
      </c>
      <c r="O47" s="63" t="s">
        <v>515</v>
      </c>
      <c r="P47" s="46"/>
      <c r="Q47" s="46"/>
      <c r="R47" s="46"/>
      <c r="S47" s="46"/>
      <c r="T47" s="46"/>
      <c r="U47" s="46"/>
    </row>
    <row r="48" spans="1:21" ht="30.75" customHeight="1" x14ac:dyDescent="0.15">
      <c r="A48" s="46"/>
      <c r="B48" s="1140"/>
      <c r="C48" s="1141"/>
      <c r="D48" s="60"/>
      <c r="E48" s="1146" t="s">
        <v>15</v>
      </c>
      <c r="F48" s="1146"/>
      <c r="G48" s="1146"/>
      <c r="H48" s="1146"/>
      <c r="I48" s="1146"/>
      <c r="J48" s="1147"/>
      <c r="K48" s="61">
        <v>4</v>
      </c>
      <c r="L48" s="62">
        <v>4</v>
      </c>
      <c r="M48" s="62">
        <v>4</v>
      </c>
      <c r="N48" s="62">
        <v>4</v>
      </c>
      <c r="O48" s="63">
        <v>4</v>
      </c>
      <c r="P48" s="46"/>
      <c r="Q48" s="46"/>
      <c r="R48" s="46"/>
      <c r="S48" s="46"/>
      <c r="T48" s="46"/>
      <c r="U48" s="46"/>
    </row>
    <row r="49" spans="1:21" ht="30.75" customHeight="1" x14ac:dyDescent="0.15">
      <c r="A49" s="46"/>
      <c r="B49" s="1140"/>
      <c r="C49" s="1141"/>
      <c r="D49" s="60"/>
      <c r="E49" s="1146" t="s">
        <v>16</v>
      </c>
      <c r="F49" s="1146"/>
      <c r="G49" s="1146"/>
      <c r="H49" s="1146"/>
      <c r="I49" s="1146"/>
      <c r="J49" s="1147"/>
      <c r="K49" s="61">
        <v>0</v>
      </c>
      <c r="L49" s="62">
        <v>0</v>
      </c>
      <c r="M49" s="62">
        <v>0</v>
      </c>
      <c r="N49" s="62">
        <v>0</v>
      </c>
      <c r="O49" s="63">
        <v>0</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515</v>
      </c>
      <c r="L50" s="62" t="s">
        <v>515</v>
      </c>
      <c r="M50" s="62" t="s">
        <v>515</v>
      </c>
      <c r="N50" s="62" t="s">
        <v>515</v>
      </c>
      <c r="O50" s="63" t="s">
        <v>515</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515</v>
      </c>
      <c r="L51" s="62" t="s">
        <v>515</v>
      </c>
      <c r="M51" s="62" t="s">
        <v>515</v>
      </c>
      <c r="N51" s="62" t="s">
        <v>515</v>
      </c>
      <c r="O51" s="63" t="s">
        <v>515</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209</v>
      </c>
      <c r="L52" s="62">
        <v>243</v>
      </c>
      <c r="M52" s="62">
        <v>262</v>
      </c>
      <c r="N52" s="62">
        <v>267</v>
      </c>
      <c r="O52" s="63">
        <v>286</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49</v>
      </c>
      <c r="L53" s="67">
        <v>43</v>
      </c>
      <c r="M53" s="67">
        <v>49</v>
      </c>
      <c r="N53" s="67">
        <v>57</v>
      </c>
      <c r="O53" s="68">
        <v>52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573</v>
      </c>
      <c r="P56" s="46"/>
      <c r="Q56" s="46"/>
      <c r="R56" s="46"/>
      <c r="S56" s="46"/>
      <c r="T56" s="46"/>
      <c r="U56" s="46"/>
    </row>
    <row r="57" spans="1:21" ht="31.5" customHeight="1" thickBot="1" x14ac:dyDescent="0.2">
      <c r="A57" s="46"/>
      <c r="B57" s="74"/>
      <c r="C57" s="75"/>
      <c r="D57" s="75"/>
      <c r="E57" s="76"/>
      <c r="F57" s="76"/>
      <c r="G57" s="76"/>
      <c r="H57" s="76"/>
      <c r="I57" s="76"/>
      <c r="J57" s="77" t="s">
        <v>2</v>
      </c>
      <c r="K57" s="78" t="s">
        <v>574</v>
      </c>
      <c r="L57" s="79" t="s">
        <v>575</v>
      </c>
      <c r="M57" s="79" t="s">
        <v>576</v>
      </c>
      <c r="N57" s="79" t="s">
        <v>577</v>
      </c>
      <c r="O57" s="80" t="s">
        <v>578</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iOZD4WF2enpfe6W934SmYZEqlxt2Yp02/OFRNBkJ8f/awu7Xz9poE6T5HqQW91AMMcQLvxba5YesLktlZpXuqg==" saltValue="XMHrGSy3KpsmGhTmdA+eQ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9" zoomScale="70" zoomScaleNormal="7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557</v>
      </c>
      <c r="J40" s="101" t="s">
        <v>558</v>
      </c>
      <c r="K40" s="101" t="s">
        <v>559</v>
      </c>
      <c r="L40" s="101" t="s">
        <v>560</v>
      </c>
      <c r="M40" s="102" t="s">
        <v>561</v>
      </c>
    </row>
    <row r="41" spans="2:13" ht="27.75" customHeight="1" x14ac:dyDescent="0.15">
      <c r="B41" s="1169" t="s">
        <v>32</v>
      </c>
      <c r="C41" s="1170"/>
      <c r="D41" s="103"/>
      <c r="E41" s="1175" t="s">
        <v>33</v>
      </c>
      <c r="F41" s="1175"/>
      <c r="G41" s="1175"/>
      <c r="H41" s="1176"/>
      <c r="I41" s="342">
        <v>2672</v>
      </c>
      <c r="J41" s="343">
        <v>2605</v>
      </c>
      <c r="K41" s="343">
        <v>2889</v>
      </c>
      <c r="L41" s="343">
        <v>3071</v>
      </c>
      <c r="M41" s="344">
        <v>2799</v>
      </c>
    </row>
    <row r="42" spans="2:13" ht="27.75" customHeight="1" x14ac:dyDescent="0.15">
      <c r="B42" s="1171"/>
      <c r="C42" s="1172"/>
      <c r="D42" s="104"/>
      <c r="E42" s="1177" t="s">
        <v>34</v>
      </c>
      <c r="F42" s="1177"/>
      <c r="G42" s="1177"/>
      <c r="H42" s="1178"/>
      <c r="I42" s="345" t="s">
        <v>515</v>
      </c>
      <c r="J42" s="346" t="s">
        <v>515</v>
      </c>
      <c r="K42" s="346" t="s">
        <v>515</v>
      </c>
      <c r="L42" s="346" t="s">
        <v>515</v>
      </c>
      <c r="M42" s="347" t="s">
        <v>515</v>
      </c>
    </row>
    <row r="43" spans="2:13" ht="27.75" customHeight="1" x14ac:dyDescent="0.15">
      <c r="B43" s="1171"/>
      <c r="C43" s="1172"/>
      <c r="D43" s="104"/>
      <c r="E43" s="1177" t="s">
        <v>35</v>
      </c>
      <c r="F43" s="1177"/>
      <c r="G43" s="1177"/>
      <c r="H43" s="1178"/>
      <c r="I43" s="345">
        <v>26</v>
      </c>
      <c r="J43" s="346">
        <v>35</v>
      </c>
      <c r="K43" s="346">
        <v>32</v>
      </c>
      <c r="L43" s="346">
        <v>76</v>
      </c>
      <c r="M43" s="347">
        <v>97</v>
      </c>
    </row>
    <row r="44" spans="2:13" ht="27.75" customHeight="1" x14ac:dyDescent="0.15">
      <c r="B44" s="1171"/>
      <c r="C44" s="1172"/>
      <c r="D44" s="104"/>
      <c r="E44" s="1177" t="s">
        <v>36</v>
      </c>
      <c r="F44" s="1177"/>
      <c r="G44" s="1177"/>
      <c r="H44" s="1178"/>
      <c r="I44" s="345" t="s">
        <v>515</v>
      </c>
      <c r="J44" s="346" t="s">
        <v>515</v>
      </c>
      <c r="K44" s="346" t="s">
        <v>515</v>
      </c>
      <c r="L44" s="346" t="s">
        <v>515</v>
      </c>
      <c r="M44" s="347" t="s">
        <v>515</v>
      </c>
    </row>
    <row r="45" spans="2:13" ht="27.75" customHeight="1" x14ac:dyDescent="0.15">
      <c r="B45" s="1171"/>
      <c r="C45" s="1172"/>
      <c r="D45" s="104"/>
      <c r="E45" s="1177" t="s">
        <v>37</v>
      </c>
      <c r="F45" s="1177"/>
      <c r="G45" s="1177"/>
      <c r="H45" s="1178"/>
      <c r="I45" s="345">
        <v>154</v>
      </c>
      <c r="J45" s="346">
        <v>140</v>
      </c>
      <c r="K45" s="346">
        <v>147</v>
      </c>
      <c r="L45" s="346">
        <v>164</v>
      </c>
      <c r="M45" s="347" t="s">
        <v>515</v>
      </c>
    </row>
    <row r="46" spans="2:13" ht="27.75" customHeight="1" x14ac:dyDescent="0.15">
      <c r="B46" s="1171"/>
      <c r="C46" s="1172"/>
      <c r="D46" s="105"/>
      <c r="E46" s="1177" t="s">
        <v>38</v>
      </c>
      <c r="F46" s="1177"/>
      <c r="G46" s="1177"/>
      <c r="H46" s="1178"/>
      <c r="I46" s="345" t="s">
        <v>515</v>
      </c>
      <c r="J46" s="346" t="s">
        <v>515</v>
      </c>
      <c r="K46" s="346" t="s">
        <v>515</v>
      </c>
      <c r="L46" s="346" t="s">
        <v>515</v>
      </c>
      <c r="M46" s="347" t="s">
        <v>515</v>
      </c>
    </row>
    <row r="47" spans="2:13" ht="27.75" customHeight="1" x14ac:dyDescent="0.15">
      <c r="B47" s="1171"/>
      <c r="C47" s="1172"/>
      <c r="D47" s="106"/>
      <c r="E47" s="1179" t="s">
        <v>39</v>
      </c>
      <c r="F47" s="1180"/>
      <c r="G47" s="1180"/>
      <c r="H47" s="1181"/>
      <c r="I47" s="345" t="s">
        <v>515</v>
      </c>
      <c r="J47" s="346" t="s">
        <v>515</v>
      </c>
      <c r="K47" s="346" t="s">
        <v>515</v>
      </c>
      <c r="L47" s="346" t="s">
        <v>515</v>
      </c>
      <c r="M47" s="347" t="s">
        <v>515</v>
      </c>
    </row>
    <row r="48" spans="2:13" ht="27.75" customHeight="1" x14ac:dyDescent="0.15">
      <c r="B48" s="1171"/>
      <c r="C48" s="1172"/>
      <c r="D48" s="104"/>
      <c r="E48" s="1177" t="s">
        <v>40</v>
      </c>
      <c r="F48" s="1177"/>
      <c r="G48" s="1177"/>
      <c r="H48" s="1178"/>
      <c r="I48" s="345" t="s">
        <v>515</v>
      </c>
      <c r="J48" s="346" t="s">
        <v>515</v>
      </c>
      <c r="K48" s="346" t="s">
        <v>515</v>
      </c>
      <c r="L48" s="346" t="s">
        <v>515</v>
      </c>
      <c r="M48" s="347" t="s">
        <v>515</v>
      </c>
    </row>
    <row r="49" spans="2:13" ht="27.75" customHeight="1" x14ac:dyDescent="0.15">
      <c r="B49" s="1173"/>
      <c r="C49" s="1174"/>
      <c r="D49" s="104"/>
      <c r="E49" s="1177" t="s">
        <v>41</v>
      </c>
      <c r="F49" s="1177"/>
      <c r="G49" s="1177"/>
      <c r="H49" s="1178"/>
      <c r="I49" s="345" t="s">
        <v>515</v>
      </c>
      <c r="J49" s="346" t="s">
        <v>515</v>
      </c>
      <c r="K49" s="346" t="s">
        <v>515</v>
      </c>
      <c r="L49" s="346" t="s">
        <v>515</v>
      </c>
      <c r="M49" s="347" t="s">
        <v>515</v>
      </c>
    </row>
    <row r="50" spans="2:13" ht="27.75" customHeight="1" x14ac:dyDescent="0.15">
      <c r="B50" s="1182" t="s">
        <v>42</v>
      </c>
      <c r="C50" s="1183"/>
      <c r="D50" s="107"/>
      <c r="E50" s="1177" t="s">
        <v>43</v>
      </c>
      <c r="F50" s="1177"/>
      <c r="G50" s="1177"/>
      <c r="H50" s="1178"/>
      <c r="I50" s="345">
        <v>575</v>
      </c>
      <c r="J50" s="346">
        <v>586</v>
      </c>
      <c r="K50" s="346">
        <v>634</v>
      </c>
      <c r="L50" s="346">
        <v>845</v>
      </c>
      <c r="M50" s="347">
        <v>893</v>
      </c>
    </row>
    <row r="51" spans="2:13" ht="27.75" customHeight="1" x14ac:dyDescent="0.15">
      <c r="B51" s="1171"/>
      <c r="C51" s="1172"/>
      <c r="D51" s="104"/>
      <c r="E51" s="1177" t="s">
        <v>44</v>
      </c>
      <c r="F51" s="1177"/>
      <c r="G51" s="1177"/>
      <c r="H51" s="1178"/>
      <c r="I51" s="345">
        <v>177</v>
      </c>
      <c r="J51" s="346">
        <v>185</v>
      </c>
      <c r="K51" s="346">
        <v>224</v>
      </c>
      <c r="L51" s="346">
        <v>419</v>
      </c>
      <c r="M51" s="347">
        <v>28</v>
      </c>
    </row>
    <row r="52" spans="2:13" ht="27.75" customHeight="1" x14ac:dyDescent="0.15">
      <c r="B52" s="1173"/>
      <c r="C52" s="1174"/>
      <c r="D52" s="104"/>
      <c r="E52" s="1177" t="s">
        <v>45</v>
      </c>
      <c r="F52" s="1177"/>
      <c r="G52" s="1177"/>
      <c r="H52" s="1178"/>
      <c r="I52" s="345">
        <v>2013</v>
      </c>
      <c r="J52" s="346">
        <v>1956</v>
      </c>
      <c r="K52" s="346">
        <v>2122</v>
      </c>
      <c r="L52" s="346">
        <v>2277</v>
      </c>
      <c r="M52" s="347">
        <v>2073</v>
      </c>
    </row>
    <row r="53" spans="2:13" ht="27.75" customHeight="1" thickBot="1" x14ac:dyDescent="0.2">
      <c r="B53" s="1184" t="s">
        <v>46</v>
      </c>
      <c r="C53" s="1185"/>
      <c r="D53" s="108"/>
      <c r="E53" s="1186" t="s">
        <v>47</v>
      </c>
      <c r="F53" s="1186"/>
      <c r="G53" s="1186"/>
      <c r="H53" s="1187"/>
      <c r="I53" s="348">
        <v>87</v>
      </c>
      <c r="J53" s="349">
        <v>54</v>
      </c>
      <c r="K53" s="349">
        <v>89</v>
      </c>
      <c r="L53" s="349">
        <v>-230</v>
      </c>
      <c r="M53" s="350">
        <v>-98</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wcKLAiZDFh93VnmZF/TIpYzvvtbtOb6HWvKfDSFep0FSKsVyDqVqFGINCtrXzM3KbcCQ8EMbzY9oMG9BfkX7rw==" saltValue="4jwh+NMKAWeNYWMKr6fo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I25" sqref="I2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559</v>
      </c>
      <c r="G54" s="117" t="s">
        <v>560</v>
      </c>
      <c r="H54" s="118" t="s">
        <v>561</v>
      </c>
    </row>
    <row r="55" spans="2:8" ht="52.5" customHeight="1" x14ac:dyDescent="0.15">
      <c r="B55" s="119"/>
      <c r="C55" s="1196" t="s">
        <v>50</v>
      </c>
      <c r="D55" s="1196"/>
      <c r="E55" s="1197"/>
      <c r="F55" s="120">
        <v>224</v>
      </c>
      <c r="G55" s="120">
        <v>421</v>
      </c>
      <c r="H55" s="121">
        <v>466</v>
      </c>
    </row>
    <row r="56" spans="2:8" ht="52.5" customHeight="1" x14ac:dyDescent="0.15">
      <c r="B56" s="122"/>
      <c r="C56" s="1198" t="s">
        <v>51</v>
      </c>
      <c r="D56" s="1198"/>
      <c r="E56" s="1199"/>
      <c r="F56" s="123">
        <v>3</v>
      </c>
      <c r="G56" s="123">
        <v>3</v>
      </c>
      <c r="H56" s="124">
        <v>3</v>
      </c>
    </row>
    <row r="57" spans="2:8" ht="53.25" customHeight="1" x14ac:dyDescent="0.15">
      <c r="B57" s="122"/>
      <c r="C57" s="1200" t="s">
        <v>52</v>
      </c>
      <c r="D57" s="1200"/>
      <c r="E57" s="1201"/>
      <c r="F57" s="125">
        <v>407</v>
      </c>
      <c r="G57" s="125">
        <v>422</v>
      </c>
      <c r="H57" s="126">
        <v>424</v>
      </c>
    </row>
    <row r="58" spans="2:8" ht="45.75" customHeight="1" x14ac:dyDescent="0.15">
      <c r="B58" s="127"/>
      <c r="C58" s="1188" t="s">
        <v>590</v>
      </c>
      <c r="D58" s="1189"/>
      <c r="E58" s="1190"/>
      <c r="F58" s="128">
        <v>212</v>
      </c>
      <c r="G58" s="128">
        <v>204</v>
      </c>
      <c r="H58" s="129">
        <v>188</v>
      </c>
    </row>
    <row r="59" spans="2:8" ht="45.75" customHeight="1" x14ac:dyDescent="0.15">
      <c r="B59" s="127"/>
      <c r="C59" s="1188" t="s">
        <v>589</v>
      </c>
      <c r="D59" s="1189"/>
      <c r="E59" s="1190"/>
      <c r="F59" s="128">
        <v>122</v>
      </c>
      <c r="G59" s="128">
        <v>140</v>
      </c>
      <c r="H59" s="129">
        <v>158</v>
      </c>
    </row>
    <row r="60" spans="2:8" ht="45.75" customHeight="1" x14ac:dyDescent="0.15">
      <c r="B60" s="127"/>
      <c r="C60" s="1188" t="s">
        <v>591</v>
      </c>
      <c r="D60" s="1189"/>
      <c r="E60" s="1190"/>
      <c r="F60" s="128">
        <v>27</v>
      </c>
      <c r="G60" s="128">
        <v>28</v>
      </c>
      <c r="H60" s="129">
        <v>28</v>
      </c>
    </row>
    <row r="61" spans="2:8" ht="45.75" customHeight="1" x14ac:dyDescent="0.15">
      <c r="B61" s="127"/>
      <c r="C61" s="1188" t="s">
        <v>592</v>
      </c>
      <c r="D61" s="1189"/>
      <c r="E61" s="1190"/>
      <c r="F61" s="128">
        <v>18</v>
      </c>
      <c r="G61" s="128">
        <v>21</v>
      </c>
      <c r="H61" s="129">
        <v>21</v>
      </c>
    </row>
    <row r="62" spans="2:8" ht="45.75" customHeight="1" thickBot="1" x14ac:dyDescent="0.2">
      <c r="B62" s="130"/>
      <c r="C62" s="1191" t="s">
        <v>595</v>
      </c>
      <c r="D62" s="1192"/>
      <c r="E62" s="1193"/>
      <c r="F62" s="131">
        <v>12</v>
      </c>
      <c r="G62" s="131">
        <v>12</v>
      </c>
      <c r="H62" s="132">
        <v>12</v>
      </c>
    </row>
    <row r="63" spans="2:8" ht="52.5" customHeight="1" thickBot="1" x14ac:dyDescent="0.2">
      <c r="B63" s="133"/>
      <c r="C63" s="1194" t="s">
        <v>53</v>
      </c>
      <c r="D63" s="1194"/>
      <c r="E63" s="1195"/>
      <c r="F63" s="134">
        <v>634</v>
      </c>
      <c r="G63" s="134">
        <v>845</v>
      </c>
      <c r="H63" s="135">
        <v>893</v>
      </c>
    </row>
    <row r="64" spans="2:8" x14ac:dyDescent="0.15"/>
  </sheetData>
  <sheetProtection algorithmName="SHA-512" hashValue="5o5RL0UvrBhJyVqBN1wxl4X4btCvfd2zKpgp53toyNeU8jpTA51iH+O1v2l2xPxx9BFyq0TjxrpOvN9rIdtSNA==" saltValue="D4ALaDZYeYV/oFbIACl0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554</v>
      </c>
      <c r="G2" s="149"/>
      <c r="H2" s="150"/>
    </row>
    <row r="3" spans="1:8" x14ac:dyDescent="0.15">
      <c r="A3" s="146" t="s">
        <v>547</v>
      </c>
      <c r="B3" s="151"/>
      <c r="C3" s="152"/>
      <c r="D3" s="153">
        <v>1922228</v>
      </c>
      <c r="E3" s="154"/>
      <c r="F3" s="155">
        <v>228215</v>
      </c>
      <c r="G3" s="156"/>
      <c r="H3" s="157"/>
    </row>
    <row r="4" spans="1:8" x14ac:dyDescent="0.15">
      <c r="A4" s="158"/>
      <c r="B4" s="159"/>
      <c r="C4" s="160"/>
      <c r="D4" s="161">
        <v>157761</v>
      </c>
      <c r="E4" s="162"/>
      <c r="F4" s="163">
        <v>117571</v>
      </c>
      <c r="G4" s="164"/>
      <c r="H4" s="165"/>
    </row>
    <row r="5" spans="1:8" x14ac:dyDescent="0.15">
      <c r="A5" s="146" t="s">
        <v>549</v>
      </c>
      <c r="B5" s="151"/>
      <c r="C5" s="152"/>
      <c r="D5" s="153">
        <v>1916896</v>
      </c>
      <c r="E5" s="154"/>
      <c r="F5" s="155">
        <v>264232</v>
      </c>
      <c r="G5" s="156"/>
      <c r="H5" s="157"/>
    </row>
    <row r="6" spans="1:8" x14ac:dyDescent="0.15">
      <c r="A6" s="158"/>
      <c r="B6" s="159"/>
      <c r="C6" s="160"/>
      <c r="D6" s="161">
        <v>18489</v>
      </c>
      <c r="E6" s="162"/>
      <c r="F6" s="163">
        <v>133959</v>
      </c>
      <c r="G6" s="164"/>
      <c r="H6" s="165"/>
    </row>
    <row r="7" spans="1:8" x14ac:dyDescent="0.15">
      <c r="A7" s="146" t="s">
        <v>550</v>
      </c>
      <c r="B7" s="151"/>
      <c r="C7" s="152"/>
      <c r="D7" s="153">
        <v>3533949</v>
      </c>
      <c r="E7" s="154"/>
      <c r="F7" s="155">
        <v>263613</v>
      </c>
      <c r="G7" s="156"/>
      <c r="H7" s="157"/>
    </row>
    <row r="8" spans="1:8" x14ac:dyDescent="0.15">
      <c r="A8" s="158"/>
      <c r="B8" s="159"/>
      <c r="C8" s="160"/>
      <c r="D8" s="161">
        <v>473944</v>
      </c>
      <c r="E8" s="162"/>
      <c r="F8" s="163">
        <v>128823</v>
      </c>
      <c r="G8" s="164"/>
      <c r="H8" s="165"/>
    </row>
    <row r="9" spans="1:8" x14ac:dyDescent="0.15">
      <c r="A9" s="146" t="s">
        <v>551</v>
      </c>
      <c r="B9" s="151"/>
      <c r="C9" s="152"/>
      <c r="D9" s="153">
        <v>1984121</v>
      </c>
      <c r="E9" s="154"/>
      <c r="F9" s="155">
        <v>330026</v>
      </c>
      <c r="G9" s="156"/>
      <c r="H9" s="157"/>
    </row>
    <row r="10" spans="1:8" x14ac:dyDescent="0.15">
      <c r="A10" s="158"/>
      <c r="B10" s="159"/>
      <c r="C10" s="160"/>
      <c r="D10" s="161">
        <v>7323</v>
      </c>
      <c r="E10" s="162"/>
      <c r="F10" s="163">
        <v>141075</v>
      </c>
      <c r="G10" s="164"/>
      <c r="H10" s="165"/>
    </row>
    <row r="11" spans="1:8" x14ac:dyDescent="0.15">
      <c r="A11" s="146" t="s">
        <v>552</v>
      </c>
      <c r="B11" s="151"/>
      <c r="C11" s="152"/>
      <c r="D11" s="153">
        <v>1322081</v>
      </c>
      <c r="E11" s="154"/>
      <c r="F11" s="155">
        <v>278179</v>
      </c>
      <c r="G11" s="156"/>
      <c r="H11" s="157"/>
    </row>
    <row r="12" spans="1:8" x14ac:dyDescent="0.15">
      <c r="A12" s="158"/>
      <c r="B12" s="159"/>
      <c r="C12" s="166"/>
      <c r="D12" s="161">
        <v>21753</v>
      </c>
      <c r="E12" s="162"/>
      <c r="F12" s="163">
        <v>122182</v>
      </c>
      <c r="G12" s="164"/>
      <c r="H12" s="165"/>
    </row>
    <row r="13" spans="1:8" x14ac:dyDescent="0.15">
      <c r="A13" s="146"/>
      <c r="B13" s="151"/>
      <c r="C13" s="152"/>
      <c r="D13" s="153">
        <v>2135855</v>
      </c>
      <c r="E13" s="154"/>
      <c r="F13" s="155">
        <v>272853</v>
      </c>
      <c r="G13" s="167"/>
      <c r="H13" s="157"/>
    </row>
    <row r="14" spans="1:8" x14ac:dyDescent="0.15">
      <c r="A14" s="158"/>
      <c r="B14" s="159"/>
      <c r="C14" s="160"/>
      <c r="D14" s="161">
        <v>135854</v>
      </c>
      <c r="E14" s="162"/>
      <c r="F14" s="163">
        <v>128722</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3.44</v>
      </c>
      <c r="C19" s="168">
        <f>ROUND(VALUE(SUBSTITUTE(実質収支比率等に係る経年分析!G$48,"▲","-")),2)</f>
        <v>17.82</v>
      </c>
      <c r="D19" s="168">
        <f>ROUND(VALUE(SUBSTITUTE(実質収支比率等に係る経年分析!H$48,"▲","-")),2)</f>
        <v>3.67</v>
      </c>
      <c r="E19" s="168">
        <f>ROUND(VALUE(SUBSTITUTE(実質収支比率等に係る経年分析!I$48,"▲","-")),2)</f>
        <v>9.27</v>
      </c>
      <c r="F19" s="168">
        <f>ROUND(VALUE(SUBSTITUTE(実質収支比率等に係る経年分析!J$48,"▲","-")),2)</f>
        <v>11.48</v>
      </c>
    </row>
    <row r="20" spans="1:11" x14ac:dyDescent="0.15">
      <c r="A20" s="168" t="s">
        <v>57</v>
      </c>
      <c r="B20" s="168">
        <f>ROUND(VALUE(SUBSTITUTE(実質収支比率等に係る経年分析!F$47,"▲","-")),2)</f>
        <v>29.78</v>
      </c>
      <c r="C20" s="168">
        <f>ROUND(VALUE(SUBSTITUTE(実質収支比率等に係る経年分析!G$47,"▲","-")),2)</f>
        <v>29.65</v>
      </c>
      <c r="D20" s="168">
        <f>ROUND(VALUE(SUBSTITUTE(実質収支比率等に係る経年分析!H$47,"▲","-")),2)</f>
        <v>26.99</v>
      </c>
      <c r="E20" s="168">
        <f>ROUND(VALUE(SUBSTITUTE(実質収支比率等に係る経年分析!I$47,"▲","-")),2)</f>
        <v>45.6</v>
      </c>
      <c r="F20" s="168">
        <f>ROUND(VALUE(SUBSTITUTE(実質収支比率等に係る経年分析!J$47,"▲","-")),2)</f>
        <v>49.34</v>
      </c>
    </row>
    <row r="21" spans="1:11" x14ac:dyDescent="0.15">
      <c r="A21" s="168" t="s">
        <v>58</v>
      </c>
      <c r="B21" s="168">
        <f>IF(ISNUMBER(VALUE(SUBSTITUTE(実質収支比率等に係る経年分析!F$49,"▲","-"))),ROUND(VALUE(SUBSTITUTE(実質収支比率等に係る経年分析!F$49,"▲","-")),2),NA())</f>
        <v>-17.04</v>
      </c>
      <c r="C21" s="168">
        <f>IF(ISNUMBER(VALUE(SUBSTITUTE(実質収支比率等に係る経年分析!G$49,"▲","-"))),ROUND(VALUE(SUBSTITUTE(実質収支比率等に係る経年分析!G$49,"▲","-")),2),NA())</f>
        <v>15.62</v>
      </c>
      <c r="D21" s="168">
        <f>IF(ISNUMBER(VALUE(SUBSTITUTE(実質収支比率等に係る経年分析!H$49,"▲","-"))),ROUND(VALUE(SUBSTITUTE(実質収支比率等に係る経年分析!H$49,"▲","-")),2),NA())</f>
        <v>-13.99</v>
      </c>
      <c r="E21" s="168">
        <f>IF(ISNUMBER(VALUE(SUBSTITUTE(実質収支比率等に係る経年分析!I$49,"▲","-"))),ROUND(VALUE(SUBSTITUTE(実質収支比率等に係る経年分析!I$49,"▲","-")),2),NA())</f>
        <v>27.33</v>
      </c>
      <c r="F21" s="168">
        <f>IF(ISNUMBER(VALUE(SUBSTITUTE(実質収支比率等に係る経年分析!J$49,"▲","-"))),ROUND(VALUE(SUBSTITUTE(実質収支比率等に係る経年分析!J$49,"▲","-")),2),NA())</f>
        <v>10.34</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港湾特別会計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0.42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4.66</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1.1000000000000001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3.3</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後期高齢者医療事業特別会計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歯科特別会計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0.13</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0.21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0.35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0.06</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0.01</v>
      </c>
    </row>
    <row r="33" spans="1:16" x14ac:dyDescent="0.15">
      <c r="A33" s="169" t="str">
        <f>IF(連結実質赤字比率に係る赤字・黒字の構成分析!C$37="",NA(),連結実質赤字比率に係る赤字・黒字の構成分析!C$37)</f>
        <v>月桃特別会計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0.31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0.21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0.28000000000000003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0.44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0.65</v>
      </c>
    </row>
    <row r="34" spans="1:16" x14ac:dyDescent="0.15">
      <c r="A34" s="169" t="str">
        <f>IF(連結実質赤字比率に係る赤字・黒字の構成分析!C$36="",NA(),連結実質赤字比率に係る赤字・黒字の構成分析!C$36)</f>
        <v>国民健康保険事業特別会計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1.34</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1.33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1.95</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0.94</v>
      </c>
    </row>
    <row r="35" spans="1:16" x14ac:dyDescent="0.15">
      <c r="A35" s="169" t="str">
        <f>IF(連結実質赤字比率に係る赤字・黒字の構成分析!C$35="",NA(),連結実質赤字比率に係る赤字・黒字の構成分析!C$35)</f>
        <v>簡易水道特別会計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0.93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1.08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0.98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1.06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3.4</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2.56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12.73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1.91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5.44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10.8</v>
      </c>
    </row>
    <row r="39" spans="1:16" x14ac:dyDescent="0.15">
      <c r="A39" s="142" t="s">
        <v>62</v>
      </c>
    </row>
    <row r="40" spans="1:16" x14ac:dyDescent="0.15">
      <c r="A40" s="170"/>
      <c r="B40" s="170" t="e">
        <f>#REF!</f>
        <v>#REF!</v>
      </c>
      <c r="C40" s="170"/>
      <c r="D40" s="170"/>
      <c r="E40" s="170" t="e">
        <f>#REF!</f>
        <v>#REF!</v>
      </c>
      <c r="F40" s="170"/>
      <c r="G40" s="170"/>
      <c r="H40" s="170" t="e">
        <f>#REF!</f>
        <v>#REF!</v>
      </c>
      <c r="I40" s="170"/>
      <c r="J40" s="170"/>
      <c r="K40" s="170" t="e">
        <f>#REF!</f>
        <v>#REF!</v>
      </c>
      <c r="L40" s="170"/>
      <c r="M40" s="170"/>
      <c r="N40" s="170" t="e">
        <f>#REF!</f>
        <v>#REF!</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t="e">
        <f>#REF!</f>
        <v>#REF!</v>
      </c>
      <c r="E42" s="170"/>
      <c r="F42" s="170"/>
      <c r="G42" s="170" t="e">
        <f>#REF!</f>
        <v>#REF!</v>
      </c>
      <c r="H42" s="170"/>
      <c r="I42" s="170"/>
      <c r="J42" s="170" t="e">
        <f>#REF!</f>
        <v>#REF!</v>
      </c>
      <c r="K42" s="170"/>
      <c r="L42" s="170"/>
      <c r="M42" s="170" t="e">
        <f>#REF!</f>
        <v>#REF!</v>
      </c>
      <c r="N42" s="170"/>
      <c r="O42" s="170"/>
      <c r="P42" s="170" t="e">
        <f>#REF!</f>
        <v>#REF!</v>
      </c>
    </row>
    <row r="43" spans="1:16" x14ac:dyDescent="0.15">
      <c r="A43" s="170" t="s">
        <v>66</v>
      </c>
      <c r="B43" s="170" t="e">
        <f>#REF!</f>
        <v>#REF!</v>
      </c>
      <c r="C43" s="170"/>
      <c r="D43" s="170"/>
      <c r="E43" s="170" t="e">
        <f>#REF!</f>
        <v>#REF!</v>
      </c>
      <c r="F43" s="170"/>
      <c r="G43" s="170"/>
      <c r="H43" s="170" t="e">
        <f>#REF!</f>
        <v>#REF!</v>
      </c>
      <c r="I43" s="170"/>
      <c r="J43" s="170"/>
      <c r="K43" s="170" t="e">
        <f>#REF!</f>
        <v>#REF!</v>
      </c>
      <c r="L43" s="170"/>
      <c r="M43" s="170"/>
      <c r="N43" s="170" t="e">
        <f>#REF!</f>
        <v>#REF!</v>
      </c>
      <c r="O43" s="170"/>
      <c r="P43" s="170"/>
    </row>
    <row r="44" spans="1:16" x14ac:dyDescent="0.15">
      <c r="A44" s="170" t="s">
        <v>67</v>
      </c>
      <c r="B44" s="170" t="e">
        <f>#REF!</f>
        <v>#REF!</v>
      </c>
      <c r="C44" s="170"/>
      <c r="D44" s="170"/>
      <c r="E44" s="170" t="e">
        <f>#REF!</f>
        <v>#REF!</v>
      </c>
      <c r="F44" s="170"/>
      <c r="G44" s="170"/>
      <c r="H44" s="170" t="e">
        <f>#REF!</f>
        <v>#REF!</v>
      </c>
      <c r="I44" s="170"/>
      <c r="J44" s="170"/>
      <c r="K44" s="170" t="e">
        <f>#REF!</f>
        <v>#REF!</v>
      </c>
      <c r="L44" s="170"/>
      <c r="M44" s="170"/>
      <c r="N44" s="170" t="e">
        <f>#REF!</f>
        <v>#REF!</v>
      </c>
      <c r="O44" s="170"/>
      <c r="P44" s="170"/>
    </row>
    <row r="45" spans="1:16" x14ac:dyDescent="0.15">
      <c r="A45" s="170" t="s">
        <v>68</v>
      </c>
      <c r="B45" s="170" t="e">
        <f>#REF!</f>
        <v>#REF!</v>
      </c>
      <c r="C45" s="170"/>
      <c r="D45" s="170"/>
      <c r="E45" s="170" t="e">
        <f>#REF!</f>
        <v>#REF!</v>
      </c>
      <c r="F45" s="170"/>
      <c r="G45" s="170"/>
      <c r="H45" s="170" t="e">
        <f>#REF!</f>
        <v>#REF!</v>
      </c>
      <c r="I45" s="170"/>
      <c r="J45" s="170"/>
      <c r="K45" s="170" t="e">
        <f>#REF!</f>
        <v>#REF!</v>
      </c>
      <c r="L45" s="170"/>
      <c r="M45" s="170"/>
      <c r="N45" s="170" t="e">
        <f>#REF!</f>
        <v>#REF!</v>
      </c>
      <c r="O45" s="170"/>
      <c r="P45" s="170"/>
    </row>
    <row r="46" spans="1:16" x14ac:dyDescent="0.15">
      <c r="A46" s="170" t="s">
        <v>69</v>
      </c>
      <c r="B46" s="170" t="e">
        <f>#REF!</f>
        <v>#REF!</v>
      </c>
      <c r="C46" s="170"/>
      <c r="D46" s="170"/>
      <c r="E46" s="170" t="e">
        <f>#REF!</f>
        <v>#REF!</v>
      </c>
      <c r="F46" s="170"/>
      <c r="G46" s="170"/>
      <c r="H46" s="170" t="e">
        <f>#REF!</f>
        <v>#REF!</v>
      </c>
      <c r="I46" s="170"/>
      <c r="J46" s="170"/>
      <c r="K46" s="170" t="e">
        <f>#REF!</f>
        <v>#REF!</v>
      </c>
      <c r="L46" s="170"/>
      <c r="M46" s="170"/>
      <c r="N46" s="170" t="e">
        <f>#REF!</f>
        <v>#REF!</v>
      </c>
      <c r="O46" s="170"/>
      <c r="P46" s="170"/>
    </row>
    <row r="47" spans="1:16" x14ac:dyDescent="0.15">
      <c r="A47" s="170" t="s">
        <v>70</v>
      </c>
      <c r="B47" s="170" t="e">
        <f>#REF!</f>
        <v>#REF!</v>
      </c>
      <c r="C47" s="170"/>
      <c r="D47" s="170"/>
      <c r="E47" s="170" t="e">
        <f>#REF!</f>
        <v>#REF!</v>
      </c>
      <c r="F47" s="170"/>
      <c r="G47" s="170"/>
      <c r="H47" s="170" t="e">
        <f>#REF!</f>
        <v>#REF!</v>
      </c>
      <c r="I47" s="170"/>
      <c r="J47" s="170"/>
      <c r="K47" s="170" t="e">
        <f>#REF!</f>
        <v>#REF!</v>
      </c>
      <c r="L47" s="170"/>
      <c r="M47" s="170"/>
      <c r="N47" s="170" t="e">
        <f>#REF!</f>
        <v>#REF!</v>
      </c>
      <c r="O47" s="170"/>
      <c r="P47" s="170"/>
    </row>
    <row r="48" spans="1:16" x14ac:dyDescent="0.15">
      <c r="A48" s="170" t="s">
        <v>71</v>
      </c>
      <c r="B48" s="170" t="e">
        <f>#REF!</f>
        <v>#REF!</v>
      </c>
      <c r="C48" s="170"/>
      <c r="D48" s="170"/>
      <c r="E48" s="170" t="e">
        <f>#REF!</f>
        <v>#REF!</v>
      </c>
      <c r="F48" s="170"/>
      <c r="G48" s="170"/>
      <c r="H48" s="170" t="e">
        <f>#REF!</f>
        <v>#REF!</v>
      </c>
      <c r="I48" s="170"/>
      <c r="J48" s="170"/>
      <c r="K48" s="170" t="e">
        <f>#REF!</f>
        <v>#REF!</v>
      </c>
      <c r="L48" s="170"/>
      <c r="M48" s="170"/>
      <c r="N48" s="170" t="e">
        <f>#REF!</f>
        <v>#REF!</v>
      </c>
      <c r="O48" s="170"/>
      <c r="P48" s="170"/>
    </row>
    <row r="49" spans="1:16" x14ac:dyDescent="0.15">
      <c r="A49" s="170" t="s">
        <v>72</v>
      </c>
      <c r="B49" s="170" t="e">
        <f>#REF!</f>
        <v>#REF!</v>
      </c>
      <c r="C49" s="170"/>
      <c r="D49" s="170"/>
      <c r="E49" s="170" t="e">
        <f>#REF!</f>
        <v>#REF!</v>
      </c>
      <c r="F49" s="170"/>
      <c r="G49" s="170"/>
      <c r="H49" s="170" t="e">
        <f>#REF!</f>
        <v>#REF!</v>
      </c>
      <c r="I49" s="170"/>
      <c r="J49" s="170"/>
      <c r="K49" s="170" t="e">
        <f>#REF!</f>
        <v>#REF!</v>
      </c>
      <c r="L49" s="170"/>
      <c r="M49" s="170"/>
      <c r="N49" s="170" t="e">
        <f>#REF!</f>
        <v>#REF!</v>
      </c>
      <c r="O49" s="170"/>
      <c r="P49" s="170"/>
    </row>
    <row r="50" spans="1:16" x14ac:dyDescent="0.15">
      <c r="A50" s="170" t="s">
        <v>73</v>
      </c>
      <c r="B50" s="170" t="e">
        <f>NA()</f>
        <v>#N/A</v>
      </c>
      <c r="C50" s="170" t="e">
        <f>IF(ISNUMBER(#REF!),#REF!,NA())</f>
        <v>#N/A</v>
      </c>
      <c r="D50" s="170" t="e">
        <f>NA()</f>
        <v>#N/A</v>
      </c>
      <c r="E50" s="170" t="e">
        <f>NA()</f>
        <v>#N/A</v>
      </c>
      <c r="F50" s="170" t="e">
        <f>IF(ISNUMBER(#REF!),#REF!,NA())</f>
        <v>#N/A</v>
      </c>
      <c r="G50" s="170" t="e">
        <f>NA()</f>
        <v>#N/A</v>
      </c>
      <c r="H50" s="170" t="e">
        <f>NA()</f>
        <v>#N/A</v>
      </c>
      <c r="I50" s="170" t="e">
        <f>IF(ISNUMBER(#REF!),#REF!,NA())</f>
        <v>#N/A</v>
      </c>
      <c r="J50" s="170" t="e">
        <f>NA()</f>
        <v>#N/A</v>
      </c>
      <c r="K50" s="170" t="e">
        <f>NA()</f>
        <v>#N/A</v>
      </c>
      <c r="L50" s="170" t="e">
        <f>IF(ISNUMBER(#REF!),#REF!,NA())</f>
        <v>#N/A</v>
      </c>
      <c r="M50" s="170" t="e">
        <f>NA()</f>
        <v>#N/A</v>
      </c>
      <c r="N50" s="170" t="e">
        <f>NA()</f>
        <v>#N/A</v>
      </c>
      <c r="O50" s="170" t="e">
        <f>IF(ISNUMBER(#REF!),#REF!,NA())</f>
        <v>#N/A</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2013</v>
      </c>
      <c r="E56" s="169"/>
      <c r="F56" s="169"/>
      <c r="G56" s="169">
        <f>'将来負担比率（分子）の構造'!J$52</f>
        <v>1956</v>
      </c>
      <c r="H56" s="169"/>
      <c r="I56" s="169"/>
      <c r="J56" s="169">
        <f>'将来負担比率（分子）の構造'!K$52</f>
        <v>2122</v>
      </c>
      <c r="K56" s="169"/>
      <c r="L56" s="169"/>
      <c r="M56" s="169">
        <f>'将来負担比率（分子）の構造'!L$52</f>
        <v>2277</v>
      </c>
      <c r="N56" s="169"/>
      <c r="O56" s="169"/>
      <c r="P56" s="169">
        <f>'将来負担比率（分子）の構造'!M$52</f>
        <v>2073</v>
      </c>
    </row>
    <row r="57" spans="1:16" x14ac:dyDescent="0.15">
      <c r="A57" s="169" t="s">
        <v>44</v>
      </c>
      <c r="B57" s="169"/>
      <c r="C57" s="169"/>
      <c r="D57" s="169">
        <f>'将来負担比率（分子）の構造'!I$51</f>
        <v>177</v>
      </c>
      <c r="E57" s="169"/>
      <c r="F57" s="169"/>
      <c r="G57" s="169">
        <f>'将来負担比率（分子）の構造'!J$51</f>
        <v>185</v>
      </c>
      <c r="H57" s="169"/>
      <c r="I57" s="169"/>
      <c r="J57" s="169">
        <f>'将来負担比率（分子）の構造'!K$51</f>
        <v>224</v>
      </c>
      <c r="K57" s="169"/>
      <c r="L57" s="169"/>
      <c r="M57" s="169">
        <f>'将来負担比率（分子）の構造'!L$51</f>
        <v>419</v>
      </c>
      <c r="N57" s="169"/>
      <c r="O57" s="169"/>
      <c r="P57" s="169">
        <f>'将来負担比率（分子）の構造'!M$51</f>
        <v>28</v>
      </c>
    </row>
    <row r="58" spans="1:16" x14ac:dyDescent="0.15">
      <c r="A58" s="169" t="s">
        <v>43</v>
      </c>
      <c r="B58" s="169"/>
      <c r="C58" s="169"/>
      <c r="D58" s="169">
        <f>'将来負担比率（分子）の構造'!I$50</f>
        <v>575</v>
      </c>
      <c r="E58" s="169"/>
      <c r="F58" s="169"/>
      <c r="G58" s="169">
        <f>'将来負担比率（分子）の構造'!J$50</f>
        <v>586</v>
      </c>
      <c r="H58" s="169"/>
      <c r="I58" s="169"/>
      <c r="J58" s="169">
        <f>'将来負担比率（分子）の構造'!K$50</f>
        <v>634</v>
      </c>
      <c r="K58" s="169"/>
      <c r="L58" s="169"/>
      <c r="M58" s="169">
        <f>'将来負担比率（分子）の構造'!L$50</f>
        <v>845</v>
      </c>
      <c r="N58" s="169"/>
      <c r="O58" s="169"/>
      <c r="P58" s="169">
        <f>'将来負担比率（分子）の構造'!M$50</f>
        <v>893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154</v>
      </c>
      <c r="C62" s="169"/>
      <c r="D62" s="169"/>
      <c r="E62" s="169">
        <f>'将来負担比率（分子）の構造'!J$45</f>
        <v>140</v>
      </c>
      <c r="F62" s="169"/>
      <c r="G62" s="169"/>
      <c r="H62" s="169">
        <f>'将来負担比率（分子）の構造'!K$45</f>
        <v>147</v>
      </c>
      <c r="I62" s="169"/>
      <c r="J62" s="169"/>
      <c r="K62" s="169">
        <f>'将来負担比率（分子）の構造'!L$45</f>
        <v>164</v>
      </c>
      <c r="L62" s="169"/>
      <c r="M62" s="169"/>
      <c r="N62" s="169" t="str">
        <f>'将来負担比率（分子）の構造'!M$45</f>
        <v>-</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26</v>
      </c>
      <c r="C64" s="169"/>
      <c r="D64" s="169"/>
      <c r="E64" s="169">
        <f>'将来負担比率（分子）の構造'!J$43</f>
        <v>35</v>
      </c>
      <c r="F64" s="169"/>
      <c r="G64" s="169"/>
      <c r="H64" s="169">
        <f>'将来負担比率（分子）の構造'!K$43</f>
        <v>32</v>
      </c>
      <c r="I64" s="169"/>
      <c r="J64" s="169"/>
      <c r="K64" s="169">
        <f>'将来負担比率（分子）の構造'!L$43</f>
        <v>76</v>
      </c>
      <c r="L64" s="169"/>
      <c r="M64" s="169"/>
      <c r="N64" s="169">
        <f>'将来負担比率（分子）の構造'!M$43</f>
        <v>97</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2672</v>
      </c>
      <c r="C66" s="169"/>
      <c r="D66" s="169"/>
      <c r="E66" s="169">
        <f>'将来負担比率（分子）の構造'!J$41</f>
        <v>2605</v>
      </c>
      <c r="F66" s="169"/>
      <c r="G66" s="169"/>
      <c r="H66" s="169">
        <f>'将来負担比率（分子）の構造'!K$41</f>
        <v>2889</v>
      </c>
      <c r="I66" s="169"/>
      <c r="J66" s="169"/>
      <c r="K66" s="169">
        <f>'将来負担比率（分子）の構造'!L$41</f>
        <v>3071</v>
      </c>
      <c r="L66" s="169"/>
      <c r="M66" s="169"/>
      <c r="N66" s="169">
        <f>'将来負担比率（分子）の構造'!M$41</f>
        <v>2799</v>
      </c>
      <c r="O66" s="169"/>
      <c r="P66" s="169"/>
    </row>
    <row r="67" spans="1:16" x14ac:dyDescent="0.15">
      <c r="A67" s="169" t="s">
        <v>77</v>
      </c>
      <c r="B67" s="169" t="e">
        <f>NA()</f>
        <v>#N/A</v>
      </c>
      <c r="C67" s="169">
        <f>IF(ISNUMBER('将来負担比率（分子）の構造'!I$53), IF('将来負担比率（分子）の構造'!I$53 &lt; 0, 0, '将来負担比率（分子）の構造'!I$53), NA())</f>
        <v>87</v>
      </c>
      <c r="D67" s="169" t="e">
        <f>NA()</f>
        <v>#N/A</v>
      </c>
      <c r="E67" s="169" t="e">
        <f>NA()</f>
        <v>#N/A</v>
      </c>
      <c r="F67" s="169">
        <f>IF(ISNUMBER('将来負担比率（分子）の構造'!J$53), IF('将来負担比率（分子）の構造'!J$53 &lt; 0, 0, '将来負担比率（分子）の構造'!J$53), NA())</f>
        <v>54</v>
      </c>
      <c r="G67" s="169" t="e">
        <f>NA()</f>
        <v>#N/A</v>
      </c>
      <c r="H67" s="169" t="e">
        <f>NA()</f>
        <v>#N/A</v>
      </c>
      <c r="I67" s="169">
        <f>IF(ISNUMBER('将来負担比率（分子）の構造'!K$53), IF('将来負担比率（分子）の構造'!K$53 &lt; 0, 0, '将来負担比率（分子）の構造'!K$53), NA())</f>
        <v>89</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224</v>
      </c>
      <c r="C72" s="173">
        <f>基金残高に係る経年分析!G55</f>
        <v>421</v>
      </c>
      <c r="D72" s="173">
        <f>基金残高に係る経年分析!H55</f>
        <v>466</v>
      </c>
    </row>
    <row r="73" spans="1:16" x14ac:dyDescent="0.15">
      <c r="A73" s="172" t="s">
        <v>80</v>
      </c>
      <c r="B73" s="173">
        <f>基金残高に係る経年分析!F56</f>
        <v>3</v>
      </c>
      <c r="C73" s="173">
        <f>基金残高に係る経年分析!G56</f>
        <v>3</v>
      </c>
      <c r="D73" s="173">
        <f>基金残高に係る経年分析!H56</f>
        <v>3</v>
      </c>
    </row>
    <row r="74" spans="1:16" x14ac:dyDescent="0.15">
      <c r="A74" s="172" t="s">
        <v>81</v>
      </c>
      <c r="B74" s="173">
        <f>基金残高に係る経年分析!F57</f>
        <v>407</v>
      </c>
      <c r="C74" s="173">
        <f>基金残高に係る経年分析!G57</f>
        <v>422</v>
      </c>
      <c r="D74" s="173">
        <f>基金残高に係る経年分析!H57</f>
        <v>424</v>
      </c>
    </row>
  </sheetData>
  <sheetProtection algorithmName="SHA-512" hashValue="EkV7cbRKWpf1k1nFMTQa4RPDtAn5Hycr2Hnzb5nqXPOil1Wm61lNnZzy1lzuECuDiYWfs00Ee9VkVQKZ7W5hAQ==" saltValue="W1hYK7vptgpintmI7i0K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7" zoomScale="60" zoomScaleNormal="6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214</v>
      </c>
      <c r="DI1" s="590"/>
      <c r="DJ1" s="590"/>
      <c r="DK1" s="590"/>
      <c r="DL1" s="590"/>
      <c r="DM1" s="590"/>
      <c r="DN1" s="591"/>
      <c r="DO1" s="208"/>
      <c r="DP1" s="589" t="s">
        <v>215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220</v>
      </c>
      <c r="S4" s="593"/>
      <c r="T4" s="593"/>
      <c r="U4" s="593"/>
      <c r="V4" s="593"/>
      <c r="W4" s="593"/>
      <c r="X4" s="593"/>
      <c r="Y4" s="594"/>
      <c r="Z4" s="592" t="s">
        <v>221</v>
      </c>
      <c r="AA4" s="593"/>
      <c r="AB4" s="593"/>
      <c r="AC4" s="594"/>
      <c r="AD4" s="592" t="s">
        <v>222</v>
      </c>
      <c r="AE4" s="593"/>
      <c r="AF4" s="593"/>
      <c r="AG4" s="593"/>
      <c r="AH4" s="593"/>
      <c r="AI4" s="593"/>
      <c r="AJ4" s="593"/>
      <c r="AK4" s="594"/>
      <c r="AL4" s="592" t="s">
        <v>221</v>
      </c>
      <c r="AM4" s="593"/>
      <c r="AN4" s="593"/>
      <c r="AO4" s="594"/>
      <c r="AP4" s="595" t="s">
        <v>223</v>
      </c>
      <c r="AQ4" s="595"/>
      <c r="AR4" s="595"/>
      <c r="AS4" s="595"/>
      <c r="AT4" s="595"/>
      <c r="AU4" s="595"/>
      <c r="AV4" s="595"/>
      <c r="AW4" s="595"/>
      <c r="AX4" s="595"/>
      <c r="AY4" s="595"/>
      <c r="AZ4" s="595"/>
      <c r="BA4" s="595"/>
      <c r="BB4" s="595"/>
      <c r="BC4" s="595"/>
      <c r="BD4" s="595"/>
      <c r="BE4" s="595"/>
      <c r="BF4" s="595"/>
      <c r="BG4" s="595" t="s">
        <v>224</v>
      </c>
      <c r="BH4" s="595"/>
      <c r="BI4" s="595"/>
      <c r="BJ4" s="595"/>
      <c r="BK4" s="595"/>
      <c r="BL4" s="595"/>
      <c r="BM4" s="595"/>
      <c r="BN4" s="595"/>
      <c r="BO4" s="595" t="s">
        <v>221</v>
      </c>
      <c r="BP4" s="595"/>
      <c r="BQ4" s="595"/>
      <c r="BR4" s="595"/>
      <c r="BS4" s="595" t="s">
        <v>225</v>
      </c>
      <c r="BT4" s="595"/>
      <c r="BU4" s="595"/>
      <c r="BV4" s="595"/>
      <c r="BW4" s="595"/>
      <c r="BX4" s="595"/>
      <c r="BY4" s="595"/>
      <c r="BZ4" s="595"/>
      <c r="CA4" s="595"/>
      <c r="CB4" s="595"/>
      <c r="CD4" s="592" t="s">
        <v>226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227</v>
      </c>
      <c r="C5" s="597"/>
      <c r="D5" s="597"/>
      <c r="E5" s="597"/>
      <c r="F5" s="597"/>
      <c r="G5" s="597"/>
      <c r="H5" s="597"/>
      <c r="I5" s="597"/>
      <c r="J5" s="597"/>
      <c r="K5" s="597"/>
      <c r="L5" s="597"/>
      <c r="M5" s="597"/>
      <c r="N5" s="597"/>
      <c r="O5" s="597"/>
      <c r="P5" s="597"/>
      <c r="Q5" s="598"/>
      <c r="R5" s="599">
        <v>89801</v>
      </c>
      <c r="S5" s="600"/>
      <c r="T5" s="600"/>
      <c r="U5" s="600"/>
      <c r="V5" s="600"/>
      <c r="W5" s="600"/>
      <c r="X5" s="600"/>
      <c r="Y5" s="601"/>
      <c r="Z5" s="602">
        <v>3.5</v>
      </c>
      <c r="AA5" s="602"/>
      <c r="AB5" s="602"/>
      <c r="AC5" s="602"/>
      <c r="AD5" s="603">
        <v>89801</v>
      </c>
      <c r="AE5" s="603"/>
      <c r="AF5" s="603"/>
      <c r="AG5" s="603"/>
      <c r="AH5" s="603"/>
      <c r="AI5" s="603"/>
      <c r="AJ5" s="603"/>
      <c r="AK5" s="603"/>
      <c r="AL5" s="604">
        <v>9.4</v>
      </c>
      <c r="AM5" s="605"/>
      <c r="AN5" s="605"/>
      <c r="AO5" s="606"/>
      <c r="AP5" s="596" t="s">
        <v>228</v>
      </c>
      <c r="AQ5" s="597"/>
      <c r="AR5" s="597"/>
      <c r="AS5" s="597"/>
      <c r="AT5" s="597"/>
      <c r="AU5" s="597"/>
      <c r="AV5" s="597"/>
      <c r="AW5" s="597"/>
      <c r="AX5" s="597"/>
      <c r="AY5" s="597"/>
      <c r="AZ5" s="597"/>
      <c r="BA5" s="597"/>
      <c r="BB5" s="597"/>
      <c r="BC5" s="597"/>
      <c r="BD5" s="597"/>
      <c r="BE5" s="597"/>
      <c r="BF5" s="598"/>
      <c r="BG5" s="610">
        <v>89801</v>
      </c>
      <c r="BH5" s="611"/>
      <c r="BI5" s="611"/>
      <c r="BJ5" s="611"/>
      <c r="BK5" s="611"/>
      <c r="BL5" s="611"/>
      <c r="BM5" s="611"/>
      <c r="BN5" s="612"/>
      <c r="BO5" s="613">
        <v>100</v>
      </c>
      <c r="BP5" s="613"/>
      <c r="BQ5" s="613"/>
      <c r="BR5" s="613"/>
      <c r="BS5" s="614" t="s">
        <v>145</v>
      </c>
      <c r="BT5" s="614"/>
      <c r="BU5" s="614"/>
      <c r="BV5" s="614"/>
      <c r="BW5" s="614"/>
      <c r="BX5" s="614"/>
      <c r="BY5" s="614"/>
      <c r="BZ5" s="614"/>
      <c r="CA5" s="614"/>
      <c r="CB5" s="618"/>
      <c r="CD5" s="592" t="s">
        <v>223</v>
      </c>
      <c r="CE5" s="593"/>
      <c r="CF5" s="593"/>
      <c r="CG5" s="593"/>
      <c r="CH5" s="593"/>
      <c r="CI5" s="593"/>
      <c r="CJ5" s="593"/>
      <c r="CK5" s="593"/>
      <c r="CL5" s="593"/>
      <c r="CM5" s="593"/>
      <c r="CN5" s="593"/>
      <c r="CO5" s="593"/>
      <c r="CP5" s="593"/>
      <c r="CQ5" s="594"/>
      <c r="CR5" s="592" t="s">
        <v>229</v>
      </c>
      <c r="CS5" s="593"/>
      <c r="CT5" s="593"/>
      <c r="CU5" s="593"/>
      <c r="CV5" s="593"/>
      <c r="CW5" s="593"/>
      <c r="CX5" s="593"/>
      <c r="CY5" s="594"/>
      <c r="CZ5" s="592" t="s">
        <v>221</v>
      </c>
      <c r="DA5" s="593"/>
      <c r="DB5" s="593"/>
      <c r="DC5" s="594"/>
      <c r="DD5" s="592" t="s">
        <v>230</v>
      </c>
      <c r="DE5" s="593"/>
      <c r="DF5" s="593"/>
      <c r="DG5" s="593"/>
      <c r="DH5" s="593"/>
      <c r="DI5" s="593"/>
      <c r="DJ5" s="593"/>
      <c r="DK5" s="593"/>
      <c r="DL5" s="593"/>
      <c r="DM5" s="593"/>
      <c r="DN5" s="593"/>
      <c r="DO5" s="593"/>
      <c r="DP5" s="594"/>
      <c r="DQ5" s="592" t="s">
        <v>231</v>
      </c>
      <c r="DR5" s="593"/>
      <c r="DS5" s="593"/>
      <c r="DT5" s="593"/>
      <c r="DU5" s="593"/>
      <c r="DV5" s="593"/>
      <c r="DW5" s="593"/>
      <c r="DX5" s="593"/>
      <c r="DY5" s="593"/>
      <c r="DZ5" s="593"/>
      <c r="EA5" s="593"/>
      <c r="EB5" s="593"/>
      <c r="EC5" s="594"/>
    </row>
    <row r="6" spans="2:143" ht="11.25" customHeight="1" x14ac:dyDescent="0.15">
      <c r="B6" s="607" t="s">
        <v>232</v>
      </c>
      <c r="C6" s="608"/>
      <c r="D6" s="608"/>
      <c r="E6" s="608"/>
      <c r="F6" s="608"/>
      <c r="G6" s="608"/>
      <c r="H6" s="608"/>
      <c r="I6" s="608"/>
      <c r="J6" s="608"/>
      <c r="K6" s="608"/>
      <c r="L6" s="608"/>
      <c r="M6" s="608"/>
      <c r="N6" s="608"/>
      <c r="O6" s="608"/>
      <c r="P6" s="608"/>
      <c r="Q6" s="609"/>
      <c r="R6" s="610">
        <v>12048</v>
      </c>
      <c r="S6" s="611"/>
      <c r="T6" s="611"/>
      <c r="U6" s="611"/>
      <c r="V6" s="611"/>
      <c r="W6" s="611"/>
      <c r="X6" s="611"/>
      <c r="Y6" s="612"/>
      <c r="Z6" s="613">
        <v>0.5</v>
      </c>
      <c r="AA6" s="613"/>
      <c r="AB6" s="613"/>
      <c r="AC6" s="613"/>
      <c r="AD6" s="614">
        <v>12048</v>
      </c>
      <c r="AE6" s="614"/>
      <c r="AF6" s="614"/>
      <c r="AG6" s="614"/>
      <c r="AH6" s="614"/>
      <c r="AI6" s="614"/>
      <c r="AJ6" s="614"/>
      <c r="AK6" s="614"/>
      <c r="AL6" s="615">
        <v>1.3</v>
      </c>
      <c r="AM6" s="616"/>
      <c r="AN6" s="616"/>
      <c r="AO6" s="617"/>
      <c r="AP6" s="607" t="s">
        <v>233</v>
      </c>
      <c r="AQ6" s="608"/>
      <c r="AR6" s="608"/>
      <c r="AS6" s="608"/>
      <c r="AT6" s="608"/>
      <c r="AU6" s="608"/>
      <c r="AV6" s="608"/>
      <c r="AW6" s="608"/>
      <c r="AX6" s="608"/>
      <c r="AY6" s="608"/>
      <c r="AZ6" s="608"/>
      <c r="BA6" s="608"/>
      <c r="BB6" s="608"/>
      <c r="BC6" s="608"/>
      <c r="BD6" s="608"/>
      <c r="BE6" s="608"/>
      <c r="BF6" s="609"/>
      <c r="BG6" s="610">
        <v>89801</v>
      </c>
      <c r="BH6" s="611"/>
      <c r="BI6" s="611"/>
      <c r="BJ6" s="611"/>
      <c r="BK6" s="611"/>
      <c r="BL6" s="611"/>
      <c r="BM6" s="611"/>
      <c r="BN6" s="612"/>
      <c r="BO6" s="613">
        <v>100</v>
      </c>
      <c r="BP6" s="613"/>
      <c r="BQ6" s="613"/>
      <c r="BR6" s="613"/>
      <c r="BS6" s="614" t="s">
        <v>128</v>
      </c>
      <c r="BT6" s="614"/>
      <c r="BU6" s="614"/>
      <c r="BV6" s="614"/>
      <c r="BW6" s="614"/>
      <c r="BX6" s="614"/>
      <c r="BY6" s="614"/>
      <c r="BZ6" s="614"/>
      <c r="CA6" s="614"/>
      <c r="CB6" s="618"/>
      <c r="CD6" s="596" t="s">
        <v>234</v>
      </c>
      <c r="CE6" s="597"/>
      <c r="CF6" s="597"/>
      <c r="CG6" s="597"/>
      <c r="CH6" s="597"/>
      <c r="CI6" s="597"/>
      <c r="CJ6" s="597"/>
      <c r="CK6" s="597"/>
      <c r="CL6" s="597"/>
      <c r="CM6" s="597"/>
      <c r="CN6" s="597"/>
      <c r="CO6" s="597"/>
      <c r="CP6" s="597"/>
      <c r="CQ6" s="598"/>
      <c r="CR6" s="610">
        <v>28796</v>
      </c>
      <c r="CS6" s="611"/>
      <c r="CT6" s="611"/>
      <c r="CU6" s="611"/>
      <c r="CV6" s="611"/>
      <c r="CW6" s="611"/>
      <c r="CX6" s="611"/>
      <c r="CY6" s="612"/>
      <c r="CZ6" s="604">
        <v>1.2</v>
      </c>
      <c r="DA6" s="605"/>
      <c r="DB6" s="605"/>
      <c r="DC6" s="621"/>
      <c r="DD6" s="619" t="s">
        <v>145</v>
      </c>
      <c r="DE6" s="611"/>
      <c r="DF6" s="611"/>
      <c r="DG6" s="611"/>
      <c r="DH6" s="611"/>
      <c r="DI6" s="611"/>
      <c r="DJ6" s="611"/>
      <c r="DK6" s="611"/>
      <c r="DL6" s="611"/>
      <c r="DM6" s="611"/>
      <c r="DN6" s="611"/>
      <c r="DO6" s="611"/>
      <c r="DP6" s="612"/>
      <c r="DQ6" s="619">
        <v>28796</v>
      </c>
      <c r="DR6" s="611"/>
      <c r="DS6" s="611"/>
      <c r="DT6" s="611"/>
      <c r="DU6" s="611"/>
      <c r="DV6" s="611"/>
      <c r="DW6" s="611"/>
      <c r="DX6" s="611"/>
      <c r="DY6" s="611"/>
      <c r="DZ6" s="611"/>
      <c r="EA6" s="611"/>
      <c r="EB6" s="611"/>
      <c r="EC6" s="620"/>
    </row>
    <row r="7" spans="2:143" ht="11.25" customHeight="1" x14ac:dyDescent="0.15">
      <c r="B7" s="607" t="s">
        <v>235</v>
      </c>
      <c r="C7" s="608"/>
      <c r="D7" s="608"/>
      <c r="E7" s="608"/>
      <c r="F7" s="608"/>
      <c r="G7" s="608"/>
      <c r="H7" s="608"/>
      <c r="I7" s="608"/>
      <c r="J7" s="608"/>
      <c r="K7" s="608"/>
      <c r="L7" s="608"/>
      <c r="M7" s="608"/>
      <c r="N7" s="608"/>
      <c r="O7" s="608"/>
      <c r="P7" s="608"/>
      <c r="Q7" s="609"/>
      <c r="R7" s="610">
        <v>22</v>
      </c>
      <c r="S7" s="611"/>
      <c r="T7" s="611"/>
      <c r="U7" s="611"/>
      <c r="V7" s="611"/>
      <c r="W7" s="611"/>
      <c r="X7" s="611"/>
      <c r="Y7" s="612"/>
      <c r="Z7" s="613">
        <v>0</v>
      </c>
      <c r="AA7" s="613"/>
      <c r="AB7" s="613"/>
      <c r="AC7" s="613"/>
      <c r="AD7" s="614">
        <v>22</v>
      </c>
      <c r="AE7" s="614"/>
      <c r="AF7" s="614"/>
      <c r="AG7" s="614"/>
      <c r="AH7" s="614"/>
      <c r="AI7" s="614"/>
      <c r="AJ7" s="614"/>
      <c r="AK7" s="614"/>
      <c r="AL7" s="615">
        <v>0</v>
      </c>
      <c r="AM7" s="616"/>
      <c r="AN7" s="616"/>
      <c r="AO7" s="617"/>
      <c r="AP7" s="607" t="s">
        <v>236</v>
      </c>
      <c r="AQ7" s="608"/>
      <c r="AR7" s="608"/>
      <c r="AS7" s="608"/>
      <c r="AT7" s="608"/>
      <c r="AU7" s="608"/>
      <c r="AV7" s="608"/>
      <c r="AW7" s="608"/>
      <c r="AX7" s="608"/>
      <c r="AY7" s="608"/>
      <c r="AZ7" s="608"/>
      <c r="BA7" s="608"/>
      <c r="BB7" s="608"/>
      <c r="BC7" s="608"/>
      <c r="BD7" s="608"/>
      <c r="BE7" s="608"/>
      <c r="BF7" s="609"/>
      <c r="BG7" s="610">
        <v>46937</v>
      </c>
      <c r="BH7" s="611"/>
      <c r="BI7" s="611"/>
      <c r="BJ7" s="611"/>
      <c r="BK7" s="611"/>
      <c r="BL7" s="611"/>
      <c r="BM7" s="611"/>
      <c r="BN7" s="612"/>
      <c r="BO7" s="613">
        <v>52.3</v>
      </c>
      <c r="BP7" s="613"/>
      <c r="BQ7" s="613"/>
      <c r="BR7" s="613"/>
      <c r="BS7" s="614" t="s">
        <v>145</v>
      </c>
      <c r="BT7" s="614"/>
      <c r="BU7" s="614"/>
      <c r="BV7" s="614"/>
      <c r="BW7" s="614"/>
      <c r="BX7" s="614"/>
      <c r="BY7" s="614"/>
      <c r="BZ7" s="614"/>
      <c r="CA7" s="614"/>
      <c r="CB7" s="618"/>
      <c r="CD7" s="607" t="s">
        <v>237</v>
      </c>
      <c r="CE7" s="608"/>
      <c r="CF7" s="608"/>
      <c r="CG7" s="608"/>
      <c r="CH7" s="608"/>
      <c r="CI7" s="608"/>
      <c r="CJ7" s="608"/>
      <c r="CK7" s="608"/>
      <c r="CL7" s="608"/>
      <c r="CM7" s="608"/>
      <c r="CN7" s="608"/>
      <c r="CO7" s="608"/>
      <c r="CP7" s="608"/>
      <c r="CQ7" s="609"/>
      <c r="CR7" s="610">
        <v>760043</v>
      </c>
      <c r="CS7" s="611"/>
      <c r="CT7" s="611"/>
      <c r="CU7" s="611"/>
      <c r="CV7" s="611"/>
      <c r="CW7" s="611"/>
      <c r="CX7" s="611"/>
      <c r="CY7" s="612"/>
      <c r="CZ7" s="613">
        <v>31.8</v>
      </c>
      <c r="DA7" s="613"/>
      <c r="DB7" s="613"/>
      <c r="DC7" s="613"/>
      <c r="DD7" s="619">
        <v>111706</v>
      </c>
      <c r="DE7" s="611"/>
      <c r="DF7" s="611"/>
      <c r="DG7" s="611"/>
      <c r="DH7" s="611"/>
      <c r="DI7" s="611"/>
      <c r="DJ7" s="611"/>
      <c r="DK7" s="611"/>
      <c r="DL7" s="611"/>
      <c r="DM7" s="611"/>
      <c r="DN7" s="611"/>
      <c r="DO7" s="611"/>
      <c r="DP7" s="612"/>
      <c r="DQ7" s="619">
        <v>484132</v>
      </c>
      <c r="DR7" s="611"/>
      <c r="DS7" s="611"/>
      <c r="DT7" s="611"/>
      <c r="DU7" s="611"/>
      <c r="DV7" s="611"/>
      <c r="DW7" s="611"/>
      <c r="DX7" s="611"/>
      <c r="DY7" s="611"/>
      <c r="DZ7" s="611"/>
      <c r="EA7" s="611"/>
      <c r="EB7" s="611"/>
      <c r="EC7" s="620"/>
    </row>
    <row r="8" spans="2:143" ht="11.25" customHeight="1" x14ac:dyDescent="0.15">
      <c r="B8" s="607" t="s">
        <v>238</v>
      </c>
      <c r="C8" s="608"/>
      <c r="D8" s="608"/>
      <c r="E8" s="608"/>
      <c r="F8" s="608"/>
      <c r="G8" s="608"/>
      <c r="H8" s="608"/>
      <c r="I8" s="608"/>
      <c r="J8" s="608"/>
      <c r="K8" s="608"/>
      <c r="L8" s="608"/>
      <c r="M8" s="608"/>
      <c r="N8" s="608"/>
      <c r="O8" s="608"/>
      <c r="P8" s="608"/>
      <c r="Q8" s="609"/>
      <c r="R8" s="610">
        <v>214</v>
      </c>
      <c r="S8" s="611"/>
      <c r="T8" s="611"/>
      <c r="U8" s="611"/>
      <c r="V8" s="611"/>
      <c r="W8" s="611"/>
      <c r="X8" s="611"/>
      <c r="Y8" s="612"/>
      <c r="Z8" s="613">
        <v>0</v>
      </c>
      <c r="AA8" s="613"/>
      <c r="AB8" s="613"/>
      <c r="AC8" s="613"/>
      <c r="AD8" s="614">
        <v>214</v>
      </c>
      <c r="AE8" s="614"/>
      <c r="AF8" s="614"/>
      <c r="AG8" s="614"/>
      <c r="AH8" s="614"/>
      <c r="AI8" s="614"/>
      <c r="AJ8" s="614"/>
      <c r="AK8" s="614"/>
      <c r="AL8" s="615">
        <v>0</v>
      </c>
      <c r="AM8" s="616"/>
      <c r="AN8" s="616"/>
      <c r="AO8" s="617"/>
      <c r="AP8" s="607" t="s">
        <v>239</v>
      </c>
      <c r="AQ8" s="608"/>
      <c r="AR8" s="608"/>
      <c r="AS8" s="608"/>
      <c r="AT8" s="608"/>
      <c r="AU8" s="608"/>
      <c r="AV8" s="608"/>
      <c r="AW8" s="608"/>
      <c r="AX8" s="608"/>
      <c r="AY8" s="608"/>
      <c r="AZ8" s="608"/>
      <c r="BA8" s="608"/>
      <c r="BB8" s="608"/>
      <c r="BC8" s="608"/>
      <c r="BD8" s="608"/>
      <c r="BE8" s="608"/>
      <c r="BF8" s="609"/>
      <c r="BG8" s="610">
        <v>1216</v>
      </c>
      <c r="BH8" s="611"/>
      <c r="BI8" s="611"/>
      <c r="BJ8" s="611"/>
      <c r="BK8" s="611"/>
      <c r="BL8" s="611"/>
      <c r="BM8" s="611"/>
      <c r="BN8" s="612"/>
      <c r="BO8" s="613">
        <v>1.4</v>
      </c>
      <c r="BP8" s="613"/>
      <c r="BQ8" s="613"/>
      <c r="BR8" s="613"/>
      <c r="BS8" s="614" t="s">
        <v>145</v>
      </c>
      <c r="BT8" s="614"/>
      <c r="BU8" s="614"/>
      <c r="BV8" s="614"/>
      <c r="BW8" s="614"/>
      <c r="BX8" s="614"/>
      <c r="BY8" s="614"/>
      <c r="BZ8" s="614"/>
      <c r="CA8" s="614"/>
      <c r="CB8" s="618"/>
      <c r="CD8" s="607" t="s">
        <v>240</v>
      </c>
      <c r="CE8" s="608"/>
      <c r="CF8" s="608"/>
      <c r="CG8" s="608"/>
      <c r="CH8" s="608"/>
      <c r="CI8" s="608"/>
      <c r="CJ8" s="608"/>
      <c r="CK8" s="608"/>
      <c r="CL8" s="608"/>
      <c r="CM8" s="608"/>
      <c r="CN8" s="608"/>
      <c r="CO8" s="608"/>
      <c r="CP8" s="608"/>
      <c r="CQ8" s="609"/>
      <c r="CR8" s="610">
        <v>84274</v>
      </c>
      <c r="CS8" s="611"/>
      <c r="CT8" s="611"/>
      <c r="CU8" s="611"/>
      <c r="CV8" s="611"/>
      <c r="CW8" s="611"/>
      <c r="CX8" s="611"/>
      <c r="CY8" s="612"/>
      <c r="CZ8" s="613">
        <v>3.5</v>
      </c>
      <c r="DA8" s="613"/>
      <c r="DB8" s="613"/>
      <c r="DC8" s="613"/>
      <c r="DD8" s="619" t="s">
        <v>145</v>
      </c>
      <c r="DE8" s="611"/>
      <c r="DF8" s="611"/>
      <c r="DG8" s="611"/>
      <c r="DH8" s="611"/>
      <c r="DI8" s="611"/>
      <c r="DJ8" s="611"/>
      <c r="DK8" s="611"/>
      <c r="DL8" s="611"/>
      <c r="DM8" s="611"/>
      <c r="DN8" s="611"/>
      <c r="DO8" s="611"/>
      <c r="DP8" s="612"/>
      <c r="DQ8" s="619">
        <v>54279</v>
      </c>
      <c r="DR8" s="611"/>
      <c r="DS8" s="611"/>
      <c r="DT8" s="611"/>
      <c r="DU8" s="611"/>
      <c r="DV8" s="611"/>
      <c r="DW8" s="611"/>
      <c r="DX8" s="611"/>
      <c r="DY8" s="611"/>
      <c r="DZ8" s="611"/>
      <c r="EA8" s="611"/>
      <c r="EB8" s="611"/>
      <c r="EC8" s="620"/>
    </row>
    <row r="9" spans="2:143" ht="11.25" customHeight="1" x14ac:dyDescent="0.15">
      <c r="B9" s="607" t="s">
        <v>241</v>
      </c>
      <c r="C9" s="608"/>
      <c r="D9" s="608"/>
      <c r="E9" s="608"/>
      <c r="F9" s="608"/>
      <c r="G9" s="608"/>
      <c r="H9" s="608"/>
      <c r="I9" s="608"/>
      <c r="J9" s="608"/>
      <c r="K9" s="608"/>
      <c r="L9" s="608"/>
      <c r="M9" s="608"/>
      <c r="N9" s="608"/>
      <c r="O9" s="608"/>
      <c r="P9" s="608"/>
      <c r="Q9" s="609"/>
      <c r="R9" s="610">
        <v>209</v>
      </c>
      <c r="S9" s="611"/>
      <c r="T9" s="611"/>
      <c r="U9" s="611"/>
      <c r="V9" s="611"/>
      <c r="W9" s="611"/>
      <c r="X9" s="611"/>
      <c r="Y9" s="612"/>
      <c r="Z9" s="613">
        <v>0</v>
      </c>
      <c r="AA9" s="613"/>
      <c r="AB9" s="613"/>
      <c r="AC9" s="613"/>
      <c r="AD9" s="614">
        <v>209</v>
      </c>
      <c r="AE9" s="614"/>
      <c r="AF9" s="614"/>
      <c r="AG9" s="614"/>
      <c r="AH9" s="614"/>
      <c r="AI9" s="614"/>
      <c r="AJ9" s="614"/>
      <c r="AK9" s="614"/>
      <c r="AL9" s="615">
        <v>0</v>
      </c>
      <c r="AM9" s="616"/>
      <c r="AN9" s="616"/>
      <c r="AO9" s="617"/>
      <c r="AP9" s="607" t="s">
        <v>242</v>
      </c>
      <c r="AQ9" s="608"/>
      <c r="AR9" s="608"/>
      <c r="AS9" s="608"/>
      <c r="AT9" s="608"/>
      <c r="AU9" s="608"/>
      <c r="AV9" s="608"/>
      <c r="AW9" s="608"/>
      <c r="AX9" s="608"/>
      <c r="AY9" s="608"/>
      <c r="AZ9" s="608"/>
      <c r="BA9" s="608"/>
      <c r="BB9" s="608"/>
      <c r="BC9" s="608"/>
      <c r="BD9" s="608"/>
      <c r="BE9" s="608"/>
      <c r="BF9" s="609"/>
      <c r="BG9" s="610">
        <v>41915</v>
      </c>
      <c r="BH9" s="611"/>
      <c r="BI9" s="611"/>
      <c r="BJ9" s="611"/>
      <c r="BK9" s="611"/>
      <c r="BL9" s="611"/>
      <c r="BM9" s="611"/>
      <c r="BN9" s="612"/>
      <c r="BO9" s="613">
        <v>46.7</v>
      </c>
      <c r="BP9" s="613"/>
      <c r="BQ9" s="613"/>
      <c r="BR9" s="613"/>
      <c r="BS9" s="614" t="s">
        <v>145</v>
      </c>
      <c r="BT9" s="614"/>
      <c r="BU9" s="614"/>
      <c r="BV9" s="614"/>
      <c r="BW9" s="614"/>
      <c r="BX9" s="614"/>
      <c r="BY9" s="614"/>
      <c r="BZ9" s="614"/>
      <c r="CA9" s="614"/>
      <c r="CB9" s="618"/>
      <c r="CD9" s="607" t="s">
        <v>243</v>
      </c>
      <c r="CE9" s="608"/>
      <c r="CF9" s="608"/>
      <c r="CG9" s="608"/>
      <c r="CH9" s="608"/>
      <c r="CI9" s="608"/>
      <c r="CJ9" s="608"/>
      <c r="CK9" s="608"/>
      <c r="CL9" s="608"/>
      <c r="CM9" s="608"/>
      <c r="CN9" s="608"/>
      <c r="CO9" s="608"/>
      <c r="CP9" s="608"/>
      <c r="CQ9" s="609"/>
      <c r="CR9" s="610">
        <v>108408</v>
      </c>
      <c r="CS9" s="611"/>
      <c r="CT9" s="611"/>
      <c r="CU9" s="611"/>
      <c r="CV9" s="611"/>
      <c r="CW9" s="611"/>
      <c r="CX9" s="611"/>
      <c r="CY9" s="612"/>
      <c r="CZ9" s="613">
        <v>4.5</v>
      </c>
      <c r="DA9" s="613"/>
      <c r="DB9" s="613"/>
      <c r="DC9" s="613"/>
      <c r="DD9" s="619">
        <v>10356</v>
      </c>
      <c r="DE9" s="611"/>
      <c r="DF9" s="611"/>
      <c r="DG9" s="611"/>
      <c r="DH9" s="611"/>
      <c r="DI9" s="611"/>
      <c r="DJ9" s="611"/>
      <c r="DK9" s="611"/>
      <c r="DL9" s="611"/>
      <c r="DM9" s="611"/>
      <c r="DN9" s="611"/>
      <c r="DO9" s="611"/>
      <c r="DP9" s="612"/>
      <c r="DQ9" s="619">
        <v>92173</v>
      </c>
      <c r="DR9" s="611"/>
      <c r="DS9" s="611"/>
      <c r="DT9" s="611"/>
      <c r="DU9" s="611"/>
      <c r="DV9" s="611"/>
      <c r="DW9" s="611"/>
      <c r="DX9" s="611"/>
      <c r="DY9" s="611"/>
      <c r="DZ9" s="611"/>
      <c r="EA9" s="611"/>
      <c r="EB9" s="611"/>
      <c r="EC9" s="620"/>
    </row>
    <row r="10" spans="2:143" ht="11.25" customHeight="1" x14ac:dyDescent="0.15">
      <c r="B10" s="607" t="s">
        <v>244</v>
      </c>
      <c r="C10" s="608"/>
      <c r="D10" s="608"/>
      <c r="E10" s="608"/>
      <c r="F10" s="608"/>
      <c r="G10" s="608"/>
      <c r="H10" s="608"/>
      <c r="I10" s="608"/>
      <c r="J10" s="608"/>
      <c r="K10" s="608"/>
      <c r="L10" s="608"/>
      <c r="M10" s="608"/>
      <c r="N10" s="608"/>
      <c r="O10" s="608"/>
      <c r="P10" s="608"/>
      <c r="Q10" s="609"/>
      <c r="R10" s="610" t="s">
        <v>128</v>
      </c>
      <c r="S10" s="611"/>
      <c r="T10" s="611"/>
      <c r="U10" s="611"/>
      <c r="V10" s="611"/>
      <c r="W10" s="611"/>
      <c r="X10" s="611"/>
      <c r="Y10" s="612"/>
      <c r="Z10" s="613" t="s">
        <v>128</v>
      </c>
      <c r="AA10" s="613"/>
      <c r="AB10" s="613"/>
      <c r="AC10" s="613"/>
      <c r="AD10" s="614" t="s">
        <v>145</v>
      </c>
      <c r="AE10" s="614"/>
      <c r="AF10" s="614"/>
      <c r="AG10" s="614"/>
      <c r="AH10" s="614"/>
      <c r="AI10" s="614"/>
      <c r="AJ10" s="614"/>
      <c r="AK10" s="614"/>
      <c r="AL10" s="615" t="s">
        <v>128</v>
      </c>
      <c r="AM10" s="616"/>
      <c r="AN10" s="616"/>
      <c r="AO10" s="617"/>
      <c r="AP10" s="607" t="s">
        <v>245</v>
      </c>
      <c r="AQ10" s="608"/>
      <c r="AR10" s="608"/>
      <c r="AS10" s="608"/>
      <c r="AT10" s="608"/>
      <c r="AU10" s="608"/>
      <c r="AV10" s="608"/>
      <c r="AW10" s="608"/>
      <c r="AX10" s="608"/>
      <c r="AY10" s="608"/>
      <c r="AZ10" s="608"/>
      <c r="BA10" s="608"/>
      <c r="BB10" s="608"/>
      <c r="BC10" s="608"/>
      <c r="BD10" s="608"/>
      <c r="BE10" s="608"/>
      <c r="BF10" s="609"/>
      <c r="BG10" s="610">
        <v>2903</v>
      </c>
      <c r="BH10" s="611"/>
      <c r="BI10" s="611"/>
      <c r="BJ10" s="611"/>
      <c r="BK10" s="611"/>
      <c r="BL10" s="611"/>
      <c r="BM10" s="611"/>
      <c r="BN10" s="612"/>
      <c r="BO10" s="613">
        <v>3.2</v>
      </c>
      <c r="BP10" s="613"/>
      <c r="BQ10" s="613"/>
      <c r="BR10" s="613"/>
      <c r="BS10" s="614" t="s">
        <v>128</v>
      </c>
      <c r="BT10" s="614"/>
      <c r="BU10" s="614"/>
      <c r="BV10" s="614"/>
      <c r="BW10" s="614"/>
      <c r="BX10" s="614"/>
      <c r="BY10" s="614"/>
      <c r="BZ10" s="614"/>
      <c r="CA10" s="614"/>
      <c r="CB10" s="618"/>
      <c r="CD10" s="607" t="s">
        <v>246</v>
      </c>
      <c r="CE10" s="608"/>
      <c r="CF10" s="608"/>
      <c r="CG10" s="608"/>
      <c r="CH10" s="608"/>
      <c r="CI10" s="608"/>
      <c r="CJ10" s="608"/>
      <c r="CK10" s="608"/>
      <c r="CL10" s="608"/>
      <c r="CM10" s="608"/>
      <c r="CN10" s="608"/>
      <c r="CO10" s="608"/>
      <c r="CP10" s="608"/>
      <c r="CQ10" s="609"/>
      <c r="CR10" s="610" t="s">
        <v>145</v>
      </c>
      <c r="CS10" s="611"/>
      <c r="CT10" s="611"/>
      <c r="CU10" s="611"/>
      <c r="CV10" s="611"/>
      <c r="CW10" s="611"/>
      <c r="CX10" s="611"/>
      <c r="CY10" s="612"/>
      <c r="CZ10" s="613" t="s">
        <v>128</v>
      </c>
      <c r="DA10" s="613"/>
      <c r="DB10" s="613"/>
      <c r="DC10" s="613"/>
      <c r="DD10" s="619" t="s">
        <v>145</v>
      </c>
      <c r="DE10" s="611"/>
      <c r="DF10" s="611"/>
      <c r="DG10" s="611"/>
      <c r="DH10" s="611"/>
      <c r="DI10" s="611"/>
      <c r="DJ10" s="611"/>
      <c r="DK10" s="611"/>
      <c r="DL10" s="611"/>
      <c r="DM10" s="611"/>
      <c r="DN10" s="611"/>
      <c r="DO10" s="611"/>
      <c r="DP10" s="612"/>
      <c r="DQ10" s="619" t="s">
        <v>128</v>
      </c>
      <c r="DR10" s="611"/>
      <c r="DS10" s="611"/>
      <c r="DT10" s="611"/>
      <c r="DU10" s="611"/>
      <c r="DV10" s="611"/>
      <c r="DW10" s="611"/>
      <c r="DX10" s="611"/>
      <c r="DY10" s="611"/>
      <c r="DZ10" s="611"/>
      <c r="EA10" s="611"/>
      <c r="EB10" s="611"/>
      <c r="EC10" s="620"/>
    </row>
    <row r="11" spans="2:143" ht="11.25" customHeight="1" x14ac:dyDescent="0.15">
      <c r="B11" s="607" t="s">
        <v>247</v>
      </c>
      <c r="C11" s="608"/>
      <c r="D11" s="608"/>
      <c r="E11" s="608"/>
      <c r="F11" s="608"/>
      <c r="G11" s="608"/>
      <c r="H11" s="608"/>
      <c r="I11" s="608"/>
      <c r="J11" s="608"/>
      <c r="K11" s="608"/>
      <c r="L11" s="608"/>
      <c r="M11" s="608"/>
      <c r="N11" s="608"/>
      <c r="O11" s="608"/>
      <c r="P11" s="608"/>
      <c r="Q11" s="609"/>
      <c r="R11" s="610">
        <v>14520</v>
      </c>
      <c r="S11" s="611"/>
      <c r="T11" s="611"/>
      <c r="U11" s="611"/>
      <c r="V11" s="611"/>
      <c r="W11" s="611"/>
      <c r="X11" s="611"/>
      <c r="Y11" s="612"/>
      <c r="Z11" s="615">
        <v>0.6</v>
      </c>
      <c r="AA11" s="616"/>
      <c r="AB11" s="616"/>
      <c r="AC11" s="622"/>
      <c r="AD11" s="619">
        <v>14520</v>
      </c>
      <c r="AE11" s="611"/>
      <c r="AF11" s="611"/>
      <c r="AG11" s="611"/>
      <c r="AH11" s="611"/>
      <c r="AI11" s="611"/>
      <c r="AJ11" s="611"/>
      <c r="AK11" s="612"/>
      <c r="AL11" s="615">
        <v>1.5</v>
      </c>
      <c r="AM11" s="616"/>
      <c r="AN11" s="616"/>
      <c r="AO11" s="617"/>
      <c r="AP11" s="607" t="s">
        <v>248</v>
      </c>
      <c r="AQ11" s="608"/>
      <c r="AR11" s="608"/>
      <c r="AS11" s="608"/>
      <c r="AT11" s="608"/>
      <c r="AU11" s="608"/>
      <c r="AV11" s="608"/>
      <c r="AW11" s="608"/>
      <c r="AX11" s="608"/>
      <c r="AY11" s="608"/>
      <c r="AZ11" s="608"/>
      <c r="BA11" s="608"/>
      <c r="BB11" s="608"/>
      <c r="BC11" s="608"/>
      <c r="BD11" s="608"/>
      <c r="BE11" s="608"/>
      <c r="BF11" s="609"/>
      <c r="BG11" s="610">
        <v>903</v>
      </c>
      <c r="BH11" s="611"/>
      <c r="BI11" s="611"/>
      <c r="BJ11" s="611"/>
      <c r="BK11" s="611"/>
      <c r="BL11" s="611"/>
      <c r="BM11" s="611"/>
      <c r="BN11" s="612"/>
      <c r="BO11" s="613">
        <v>1</v>
      </c>
      <c r="BP11" s="613"/>
      <c r="BQ11" s="613"/>
      <c r="BR11" s="613"/>
      <c r="BS11" s="614" t="s">
        <v>145</v>
      </c>
      <c r="BT11" s="614"/>
      <c r="BU11" s="614"/>
      <c r="BV11" s="614"/>
      <c r="BW11" s="614"/>
      <c r="BX11" s="614"/>
      <c r="BY11" s="614"/>
      <c r="BZ11" s="614"/>
      <c r="CA11" s="614"/>
      <c r="CB11" s="618"/>
      <c r="CD11" s="607" t="s">
        <v>249</v>
      </c>
      <c r="CE11" s="608"/>
      <c r="CF11" s="608"/>
      <c r="CG11" s="608"/>
      <c r="CH11" s="608"/>
      <c r="CI11" s="608"/>
      <c r="CJ11" s="608"/>
      <c r="CK11" s="608"/>
      <c r="CL11" s="608"/>
      <c r="CM11" s="608"/>
      <c r="CN11" s="608"/>
      <c r="CO11" s="608"/>
      <c r="CP11" s="608"/>
      <c r="CQ11" s="609"/>
      <c r="CR11" s="610">
        <v>615763</v>
      </c>
      <c r="CS11" s="611"/>
      <c r="CT11" s="611"/>
      <c r="CU11" s="611"/>
      <c r="CV11" s="611"/>
      <c r="CW11" s="611"/>
      <c r="CX11" s="611"/>
      <c r="CY11" s="612"/>
      <c r="CZ11" s="613">
        <v>25.7</v>
      </c>
      <c r="DA11" s="613"/>
      <c r="DB11" s="613"/>
      <c r="DC11" s="613"/>
      <c r="DD11" s="619">
        <v>503031</v>
      </c>
      <c r="DE11" s="611"/>
      <c r="DF11" s="611"/>
      <c r="DG11" s="611"/>
      <c r="DH11" s="611"/>
      <c r="DI11" s="611"/>
      <c r="DJ11" s="611"/>
      <c r="DK11" s="611"/>
      <c r="DL11" s="611"/>
      <c r="DM11" s="611"/>
      <c r="DN11" s="611"/>
      <c r="DO11" s="611"/>
      <c r="DP11" s="612"/>
      <c r="DQ11" s="619">
        <v>161064</v>
      </c>
      <c r="DR11" s="611"/>
      <c r="DS11" s="611"/>
      <c r="DT11" s="611"/>
      <c r="DU11" s="611"/>
      <c r="DV11" s="611"/>
      <c r="DW11" s="611"/>
      <c r="DX11" s="611"/>
      <c r="DY11" s="611"/>
      <c r="DZ11" s="611"/>
      <c r="EA11" s="611"/>
      <c r="EB11" s="611"/>
      <c r="EC11" s="620"/>
    </row>
    <row r="12" spans="2:143" ht="11.25" customHeight="1" x14ac:dyDescent="0.15">
      <c r="B12" s="607" t="s">
        <v>250</v>
      </c>
      <c r="C12" s="608"/>
      <c r="D12" s="608"/>
      <c r="E12" s="608"/>
      <c r="F12" s="608"/>
      <c r="G12" s="608"/>
      <c r="H12" s="608"/>
      <c r="I12" s="608"/>
      <c r="J12" s="608"/>
      <c r="K12" s="608"/>
      <c r="L12" s="608"/>
      <c r="M12" s="608"/>
      <c r="N12" s="608"/>
      <c r="O12" s="608"/>
      <c r="P12" s="608"/>
      <c r="Q12" s="609"/>
      <c r="R12" s="610" t="s">
        <v>128</v>
      </c>
      <c r="S12" s="611"/>
      <c r="T12" s="611"/>
      <c r="U12" s="611"/>
      <c r="V12" s="611"/>
      <c r="W12" s="611"/>
      <c r="X12" s="611"/>
      <c r="Y12" s="612"/>
      <c r="Z12" s="613" t="s">
        <v>128</v>
      </c>
      <c r="AA12" s="613"/>
      <c r="AB12" s="613"/>
      <c r="AC12" s="613"/>
      <c r="AD12" s="614" t="s">
        <v>145</v>
      </c>
      <c r="AE12" s="614"/>
      <c r="AF12" s="614"/>
      <c r="AG12" s="614"/>
      <c r="AH12" s="614"/>
      <c r="AI12" s="614"/>
      <c r="AJ12" s="614"/>
      <c r="AK12" s="614"/>
      <c r="AL12" s="615" t="s">
        <v>128</v>
      </c>
      <c r="AM12" s="616"/>
      <c r="AN12" s="616"/>
      <c r="AO12" s="617"/>
      <c r="AP12" s="607" t="s">
        <v>251</v>
      </c>
      <c r="AQ12" s="608"/>
      <c r="AR12" s="608"/>
      <c r="AS12" s="608"/>
      <c r="AT12" s="608"/>
      <c r="AU12" s="608"/>
      <c r="AV12" s="608"/>
      <c r="AW12" s="608"/>
      <c r="AX12" s="608"/>
      <c r="AY12" s="608"/>
      <c r="AZ12" s="608"/>
      <c r="BA12" s="608"/>
      <c r="BB12" s="608"/>
      <c r="BC12" s="608"/>
      <c r="BD12" s="608"/>
      <c r="BE12" s="608"/>
      <c r="BF12" s="609"/>
      <c r="BG12" s="610">
        <v>34085</v>
      </c>
      <c r="BH12" s="611"/>
      <c r="BI12" s="611"/>
      <c r="BJ12" s="611"/>
      <c r="BK12" s="611"/>
      <c r="BL12" s="611"/>
      <c r="BM12" s="611"/>
      <c r="BN12" s="612"/>
      <c r="BO12" s="613">
        <v>38</v>
      </c>
      <c r="BP12" s="613"/>
      <c r="BQ12" s="613"/>
      <c r="BR12" s="613"/>
      <c r="BS12" s="614" t="s">
        <v>145</v>
      </c>
      <c r="BT12" s="614"/>
      <c r="BU12" s="614"/>
      <c r="BV12" s="614"/>
      <c r="BW12" s="614"/>
      <c r="BX12" s="614"/>
      <c r="BY12" s="614"/>
      <c r="BZ12" s="614"/>
      <c r="CA12" s="614"/>
      <c r="CB12" s="618"/>
      <c r="CD12" s="607" t="s">
        <v>252</v>
      </c>
      <c r="CE12" s="608"/>
      <c r="CF12" s="608"/>
      <c r="CG12" s="608"/>
      <c r="CH12" s="608"/>
      <c r="CI12" s="608"/>
      <c r="CJ12" s="608"/>
      <c r="CK12" s="608"/>
      <c r="CL12" s="608"/>
      <c r="CM12" s="608"/>
      <c r="CN12" s="608"/>
      <c r="CO12" s="608"/>
      <c r="CP12" s="608"/>
      <c r="CQ12" s="609"/>
      <c r="CR12" s="610">
        <v>24018</v>
      </c>
      <c r="CS12" s="611"/>
      <c r="CT12" s="611"/>
      <c r="CU12" s="611"/>
      <c r="CV12" s="611"/>
      <c r="CW12" s="611"/>
      <c r="CX12" s="611"/>
      <c r="CY12" s="612"/>
      <c r="CZ12" s="613">
        <v>1</v>
      </c>
      <c r="DA12" s="613"/>
      <c r="DB12" s="613"/>
      <c r="DC12" s="613"/>
      <c r="DD12" s="619" t="s">
        <v>145</v>
      </c>
      <c r="DE12" s="611"/>
      <c r="DF12" s="611"/>
      <c r="DG12" s="611"/>
      <c r="DH12" s="611"/>
      <c r="DI12" s="611"/>
      <c r="DJ12" s="611"/>
      <c r="DK12" s="611"/>
      <c r="DL12" s="611"/>
      <c r="DM12" s="611"/>
      <c r="DN12" s="611"/>
      <c r="DO12" s="611"/>
      <c r="DP12" s="612"/>
      <c r="DQ12" s="619">
        <v>13018</v>
      </c>
      <c r="DR12" s="611"/>
      <c r="DS12" s="611"/>
      <c r="DT12" s="611"/>
      <c r="DU12" s="611"/>
      <c r="DV12" s="611"/>
      <c r="DW12" s="611"/>
      <c r="DX12" s="611"/>
      <c r="DY12" s="611"/>
      <c r="DZ12" s="611"/>
      <c r="EA12" s="611"/>
      <c r="EB12" s="611"/>
      <c r="EC12" s="620"/>
    </row>
    <row r="13" spans="2:143" ht="11.25" customHeight="1" x14ac:dyDescent="0.15">
      <c r="B13" s="607" t="s">
        <v>253</v>
      </c>
      <c r="C13" s="608"/>
      <c r="D13" s="608"/>
      <c r="E13" s="608"/>
      <c r="F13" s="608"/>
      <c r="G13" s="608"/>
      <c r="H13" s="608"/>
      <c r="I13" s="608"/>
      <c r="J13" s="608"/>
      <c r="K13" s="608"/>
      <c r="L13" s="608"/>
      <c r="M13" s="608"/>
      <c r="N13" s="608"/>
      <c r="O13" s="608"/>
      <c r="P13" s="608"/>
      <c r="Q13" s="609"/>
      <c r="R13" s="610" t="s">
        <v>145</v>
      </c>
      <c r="S13" s="611"/>
      <c r="T13" s="611"/>
      <c r="U13" s="611"/>
      <c r="V13" s="611"/>
      <c r="W13" s="611"/>
      <c r="X13" s="611"/>
      <c r="Y13" s="612"/>
      <c r="Z13" s="613" t="s">
        <v>145</v>
      </c>
      <c r="AA13" s="613"/>
      <c r="AB13" s="613"/>
      <c r="AC13" s="613"/>
      <c r="AD13" s="614" t="s">
        <v>145</v>
      </c>
      <c r="AE13" s="614"/>
      <c r="AF13" s="614"/>
      <c r="AG13" s="614"/>
      <c r="AH13" s="614"/>
      <c r="AI13" s="614"/>
      <c r="AJ13" s="614"/>
      <c r="AK13" s="614"/>
      <c r="AL13" s="615" t="s">
        <v>128</v>
      </c>
      <c r="AM13" s="616"/>
      <c r="AN13" s="616"/>
      <c r="AO13" s="617"/>
      <c r="AP13" s="607" t="s">
        <v>254</v>
      </c>
      <c r="AQ13" s="608"/>
      <c r="AR13" s="608"/>
      <c r="AS13" s="608"/>
      <c r="AT13" s="608"/>
      <c r="AU13" s="608"/>
      <c r="AV13" s="608"/>
      <c r="AW13" s="608"/>
      <c r="AX13" s="608"/>
      <c r="AY13" s="608"/>
      <c r="AZ13" s="608"/>
      <c r="BA13" s="608"/>
      <c r="BB13" s="608"/>
      <c r="BC13" s="608"/>
      <c r="BD13" s="608"/>
      <c r="BE13" s="608"/>
      <c r="BF13" s="609"/>
      <c r="BG13" s="610">
        <v>26101</v>
      </c>
      <c r="BH13" s="611"/>
      <c r="BI13" s="611"/>
      <c r="BJ13" s="611"/>
      <c r="BK13" s="611"/>
      <c r="BL13" s="611"/>
      <c r="BM13" s="611"/>
      <c r="BN13" s="612"/>
      <c r="BO13" s="613">
        <v>29.1</v>
      </c>
      <c r="BP13" s="613"/>
      <c r="BQ13" s="613"/>
      <c r="BR13" s="613"/>
      <c r="BS13" s="614" t="s">
        <v>145</v>
      </c>
      <c r="BT13" s="614"/>
      <c r="BU13" s="614"/>
      <c r="BV13" s="614"/>
      <c r="BW13" s="614"/>
      <c r="BX13" s="614"/>
      <c r="BY13" s="614"/>
      <c r="BZ13" s="614"/>
      <c r="CA13" s="614"/>
      <c r="CB13" s="618"/>
      <c r="CD13" s="607" t="s">
        <v>255</v>
      </c>
      <c r="CE13" s="608"/>
      <c r="CF13" s="608"/>
      <c r="CG13" s="608"/>
      <c r="CH13" s="608"/>
      <c r="CI13" s="608"/>
      <c r="CJ13" s="608"/>
      <c r="CK13" s="608"/>
      <c r="CL13" s="608"/>
      <c r="CM13" s="608"/>
      <c r="CN13" s="608"/>
      <c r="CO13" s="608"/>
      <c r="CP13" s="608"/>
      <c r="CQ13" s="609"/>
      <c r="CR13" s="610">
        <v>206503</v>
      </c>
      <c r="CS13" s="611"/>
      <c r="CT13" s="611"/>
      <c r="CU13" s="611"/>
      <c r="CV13" s="611"/>
      <c r="CW13" s="611"/>
      <c r="CX13" s="611"/>
      <c r="CY13" s="612"/>
      <c r="CZ13" s="613">
        <v>8.6</v>
      </c>
      <c r="DA13" s="613"/>
      <c r="DB13" s="613"/>
      <c r="DC13" s="613"/>
      <c r="DD13" s="619">
        <v>37221</v>
      </c>
      <c r="DE13" s="611"/>
      <c r="DF13" s="611"/>
      <c r="DG13" s="611"/>
      <c r="DH13" s="611"/>
      <c r="DI13" s="611"/>
      <c r="DJ13" s="611"/>
      <c r="DK13" s="611"/>
      <c r="DL13" s="611"/>
      <c r="DM13" s="611"/>
      <c r="DN13" s="611"/>
      <c r="DO13" s="611"/>
      <c r="DP13" s="612"/>
      <c r="DQ13" s="619">
        <v>39025</v>
      </c>
      <c r="DR13" s="611"/>
      <c r="DS13" s="611"/>
      <c r="DT13" s="611"/>
      <c r="DU13" s="611"/>
      <c r="DV13" s="611"/>
      <c r="DW13" s="611"/>
      <c r="DX13" s="611"/>
      <c r="DY13" s="611"/>
      <c r="DZ13" s="611"/>
      <c r="EA13" s="611"/>
      <c r="EB13" s="611"/>
      <c r="EC13" s="620"/>
    </row>
    <row r="14" spans="2:143" ht="11.25" customHeight="1" x14ac:dyDescent="0.15">
      <c r="B14" s="607" t="s">
        <v>256</v>
      </c>
      <c r="C14" s="608"/>
      <c r="D14" s="608"/>
      <c r="E14" s="608"/>
      <c r="F14" s="608"/>
      <c r="G14" s="608"/>
      <c r="H14" s="608"/>
      <c r="I14" s="608"/>
      <c r="J14" s="608"/>
      <c r="K14" s="608"/>
      <c r="L14" s="608"/>
      <c r="M14" s="608"/>
      <c r="N14" s="608"/>
      <c r="O14" s="608"/>
      <c r="P14" s="608"/>
      <c r="Q14" s="609"/>
      <c r="R14" s="610">
        <v>26</v>
      </c>
      <c r="S14" s="611"/>
      <c r="T14" s="611"/>
      <c r="U14" s="611"/>
      <c r="V14" s="611"/>
      <c r="W14" s="611"/>
      <c r="X14" s="611"/>
      <c r="Y14" s="612"/>
      <c r="Z14" s="613">
        <v>0</v>
      </c>
      <c r="AA14" s="613"/>
      <c r="AB14" s="613"/>
      <c r="AC14" s="613"/>
      <c r="AD14" s="614">
        <v>26</v>
      </c>
      <c r="AE14" s="614"/>
      <c r="AF14" s="614"/>
      <c r="AG14" s="614"/>
      <c r="AH14" s="614"/>
      <c r="AI14" s="614"/>
      <c r="AJ14" s="614"/>
      <c r="AK14" s="614"/>
      <c r="AL14" s="615">
        <v>0</v>
      </c>
      <c r="AM14" s="616"/>
      <c r="AN14" s="616"/>
      <c r="AO14" s="617"/>
      <c r="AP14" s="607" t="s">
        <v>257</v>
      </c>
      <c r="AQ14" s="608"/>
      <c r="AR14" s="608"/>
      <c r="AS14" s="608"/>
      <c r="AT14" s="608"/>
      <c r="AU14" s="608"/>
      <c r="AV14" s="608"/>
      <c r="AW14" s="608"/>
      <c r="AX14" s="608"/>
      <c r="AY14" s="608"/>
      <c r="AZ14" s="608"/>
      <c r="BA14" s="608"/>
      <c r="BB14" s="608"/>
      <c r="BC14" s="608"/>
      <c r="BD14" s="608"/>
      <c r="BE14" s="608"/>
      <c r="BF14" s="609"/>
      <c r="BG14" s="610">
        <v>3504</v>
      </c>
      <c r="BH14" s="611"/>
      <c r="BI14" s="611"/>
      <c r="BJ14" s="611"/>
      <c r="BK14" s="611"/>
      <c r="BL14" s="611"/>
      <c r="BM14" s="611"/>
      <c r="BN14" s="612"/>
      <c r="BO14" s="613">
        <v>3.9</v>
      </c>
      <c r="BP14" s="613"/>
      <c r="BQ14" s="613"/>
      <c r="BR14" s="613"/>
      <c r="BS14" s="614" t="s">
        <v>145</v>
      </c>
      <c r="BT14" s="614"/>
      <c r="BU14" s="614"/>
      <c r="BV14" s="614"/>
      <c r="BW14" s="614"/>
      <c r="BX14" s="614"/>
      <c r="BY14" s="614"/>
      <c r="BZ14" s="614"/>
      <c r="CA14" s="614"/>
      <c r="CB14" s="618"/>
      <c r="CD14" s="607" t="s">
        <v>258</v>
      </c>
      <c r="CE14" s="608"/>
      <c r="CF14" s="608"/>
      <c r="CG14" s="608"/>
      <c r="CH14" s="608"/>
      <c r="CI14" s="608"/>
      <c r="CJ14" s="608"/>
      <c r="CK14" s="608"/>
      <c r="CL14" s="608"/>
      <c r="CM14" s="608"/>
      <c r="CN14" s="608"/>
      <c r="CO14" s="608"/>
      <c r="CP14" s="608"/>
      <c r="CQ14" s="609"/>
      <c r="CR14" s="610">
        <v>6183</v>
      </c>
      <c r="CS14" s="611"/>
      <c r="CT14" s="611"/>
      <c r="CU14" s="611"/>
      <c r="CV14" s="611"/>
      <c r="CW14" s="611"/>
      <c r="CX14" s="611"/>
      <c r="CY14" s="612"/>
      <c r="CZ14" s="613">
        <v>0.3</v>
      </c>
      <c r="DA14" s="613"/>
      <c r="DB14" s="613"/>
      <c r="DC14" s="613"/>
      <c r="DD14" s="619" t="s">
        <v>145</v>
      </c>
      <c r="DE14" s="611"/>
      <c r="DF14" s="611"/>
      <c r="DG14" s="611"/>
      <c r="DH14" s="611"/>
      <c r="DI14" s="611"/>
      <c r="DJ14" s="611"/>
      <c r="DK14" s="611"/>
      <c r="DL14" s="611"/>
      <c r="DM14" s="611"/>
      <c r="DN14" s="611"/>
      <c r="DO14" s="611"/>
      <c r="DP14" s="612"/>
      <c r="DQ14" s="619">
        <v>6183</v>
      </c>
      <c r="DR14" s="611"/>
      <c r="DS14" s="611"/>
      <c r="DT14" s="611"/>
      <c r="DU14" s="611"/>
      <c r="DV14" s="611"/>
      <c r="DW14" s="611"/>
      <c r="DX14" s="611"/>
      <c r="DY14" s="611"/>
      <c r="DZ14" s="611"/>
      <c r="EA14" s="611"/>
      <c r="EB14" s="611"/>
      <c r="EC14" s="620"/>
    </row>
    <row r="15" spans="2:143" ht="11.25" customHeight="1" x14ac:dyDescent="0.15">
      <c r="B15" s="607" t="s">
        <v>259</v>
      </c>
      <c r="C15" s="608"/>
      <c r="D15" s="608"/>
      <c r="E15" s="608"/>
      <c r="F15" s="608"/>
      <c r="G15" s="608"/>
      <c r="H15" s="608"/>
      <c r="I15" s="608"/>
      <c r="J15" s="608"/>
      <c r="K15" s="608"/>
      <c r="L15" s="608"/>
      <c r="M15" s="608"/>
      <c r="N15" s="608"/>
      <c r="O15" s="608"/>
      <c r="P15" s="608"/>
      <c r="Q15" s="609"/>
      <c r="R15" s="610" t="s">
        <v>128</v>
      </c>
      <c r="S15" s="611"/>
      <c r="T15" s="611"/>
      <c r="U15" s="611"/>
      <c r="V15" s="611"/>
      <c r="W15" s="611"/>
      <c r="X15" s="611"/>
      <c r="Y15" s="612"/>
      <c r="Z15" s="613" t="s">
        <v>145</v>
      </c>
      <c r="AA15" s="613"/>
      <c r="AB15" s="613"/>
      <c r="AC15" s="613"/>
      <c r="AD15" s="614" t="s">
        <v>128</v>
      </c>
      <c r="AE15" s="614"/>
      <c r="AF15" s="614"/>
      <c r="AG15" s="614"/>
      <c r="AH15" s="614"/>
      <c r="AI15" s="614"/>
      <c r="AJ15" s="614"/>
      <c r="AK15" s="614"/>
      <c r="AL15" s="615" t="s">
        <v>128</v>
      </c>
      <c r="AM15" s="616"/>
      <c r="AN15" s="616"/>
      <c r="AO15" s="617"/>
      <c r="AP15" s="607" t="s">
        <v>260</v>
      </c>
      <c r="AQ15" s="608"/>
      <c r="AR15" s="608"/>
      <c r="AS15" s="608"/>
      <c r="AT15" s="608"/>
      <c r="AU15" s="608"/>
      <c r="AV15" s="608"/>
      <c r="AW15" s="608"/>
      <c r="AX15" s="608"/>
      <c r="AY15" s="608"/>
      <c r="AZ15" s="608"/>
      <c r="BA15" s="608"/>
      <c r="BB15" s="608"/>
      <c r="BC15" s="608"/>
      <c r="BD15" s="608"/>
      <c r="BE15" s="608"/>
      <c r="BF15" s="609"/>
      <c r="BG15" s="610">
        <v>5275</v>
      </c>
      <c r="BH15" s="611"/>
      <c r="BI15" s="611"/>
      <c r="BJ15" s="611"/>
      <c r="BK15" s="611"/>
      <c r="BL15" s="611"/>
      <c r="BM15" s="611"/>
      <c r="BN15" s="612"/>
      <c r="BO15" s="613">
        <v>5.9</v>
      </c>
      <c r="BP15" s="613"/>
      <c r="BQ15" s="613"/>
      <c r="BR15" s="613"/>
      <c r="BS15" s="614" t="s">
        <v>145</v>
      </c>
      <c r="BT15" s="614"/>
      <c r="BU15" s="614"/>
      <c r="BV15" s="614"/>
      <c r="BW15" s="614"/>
      <c r="BX15" s="614"/>
      <c r="BY15" s="614"/>
      <c r="BZ15" s="614"/>
      <c r="CA15" s="614"/>
      <c r="CB15" s="618"/>
      <c r="CD15" s="607" t="s">
        <v>261</v>
      </c>
      <c r="CE15" s="608"/>
      <c r="CF15" s="608"/>
      <c r="CG15" s="608"/>
      <c r="CH15" s="608"/>
      <c r="CI15" s="608"/>
      <c r="CJ15" s="608"/>
      <c r="CK15" s="608"/>
      <c r="CL15" s="608"/>
      <c r="CM15" s="608"/>
      <c r="CN15" s="608"/>
      <c r="CO15" s="608"/>
      <c r="CP15" s="608"/>
      <c r="CQ15" s="609"/>
      <c r="CR15" s="610">
        <v>225176</v>
      </c>
      <c r="CS15" s="611"/>
      <c r="CT15" s="611"/>
      <c r="CU15" s="611"/>
      <c r="CV15" s="611"/>
      <c r="CW15" s="611"/>
      <c r="CX15" s="611"/>
      <c r="CY15" s="612"/>
      <c r="CZ15" s="613">
        <v>9.4</v>
      </c>
      <c r="DA15" s="613"/>
      <c r="DB15" s="613"/>
      <c r="DC15" s="613"/>
      <c r="DD15" s="619">
        <v>54254</v>
      </c>
      <c r="DE15" s="611"/>
      <c r="DF15" s="611"/>
      <c r="DG15" s="611"/>
      <c r="DH15" s="611"/>
      <c r="DI15" s="611"/>
      <c r="DJ15" s="611"/>
      <c r="DK15" s="611"/>
      <c r="DL15" s="611"/>
      <c r="DM15" s="611"/>
      <c r="DN15" s="611"/>
      <c r="DO15" s="611"/>
      <c r="DP15" s="612"/>
      <c r="DQ15" s="619">
        <v>178262</v>
      </c>
      <c r="DR15" s="611"/>
      <c r="DS15" s="611"/>
      <c r="DT15" s="611"/>
      <c r="DU15" s="611"/>
      <c r="DV15" s="611"/>
      <c r="DW15" s="611"/>
      <c r="DX15" s="611"/>
      <c r="DY15" s="611"/>
      <c r="DZ15" s="611"/>
      <c r="EA15" s="611"/>
      <c r="EB15" s="611"/>
      <c r="EC15" s="620"/>
    </row>
    <row r="16" spans="2:143" ht="11.25" customHeight="1" x14ac:dyDescent="0.15">
      <c r="B16" s="607" t="s">
        <v>262</v>
      </c>
      <c r="C16" s="608"/>
      <c r="D16" s="608"/>
      <c r="E16" s="608"/>
      <c r="F16" s="608"/>
      <c r="G16" s="608"/>
      <c r="H16" s="608"/>
      <c r="I16" s="608"/>
      <c r="J16" s="608"/>
      <c r="K16" s="608"/>
      <c r="L16" s="608"/>
      <c r="M16" s="608"/>
      <c r="N16" s="608"/>
      <c r="O16" s="608"/>
      <c r="P16" s="608"/>
      <c r="Q16" s="609"/>
      <c r="R16" s="610">
        <v>1099</v>
      </c>
      <c r="S16" s="611"/>
      <c r="T16" s="611"/>
      <c r="U16" s="611"/>
      <c r="V16" s="611"/>
      <c r="W16" s="611"/>
      <c r="X16" s="611"/>
      <c r="Y16" s="612"/>
      <c r="Z16" s="613">
        <v>0</v>
      </c>
      <c r="AA16" s="613"/>
      <c r="AB16" s="613"/>
      <c r="AC16" s="613"/>
      <c r="AD16" s="614">
        <v>1099</v>
      </c>
      <c r="AE16" s="614"/>
      <c r="AF16" s="614"/>
      <c r="AG16" s="614"/>
      <c r="AH16" s="614"/>
      <c r="AI16" s="614"/>
      <c r="AJ16" s="614"/>
      <c r="AK16" s="614"/>
      <c r="AL16" s="615">
        <v>0.1</v>
      </c>
      <c r="AM16" s="616"/>
      <c r="AN16" s="616"/>
      <c r="AO16" s="617"/>
      <c r="AP16" s="607" t="s">
        <v>263</v>
      </c>
      <c r="AQ16" s="608"/>
      <c r="AR16" s="608"/>
      <c r="AS16" s="608"/>
      <c r="AT16" s="608"/>
      <c r="AU16" s="608"/>
      <c r="AV16" s="608"/>
      <c r="AW16" s="608"/>
      <c r="AX16" s="608"/>
      <c r="AY16" s="608"/>
      <c r="AZ16" s="608"/>
      <c r="BA16" s="608"/>
      <c r="BB16" s="608"/>
      <c r="BC16" s="608"/>
      <c r="BD16" s="608"/>
      <c r="BE16" s="608"/>
      <c r="BF16" s="609"/>
      <c r="BG16" s="610" t="s">
        <v>145</v>
      </c>
      <c r="BH16" s="611"/>
      <c r="BI16" s="611"/>
      <c r="BJ16" s="611"/>
      <c r="BK16" s="611"/>
      <c r="BL16" s="611"/>
      <c r="BM16" s="611"/>
      <c r="BN16" s="612"/>
      <c r="BO16" s="613" t="s">
        <v>128</v>
      </c>
      <c r="BP16" s="613"/>
      <c r="BQ16" s="613"/>
      <c r="BR16" s="613"/>
      <c r="BS16" s="614" t="s">
        <v>145</v>
      </c>
      <c r="BT16" s="614"/>
      <c r="BU16" s="614"/>
      <c r="BV16" s="614"/>
      <c r="BW16" s="614"/>
      <c r="BX16" s="614"/>
      <c r="BY16" s="614"/>
      <c r="BZ16" s="614"/>
      <c r="CA16" s="614"/>
      <c r="CB16" s="618"/>
      <c r="CD16" s="607" t="s">
        <v>264</v>
      </c>
      <c r="CE16" s="608"/>
      <c r="CF16" s="608"/>
      <c r="CG16" s="608"/>
      <c r="CH16" s="608"/>
      <c r="CI16" s="608"/>
      <c r="CJ16" s="608"/>
      <c r="CK16" s="608"/>
      <c r="CL16" s="608"/>
      <c r="CM16" s="608"/>
      <c r="CN16" s="608"/>
      <c r="CO16" s="608"/>
      <c r="CP16" s="608"/>
      <c r="CQ16" s="609"/>
      <c r="CR16" s="610" t="s">
        <v>145</v>
      </c>
      <c r="CS16" s="611"/>
      <c r="CT16" s="611"/>
      <c r="CU16" s="611"/>
      <c r="CV16" s="611"/>
      <c r="CW16" s="611"/>
      <c r="CX16" s="611"/>
      <c r="CY16" s="612"/>
      <c r="CZ16" s="613" t="s">
        <v>128</v>
      </c>
      <c r="DA16" s="613"/>
      <c r="DB16" s="613"/>
      <c r="DC16" s="613"/>
      <c r="DD16" s="619" t="s">
        <v>128</v>
      </c>
      <c r="DE16" s="611"/>
      <c r="DF16" s="611"/>
      <c r="DG16" s="611"/>
      <c r="DH16" s="611"/>
      <c r="DI16" s="611"/>
      <c r="DJ16" s="611"/>
      <c r="DK16" s="611"/>
      <c r="DL16" s="611"/>
      <c r="DM16" s="611"/>
      <c r="DN16" s="611"/>
      <c r="DO16" s="611"/>
      <c r="DP16" s="612"/>
      <c r="DQ16" s="619" t="s">
        <v>128</v>
      </c>
      <c r="DR16" s="611"/>
      <c r="DS16" s="611"/>
      <c r="DT16" s="611"/>
      <c r="DU16" s="611"/>
      <c r="DV16" s="611"/>
      <c r="DW16" s="611"/>
      <c r="DX16" s="611"/>
      <c r="DY16" s="611"/>
      <c r="DZ16" s="611"/>
      <c r="EA16" s="611"/>
      <c r="EB16" s="611"/>
      <c r="EC16" s="620"/>
    </row>
    <row r="17" spans="2:133" ht="11.25" customHeight="1" x14ac:dyDescent="0.15">
      <c r="B17" s="607" t="s">
        <v>265</v>
      </c>
      <c r="C17" s="608"/>
      <c r="D17" s="608"/>
      <c r="E17" s="608"/>
      <c r="F17" s="608"/>
      <c r="G17" s="608"/>
      <c r="H17" s="608"/>
      <c r="I17" s="608"/>
      <c r="J17" s="608"/>
      <c r="K17" s="608"/>
      <c r="L17" s="608"/>
      <c r="M17" s="608"/>
      <c r="N17" s="608"/>
      <c r="O17" s="608"/>
      <c r="P17" s="608"/>
      <c r="Q17" s="609"/>
      <c r="R17" s="610">
        <v>1102</v>
      </c>
      <c r="S17" s="611"/>
      <c r="T17" s="611"/>
      <c r="U17" s="611"/>
      <c r="V17" s="611"/>
      <c r="W17" s="611"/>
      <c r="X17" s="611"/>
      <c r="Y17" s="612"/>
      <c r="Z17" s="613">
        <v>0</v>
      </c>
      <c r="AA17" s="613"/>
      <c r="AB17" s="613"/>
      <c r="AC17" s="613"/>
      <c r="AD17" s="614">
        <v>1102</v>
      </c>
      <c r="AE17" s="614"/>
      <c r="AF17" s="614"/>
      <c r="AG17" s="614"/>
      <c r="AH17" s="614"/>
      <c r="AI17" s="614"/>
      <c r="AJ17" s="614"/>
      <c r="AK17" s="614"/>
      <c r="AL17" s="615">
        <v>0.1</v>
      </c>
      <c r="AM17" s="616"/>
      <c r="AN17" s="616"/>
      <c r="AO17" s="617"/>
      <c r="AP17" s="607" t="s">
        <v>266</v>
      </c>
      <c r="AQ17" s="608"/>
      <c r="AR17" s="608"/>
      <c r="AS17" s="608"/>
      <c r="AT17" s="608"/>
      <c r="AU17" s="608"/>
      <c r="AV17" s="608"/>
      <c r="AW17" s="608"/>
      <c r="AX17" s="608"/>
      <c r="AY17" s="608"/>
      <c r="AZ17" s="608"/>
      <c r="BA17" s="608"/>
      <c r="BB17" s="608"/>
      <c r="BC17" s="608"/>
      <c r="BD17" s="608"/>
      <c r="BE17" s="608"/>
      <c r="BF17" s="609"/>
      <c r="BG17" s="610" t="s">
        <v>145</v>
      </c>
      <c r="BH17" s="611"/>
      <c r="BI17" s="611"/>
      <c r="BJ17" s="611"/>
      <c r="BK17" s="611"/>
      <c r="BL17" s="611"/>
      <c r="BM17" s="611"/>
      <c r="BN17" s="612"/>
      <c r="BO17" s="613" t="s">
        <v>128</v>
      </c>
      <c r="BP17" s="613"/>
      <c r="BQ17" s="613"/>
      <c r="BR17" s="613"/>
      <c r="BS17" s="614" t="s">
        <v>128</v>
      </c>
      <c r="BT17" s="614"/>
      <c r="BU17" s="614"/>
      <c r="BV17" s="614"/>
      <c r="BW17" s="614"/>
      <c r="BX17" s="614"/>
      <c r="BY17" s="614"/>
      <c r="BZ17" s="614"/>
      <c r="CA17" s="614"/>
      <c r="CB17" s="618"/>
      <c r="CD17" s="607" t="s">
        <v>267</v>
      </c>
      <c r="CE17" s="608"/>
      <c r="CF17" s="608"/>
      <c r="CG17" s="608"/>
      <c r="CH17" s="608"/>
      <c r="CI17" s="608"/>
      <c r="CJ17" s="608"/>
      <c r="CK17" s="608"/>
      <c r="CL17" s="608"/>
      <c r="CM17" s="608"/>
      <c r="CN17" s="608"/>
      <c r="CO17" s="608"/>
      <c r="CP17" s="608"/>
      <c r="CQ17" s="609"/>
      <c r="CR17" s="610">
        <v>333891</v>
      </c>
      <c r="CS17" s="611"/>
      <c r="CT17" s="611"/>
      <c r="CU17" s="611"/>
      <c r="CV17" s="611"/>
      <c r="CW17" s="611"/>
      <c r="CX17" s="611"/>
      <c r="CY17" s="612"/>
      <c r="CZ17" s="613">
        <v>14</v>
      </c>
      <c r="DA17" s="613"/>
      <c r="DB17" s="613"/>
      <c r="DC17" s="613"/>
      <c r="DD17" s="619" t="s">
        <v>128</v>
      </c>
      <c r="DE17" s="611"/>
      <c r="DF17" s="611"/>
      <c r="DG17" s="611"/>
      <c r="DH17" s="611"/>
      <c r="DI17" s="611"/>
      <c r="DJ17" s="611"/>
      <c r="DK17" s="611"/>
      <c r="DL17" s="611"/>
      <c r="DM17" s="611"/>
      <c r="DN17" s="611"/>
      <c r="DO17" s="611"/>
      <c r="DP17" s="612"/>
      <c r="DQ17" s="619">
        <v>306300</v>
      </c>
      <c r="DR17" s="611"/>
      <c r="DS17" s="611"/>
      <c r="DT17" s="611"/>
      <c r="DU17" s="611"/>
      <c r="DV17" s="611"/>
      <c r="DW17" s="611"/>
      <c r="DX17" s="611"/>
      <c r="DY17" s="611"/>
      <c r="DZ17" s="611"/>
      <c r="EA17" s="611"/>
      <c r="EB17" s="611"/>
      <c r="EC17" s="620"/>
    </row>
    <row r="18" spans="2:133" ht="11.25" customHeight="1" x14ac:dyDescent="0.15">
      <c r="B18" s="607" t="s">
        <v>268</v>
      </c>
      <c r="C18" s="608"/>
      <c r="D18" s="608"/>
      <c r="E18" s="608"/>
      <c r="F18" s="608"/>
      <c r="G18" s="608"/>
      <c r="H18" s="608"/>
      <c r="I18" s="608"/>
      <c r="J18" s="608"/>
      <c r="K18" s="608"/>
      <c r="L18" s="608"/>
      <c r="M18" s="608"/>
      <c r="N18" s="608"/>
      <c r="O18" s="608"/>
      <c r="P18" s="608"/>
      <c r="Q18" s="609"/>
      <c r="R18" s="610">
        <v>208</v>
      </c>
      <c r="S18" s="611"/>
      <c r="T18" s="611"/>
      <c r="U18" s="611"/>
      <c r="V18" s="611"/>
      <c r="W18" s="611"/>
      <c r="X18" s="611"/>
      <c r="Y18" s="612"/>
      <c r="Z18" s="613">
        <v>0</v>
      </c>
      <c r="AA18" s="613"/>
      <c r="AB18" s="613"/>
      <c r="AC18" s="613"/>
      <c r="AD18" s="614">
        <v>208</v>
      </c>
      <c r="AE18" s="614"/>
      <c r="AF18" s="614"/>
      <c r="AG18" s="614"/>
      <c r="AH18" s="614"/>
      <c r="AI18" s="614"/>
      <c r="AJ18" s="614"/>
      <c r="AK18" s="614"/>
      <c r="AL18" s="615">
        <v>0</v>
      </c>
      <c r="AM18" s="616"/>
      <c r="AN18" s="616"/>
      <c r="AO18" s="617"/>
      <c r="AP18" s="607" t="s">
        <v>269</v>
      </c>
      <c r="AQ18" s="608"/>
      <c r="AR18" s="608"/>
      <c r="AS18" s="608"/>
      <c r="AT18" s="608"/>
      <c r="AU18" s="608"/>
      <c r="AV18" s="608"/>
      <c r="AW18" s="608"/>
      <c r="AX18" s="608"/>
      <c r="AY18" s="608"/>
      <c r="AZ18" s="608"/>
      <c r="BA18" s="608"/>
      <c r="BB18" s="608"/>
      <c r="BC18" s="608"/>
      <c r="BD18" s="608"/>
      <c r="BE18" s="608"/>
      <c r="BF18" s="609"/>
      <c r="BG18" s="610" t="s">
        <v>145</v>
      </c>
      <c r="BH18" s="611"/>
      <c r="BI18" s="611"/>
      <c r="BJ18" s="611"/>
      <c r="BK18" s="611"/>
      <c r="BL18" s="611"/>
      <c r="BM18" s="611"/>
      <c r="BN18" s="612"/>
      <c r="BO18" s="613" t="s">
        <v>128</v>
      </c>
      <c r="BP18" s="613"/>
      <c r="BQ18" s="613"/>
      <c r="BR18" s="613"/>
      <c r="BS18" s="614" t="s">
        <v>128</v>
      </c>
      <c r="BT18" s="614"/>
      <c r="BU18" s="614"/>
      <c r="BV18" s="614"/>
      <c r="BW18" s="614"/>
      <c r="BX18" s="614"/>
      <c r="BY18" s="614"/>
      <c r="BZ18" s="614"/>
      <c r="CA18" s="614"/>
      <c r="CB18" s="618"/>
      <c r="CD18" s="607" t="s">
        <v>270</v>
      </c>
      <c r="CE18" s="608"/>
      <c r="CF18" s="608"/>
      <c r="CG18" s="608"/>
      <c r="CH18" s="608"/>
      <c r="CI18" s="608"/>
      <c r="CJ18" s="608"/>
      <c r="CK18" s="608"/>
      <c r="CL18" s="608"/>
      <c r="CM18" s="608"/>
      <c r="CN18" s="608"/>
      <c r="CO18" s="608"/>
      <c r="CP18" s="608"/>
      <c r="CQ18" s="609"/>
      <c r="CR18" s="610" t="s">
        <v>145</v>
      </c>
      <c r="CS18" s="611"/>
      <c r="CT18" s="611"/>
      <c r="CU18" s="611"/>
      <c r="CV18" s="611"/>
      <c r="CW18" s="611"/>
      <c r="CX18" s="611"/>
      <c r="CY18" s="612"/>
      <c r="CZ18" s="613" t="s">
        <v>128</v>
      </c>
      <c r="DA18" s="613"/>
      <c r="DB18" s="613"/>
      <c r="DC18" s="613"/>
      <c r="DD18" s="619" t="s">
        <v>128</v>
      </c>
      <c r="DE18" s="611"/>
      <c r="DF18" s="611"/>
      <c r="DG18" s="611"/>
      <c r="DH18" s="611"/>
      <c r="DI18" s="611"/>
      <c r="DJ18" s="611"/>
      <c r="DK18" s="611"/>
      <c r="DL18" s="611"/>
      <c r="DM18" s="611"/>
      <c r="DN18" s="611"/>
      <c r="DO18" s="611"/>
      <c r="DP18" s="612"/>
      <c r="DQ18" s="619" t="s">
        <v>145</v>
      </c>
      <c r="DR18" s="611"/>
      <c r="DS18" s="611"/>
      <c r="DT18" s="611"/>
      <c r="DU18" s="611"/>
      <c r="DV18" s="611"/>
      <c r="DW18" s="611"/>
      <c r="DX18" s="611"/>
      <c r="DY18" s="611"/>
      <c r="DZ18" s="611"/>
      <c r="EA18" s="611"/>
      <c r="EB18" s="611"/>
      <c r="EC18" s="620"/>
    </row>
    <row r="19" spans="2:133" ht="11.25" customHeight="1" x14ac:dyDescent="0.15">
      <c r="B19" s="607" t="s">
        <v>271</v>
      </c>
      <c r="C19" s="608"/>
      <c r="D19" s="608"/>
      <c r="E19" s="608"/>
      <c r="F19" s="608"/>
      <c r="G19" s="608"/>
      <c r="H19" s="608"/>
      <c r="I19" s="608"/>
      <c r="J19" s="608"/>
      <c r="K19" s="608"/>
      <c r="L19" s="608"/>
      <c r="M19" s="608"/>
      <c r="N19" s="608"/>
      <c r="O19" s="608"/>
      <c r="P19" s="608"/>
      <c r="Q19" s="609"/>
      <c r="R19" s="610">
        <v>208</v>
      </c>
      <c r="S19" s="611"/>
      <c r="T19" s="611"/>
      <c r="U19" s="611"/>
      <c r="V19" s="611"/>
      <c r="W19" s="611"/>
      <c r="X19" s="611"/>
      <c r="Y19" s="612"/>
      <c r="Z19" s="613">
        <v>0</v>
      </c>
      <c r="AA19" s="613"/>
      <c r="AB19" s="613"/>
      <c r="AC19" s="613"/>
      <c r="AD19" s="614">
        <v>208</v>
      </c>
      <c r="AE19" s="614"/>
      <c r="AF19" s="614"/>
      <c r="AG19" s="614"/>
      <c r="AH19" s="614"/>
      <c r="AI19" s="614"/>
      <c r="AJ19" s="614"/>
      <c r="AK19" s="614"/>
      <c r="AL19" s="615">
        <v>0</v>
      </c>
      <c r="AM19" s="616"/>
      <c r="AN19" s="616"/>
      <c r="AO19" s="617"/>
      <c r="AP19" s="607" t="s">
        <v>272</v>
      </c>
      <c r="AQ19" s="608"/>
      <c r="AR19" s="608"/>
      <c r="AS19" s="608"/>
      <c r="AT19" s="608"/>
      <c r="AU19" s="608"/>
      <c r="AV19" s="608"/>
      <c r="AW19" s="608"/>
      <c r="AX19" s="608"/>
      <c r="AY19" s="608"/>
      <c r="AZ19" s="608"/>
      <c r="BA19" s="608"/>
      <c r="BB19" s="608"/>
      <c r="BC19" s="608"/>
      <c r="BD19" s="608"/>
      <c r="BE19" s="608"/>
      <c r="BF19" s="609"/>
      <c r="BG19" s="610" t="s">
        <v>128</v>
      </c>
      <c r="BH19" s="611"/>
      <c r="BI19" s="611"/>
      <c r="BJ19" s="611"/>
      <c r="BK19" s="611"/>
      <c r="BL19" s="611"/>
      <c r="BM19" s="611"/>
      <c r="BN19" s="612"/>
      <c r="BO19" s="613" t="s">
        <v>128</v>
      </c>
      <c r="BP19" s="613"/>
      <c r="BQ19" s="613"/>
      <c r="BR19" s="613"/>
      <c r="BS19" s="614" t="s">
        <v>128</v>
      </c>
      <c r="BT19" s="614"/>
      <c r="BU19" s="614"/>
      <c r="BV19" s="614"/>
      <c r="BW19" s="614"/>
      <c r="BX19" s="614"/>
      <c r="BY19" s="614"/>
      <c r="BZ19" s="614"/>
      <c r="CA19" s="614"/>
      <c r="CB19" s="618"/>
      <c r="CD19" s="607" t="s">
        <v>273</v>
      </c>
      <c r="CE19" s="608"/>
      <c r="CF19" s="608"/>
      <c r="CG19" s="608"/>
      <c r="CH19" s="608"/>
      <c r="CI19" s="608"/>
      <c r="CJ19" s="608"/>
      <c r="CK19" s="608"/>
      <c r="CL19" s="608"/>
      <c r="CM19" s="608"/>
      <c r="CN19" s="608"/>
      <c r="CO19" s="608"/>
      <c r="CP19" s="608"/>
      <c r="CQ19" s="609"/>
      <c r="CR19" s="610" t="s">
        <v>145</v>
      </c>
      <c r="CS19" s="611"/>
      <c r="CT19" s="611"/>
      <c r="CU19" s="611"/>
      <c r="CV19" s="611"/>
      <c r="CW19" s="611"/>
      <c r="CX19" s="611"/>
      <c r="CY19" s="612"/>
      <c r="CZ19" s="613" t="s">
        <v>128</v>
      </c>
      <c r="DA19" s="613"/>
      <c r="DB19" s="613"/>
      <c r="DC19" s="613"/>
      <c r="DD19" s="619" t="s">
        <v>128</v>
      </c>
      <c r="DE19" s="611"/>
      <c r="DF19" s="611"/>
      <c r="DG19" s="611"/>
      <c r="DH19" s="611"/>
      <c r="DI19" s="611"/>
      <c r="DJ19" s="611"/>
      <c r="DK19" s="611"/>
      <c r="DL19" s="611"/>
      <c r="DM19" s="611"/>
      <c r="DN19" s="611"/>
      <c r="DO19" s="611"/>
      <c r="DP19" s="612"/>
      <c r="DQ19" s="619" t="s">
        <v>128</v>
      </c>
      <c r="DR19" s="611"/>
      <c r="DS19" s="611"/>
      <c r="DT19" s="611"/>
      <c r="DU19" s="611"/>
      <c r="DV19" s="611"/>
      <c r="DW19" s="611"/>
      <c r="DX19" s="611"/>
      <c r="DY19" s="611"/>
      <c r="DZ19" s="611"/>
      <c r="EA19" s="611"/>
      <c r="EB19" s="611"/>
      <c r="EC19" s="620"/>
    </row>
    <row r="20" spans="2:133" ht="11.25" customHeight="1" x14ac:dyDescent="0.15">
      <c r="B20" s="623" t="s">
        <v>274</v>
      </c>
      <c r="C20" s="624"/>
      <c r="D20" s="624"/>
      <c r="E20" s="624"/>
      <c r="F20" s="624"/>
      <c r="G20" s="624"/>
      <c r="H20" s="624"/>
      <c r="I20" s="624"/>
      <c r="J20" s="624"/>
      <c r="K20" s="624"/>
      <c r="L20" s="624"/>
      <c r="M20" s="624"/>
      <c r="N20" s="624"/>
      <c r="O20" s="624"/>
      <c r="P20" s="624"/>
      <c r="Q20" s="625"/>
      <c r="R20" s="610" t="s">
        <v>128</v>
      </c>
      <c r="S20" s="611"/>
      <c r="T20" s="611"/>
      <c r="U20" s="611"/>
      <c r="V20" s="611"/>
      <c r="W20" s="611"/>
      <c r="X20" s="611"/>
      <c r="Y20" s="612"/>
      <c r="Z20" s="613" t="s">
        <v>145</v>
      </c>
      <c r="AA20" s="613"/>
      <c r="AB20" s="613"/>
      <c r="AC20" s="613"/>
      <c r="AD20" s="614" t="s">
        <v>145</v>
      </c>
      <c r="AE20" s="614"/>
      <c r="AF20" s="614"/>
      <c r="AG20" s="614"/>
      <c r="AH20" s="614"/>
      <c r="AI20" s="614"/>
      <c r="AJ20" s="614"/>
      <c r="AK20" s="614"/>
      <c r="AL20" s="615" t="s">
        <v>128</v>
      </c>
      <c r="AM20" s="616"/>
      <c r="AN20" s="616"/>
      <c r="AO20" s="617"/>
      <c r="AP20" s="607" t="s">
        <v>275</v>
      </c>
      <c r="AQ20" s="608"/>
      <c r="AR20" s="608"/>
      <c r="AS20" s="608"/>
      <c r="AT20" s="608"/>
      <c r="AU20" s="608"/>
      <c r="AV20" s="608"/>
      <c r="AW20" s="608"/>
      <c r="AX20" s="608"/>
      <c r="AY20" s="608"/>
      <c r="AZ20" s="608"/>
      <c r="BA20" s="608"/>
      <c r="BB20" s="608"/>
      <c r="BC20" s="608"/>
      <c r="BD20" s="608"/>
      <c r="BE20" s="608"/>
      <c r="BF20" s="609"/>
      <c r="BG20" s="610" t="s">
        <v>128</v>
      </c>
      <c r="BH20" s="611"/>
      <c r="BI20" s="611"/>
      <c r="BJ20" s="611"/>
      <c r="BK20" s="611"/>
      <c r="BL20" s="611"/>
      <c r="BM20" s="611"/>
      <c r="BN20" s="612"/>
      <c r="BO20" s="613" t="s">
        <v>145</v>
      </c>
      <c r="BP20" s="613"/>
      <c r="BQ20" s="613"/>
      <c r="BR20" s="613"/>
      <c r="BS20" s="614" t="s">
        <v>128</v>
      </c>
      <c r="BT20" s="614"/>
      <c r="BU20" s="614"/>
      <c r="BV20" s="614"/>
      <c r="BW20" s="614"/>
      <c r="BX20" s="614"/>
      <c r="BY20" s="614"/>
      <c r="BZ20" s="614"/>
      <c r="CA20" s="614"/>
      <c r="CB20" s="618"/>
      <c r="CD20" s="607" t="s">
        <v>276</v>
      </c>
      <c r="CE20" s="608"/>
      <c r="CF20" s="608"/>
      <c r="CG20" s="608"/>
      <c r="CH20" s="608"/>
      <c r="CI20" s="608"/>
      <c r="CJ20" s="608"/>
      <c r="CK20" s="608"/>
      <c r="CL20" s="608"/>
      <c r="CM20" s="608"/>
      <c r="CN20" s="608"/>
      <c r="CO20" s="608"/>
      <c r="CP20" s="608"/>
      <c r="CQ20" s="609"/>
      <c r="CR20" s="610">
        <v>2393055</v>
      </c>
      <c r="CS20" s="611"/>
      <c r="CT20" s="611"/>
      <c r="CU20" s="611"/>
      <c r="CV20" s="611"/>
      <c r="CW20" s="611"/>
      <c r="CX20" s="611"/>
      <c r="CY20" s="612"/>
      <c r="CZ20" s="613">
        <v>100</v>
      </c>
      <c r="DA20" s="613"/>
      <c r="DB20" s="613"/>
      <c r="DC20" s="613"/>
      <c r="DD20" s="619">
        <v>716568</v>
      </c>
      <c r="DE20" s="611"/>
      <c r="DF20" s="611"/>
      <c r="DG20" s="611"/>
      <c r="DH20" s="611"/>
      <c r="DI20" s="611"/>
      <c r="DJ20" s="611"/>
      <c r="DK20" s="611"/>
      <c r="DL20" s="611"/>
      <c r="DM20" s="611"/>
      <c r="DN20" s="611"/>
      <c r="DO20" s="611"/>
      <c r="DP20" s="612"/>
      <c r="DQ20" s="619">
        <v>1363232</v>
      </c>
      <c r="DR20" s="611"/>
      <c r="DS20" s="611"/>
      <c r="DT20" s="611"/>
      <c r="DU20" s="611"/>
      <c r="DV20" s="611"/>
      <c r="DW20" s="611"/>
      <c r="DX20" s="611"/>
      <c r="DY20" s="611"/>
      <c r="DZ20" s="611"/>
      <c r="EA20" s="611"/>
      <c r="EB20" s="611"/>
      <c r="EC20" s="620"/>
    </row>
    <row r="21" spans="2:133" ht="11.25" customHeight="1" x14ac:dyDescent="0.15">
      <c r="B21" s="607" t="s">
        <v>277</v>
      </c>
      <c r="C21" s="608"/>
      <c r="D21" s="608"/>
      <c r="E21" s="608"/>
      <c r="F21" s="608"/>
      <c r="G21" s="608"/>
      <c r="H21" s="608"/>
      <c r="I21" s="608"/>
      <c r="J21" s="608"/>
      <c r="K21" s="608"/>
      <c r="L21" s="608"/>
      <c r="M21" s="608"/>
      <c r="N21" s="608"/>
      <c r="O21" s="608"/>
      <c r="P21" s="608"/>
      <c r="Q21" s="609"/>
      <c r="R21" s="610">
        <v>1100525</v>
      </c>
      <c r="S21" s="611"/>
      <c r="T21" s="611"/>
      <c r="U21" s="611"/>
      <c r="V21" s="611"/>
      <c r="W21" s="611"/>
      <c r="X21" s="611"/>
      <c r="Y21" s="612"/>
      <c r="Z21" s="613">
        <v>43.3</v>
      </c>
      <c r="AA21" s="613"/>
      <c r="AB21" s="613"/>
      <c r="AC21" s="613"/>
      <c r="AD21" s="614">
        <v>818930</v>
      </c>
      <c r="AE21" s="614"/>
      <c r="AF21" s="614"/>
      <c r="AG21" s="614"/>
      <c r="AH21" s="614"/>
      <c r="AI21" s="614"/>
      <c r="AJ21" s="614"/>
      <c r="AK21" s="614"/>
      <c r="AL21" s="615">
        <v>85.8</v>
      </c>
      <c r="AM21" s="616"/>
      <c r="AN21" s="616"/>
      <c r="AO21" s="617"/>
      <c r="AP21" s="607" t="s">
        <v>278</v>
      </c>
      <c r="AQ21" s="626"/>
      <c r="AR21" s="626"/>
      <c r="AS21" s="626"/>
      <c r="AT21" s="626"/>
      <c r="AU21" s="626"/>
      <c r="AV21" s="626"/>
      <c r="AW21" s="626"/>
      <c r="AX21" s="626"/>
      <c r="AY21" s="626"/>
      <c r="AZ21" s="626"/>
      <c r="BA21" s="626"/>
      <c r="BB21" s="626"/>
      <c r="BC21" s="626"/>
      <c r="BD21" s="626"/>
      <c r="BE21" s="626"/>
      <c r="BF21" s="627"/>
      <c r="BG21" s="610" t="s">
        <v>145</v>
      </c>
      <c r="BH21" s="611"/>
      <c r="BI21" s="611"/>
      <c r="BJ21" s="611"/>
      <c r="BK21" s="611"/>
      <c r="BL21" s="611"/>
      <c r="BM21" s="611"/>
      <c r="BN21" s="612"/>
      <c r="BO21" s="613" t="s">
        <v>128</v>
      </c>
      <c r="BP21" s="613"/>
      <c r="BQ21" s="613"/>
      <c r="BR21" s="613"/>
      <c r="BS21" s="614" t="s">
        <v>128</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279</v>
      </c>
      <c r="C22" s="608"/>
      <c r="D22" s="608"/>
      <c r="E22" s="608"/>
      <c r="F22" s="608"/>
      <c r="G22" s="608"/>
      <c r="H22" s="608"/>
      <c r="I22" s="608"/>
      <c r="J22" s="608"/>
      <c r="K22" s="608"/>
      <c r="L22" s="608"/>
      <c r="M22" s="608"/>
      <c r="N22" s="608"/>
      <c r="O22" s="608"/>
      <c r="P22" s="608"/>
      <c r="Q22" s="609"/>
      <c r="R22" s="610">
        <v>818930</v>
      </c>
      <c r="S22" s="611"/>
      <c r="T22" s="611"/>
      <c r="U22" s="611"/>
      <c r="V22" s="611"/>
      <c r="W22" s="611"/>
      <c r="X22" s="611"/>
      <c r="Y22" s="612"/>
      <c r="Z22" s="613">
        <v>32.299999999999997</v>
      </c>
      <c r="AA22" s="613"/>
      <c r="AB22" s="613"/>
      <c r="AC22" s="613"/>
      <c r="AD22" s="614">
        <v>818930</v>
      </c>
      <c r="AE22" s="614"/>
      <c r="AF22" s="614"/>
      <c r="AG22" s="614"/>
      <c r="AH22" s="614"/>
      <c r="AI22" s="614"/>
      <c r="AJ22" s="614"/>
      <c r="AK22" s="614"/>
      <c r="AL22" s="615">
        <v>85.8</v>
      </c>
      <c r="AM22" s="616"/>
      <c r="AN22" s="616"/>
      <c r="AO22" s="617"/>
      <c r="AP22" s="607" t="s">
        <v>280</v>
      </c>
      <c r="AQ22" s="626"/>
      <c r="AR22" s="626"/>
      <c r="AS22" s="626"/>
      <c r="AT22" s="626"/>
      <c r="AU22" s="626"/>
      <c r="AV22" s="626"/>
      <c r="AW22" s="626"/>
      <c r="AX22" s="626"/>
      <c r="AY22" s="626"/>
      <c r="AZ22" s="626"/>
      <c r="BA22" s="626"/>
      <c r="BB22" s="626"/>
      <c r="BC22" s="626"/>
      <c r="BD22" s="626"/>
      <c r="BE22" s="626"/>
      <c r="BF22" s="627"/>
      <c r="BG22" s="610" t="s">
        <v>145</v>
      </c>
      <c r="BH22" s="611"/>
      <c r="BI22" s="611"/>
      <c r="BJ22" s="611"/>
      <c r="BK22" s="611"/>
      <c r="BL22" s="611"/>
      <c r="BM22" s="611"/>
      <c r="BN22" s="612"/>
      <c r="BO22" s="613" t="s">
        <v>128</v>
      </c>
      <c r="BP22" s="613"/>
      <c r="BQ22" s="613"/>
      <c r="BR22" s="613"/>
      <c r="BS22" s="614" t="s">
        <v>128</v>
      </c>
      <c r="BT22" s="614"/>
      <c r="BU22" s="614"/>
      <c r="BV22" s="614"/>
      <c r="BW22" s="614"/>
      <c r="BX22" s="614"/>
      <c r="BY22" s="614"/>
      <c r="BZ22" s="614"/>
      <c r="CA22" s="614"/>
      <c r="CB22" s="618"/>
      <c r="CD22" s="592" t="s">
        <v>281</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282</v>
      </c>
      <c r="C23" s="608"/>
      <c r="D23" s="608"/>
      <c r="E23" s="608"/>
      <c r="F23" s="608"/>
      <c r="G23" s="608"/>
      <c r="H23" s="608"/>
      <c r="I23" s="608"/>
      <c r="J23" s="608"/>
      <c r="K23" s="608"/>
      <c r="L23" s="608"/>
      <c r="M23" s="608"/>
      <c r="N23" s="608"/>
      <c r="O23" s="608"/>
      <c r="P23" s="608"/>
      <c r="Q23" s="609"/>
      <c r="R23" s="610">
        <v>281595</v>
      </c>
      <c r="S23" s="611"/>
      <c r="T23" s="611"/>
      <c r="U23" s="611"/>
      <c r="V23" s="611"/>
      <c r="W23" s="611"/>
      <c r="X23" s="611"/>
      <c r="Y23" s="612"/>
      <c r="Z23" s="613">
        <v>11.1</v>
      </c>
      <c r="AA23" s="613"/>
      <c r="AB23" s="613"/>
      <c r="AC23" s="613"/>
      <c r="AD23" s="614" t="s">
        <v>128</v>
      </c>
      <c r="AE23" s="614"/>
      <c r="AF23" s="614"/>
      <c r="AG23" s="614"/>
      <c r="AH23" s="614"/>
      <c r="AI23" s="614"/>
      <c r="AJ23" s="614"/>
      <c r="AK23" s="614"/>
      <c r="AL23" s="615" t="s">
        <v>145</v>
      </c>
      <c r="AM23" s="616"/>
      <c r="AN23" s="616"/>
      <c r="AO23" s="617"/>
      <c r="AP23" s="607" t="s">
        <v>283</v>
      </c>
      <c r="AQ23" s="626"/>
      <c r="AR23" s="626"/>
      <c r="AS23" s="626"/>
      <c r="AT23" s="626"/>
      <c r="AU23" s="626"/>
      <c r="AV23" s="626"/>
      <c r="AW23" s="626"/>
      <c r="AX23" s="626"/>
      <c r="AY23" s="626"/>
      <c r="AZ23" s="626"/>
      <c r="BA23" s="626"/>
      <c r="BB23" s="626"/>
      <c r="BC23" s="626"/>
      <c r="BD23" s="626"/>
      <c r="BE23" s="626"/>
      <c r="BF23" s="627"/>
      <c r="BG23" s="610" t="s">
        <v>145</v>
      </c>
      <c r="BH23" s="611"/>
      <c r="BI23" s="611"/>
      <c r="BJ23" s="611"/>
      <c r="BK23" s="611"/>
      <c r="BL23" s="611"/>
      <c r="BM23" s="611"/>
      <c r="BN23" s="612"/>
      <c r="BO23" s="613" t="s">
        <v>145</v>
      </c>
      <c r="BP23" s="613"/>
      <c r="BQ23" s="613"/>
      <c r="BR23" s="613"/>
      <c r="BS23" s="614" t="s">
        <v>128</v>
      </c>
      <c r="BT23" s="614"/>
      <c r="BU23" s="614"/>
      <c r="BV23" s="614"/>
      <c r="BW23" s="614"/>
      <c r="BX23" s="614"/>
      <c r="BY23" s="614"/>
      <c r="BZ23" s="614"/>
      <c r="CA23" s="614"/>
      <c r="CB23" s="618"/>
      <c r="CD23" s="592" t="s">
        <v>223</v>
      </c>
      <c r="CE23" s="593"/>
      <c r="CF23" s="593"/>
      <c r="CG23" s="593"/>
      <c r="CH23" s="593"/>
      <c r="CI23" s="593"/>
      <c r="CJ23" s="593"/>
      <c r="CK23" s="593"/>
      <c r="CL23" s="593"/>
      <c r="CM23" s="593"/>
      <c r="CN23" s="593"/>
      <c r="CO23" s="593"/>
      <c r="CP23" s="593"/>
      <c r="CQ23" s="594"/>
      <c r="CR23" s="592" t="s">
        <v>284</v>
      </c>
      <c r="CS23" s="593"/>
      <c r="CT23" s="593"/>
      <c r="CU23" s="593"/>
      <c r="CV23" s="593"/>
      <c r="CW23" s="593"/>
      <c r="CX23" s="593"/>
      <c r="CY23" s="594"/>
      <c r="CZ23" s="592" t="s">
        <v>285</v>
      </c>
      <c r="DA23" s="593"/>
      <c r="DB23" s="593"/>
      <c r="DC23" s="594"/>
      <c r="DD23" s="592" t="s">
        <v>286</v>
      </c>
      <c r="DE23" s="593"/>
      <c r="DF23" s="593"/>
      <c r="DG23" s="593"/>
      <c r="DH23" s="593"/>
      <c r="DI23" s="593"/>
      <c r="DJ23" s="593"/>
      <c r="DK23" s="594"/>
      <c r="DL23" s="637" t="s">
        <v>287</v>
      </c>
      <c r="DM23" s="638"/>
      <c r="DN23" s="638"/>
      <c r="DO23" s="638"/>
      <c r="DP23" s="638"/>
      <c r="DQ23" s="638"/>
      <c r="DR23" s="638"/>
      <c r="DS23" s="638"/>
      <c r="DT23" s="638"/>
      <c r="DU23" s="638"/>
      <c r="DV23" s="639"/>
      <c r="DW23" s="592" t="s">
        <v>288</v>
      </c>
      <c r="DX23" s="593"/>
      <c r="DY23" s="593"/>
      <c r="DZ23" s="593"/>
      <c r="EA23" s="593"/>
      <c r="EB23" s="593"/>
      <c r="EC23" s="594"/>
    </row>
    <row r="24" spans="2:133" ht="11.25" customHeight="1" x14ac:dyDescent="0.15">
      <c r="B24" s="607" t="s">
        <v>289</v>
      </c>
      <c r="C24" s="608"/>
      <c r="D24" s="608"/>
      <c r="E24" s="608"/>
      <c r="F24" s="608"/>
      <c r="G24" s="608"/>
      <c r="H24" s="608"/>
      <c r="I24" s="608"/>
      <c r="J24" s="608"/>
      <c r="K24" s="608"/>
      <c r="L24" s="608"/>
      <c r="M24" s="608"/>
      <c r="N24" s="608"/>
      <c r="O24" s="608"/>
      <c r="P24" s="608"/>
      <c r="Q24" s="609"/>
      <c r="R24" s="610" t="s">
        <v>145</v>
      </c>
      <c r="S24" s="611"/>
      <c r="T24" s="611"/>
      <c r="U24" s="611"/>
      <c r="V24" s="611"/>
      <c r="W24" s="611"/>
      <c r="X24" s="611"/>
      <c r="Y24" s="612"/>
      <c r="Z24" s="613" t="s">
        <v>128</v>
      </c>
      <c r="AA24" s="613"/>
      <c r="AB24" s="613"/>
      <c r="AC24" s="613"/>
      <c r="AD24" s="614" t="s">
        <v>128</v>
      </c>
      <c r="AE24" s="614"/>
      <c r="AF24" s="614"/>
      <c r="AG24" s="614"/>
      <c r="AH24" s="614"/>
      <c r="AI24" s="614"/>
      <c r="AJ24" s="614"/>
      <c r="AK24" s="614"/>
      <c r="AL24" s="615" t="s">
        <v>128</v>
      </c>
      <c r="AM24" s="616"/>
      <c r="AN24" s="616"/>
      <c r="AO24" s="617"/>
      <c r="AP24" s="607" t="s">
        <v>290</v>
      </c>
      <c r="AQ24" s="626"/>
      <c r="AR24" s="626"/>
      <c r="AS24" s="626"/>
      <c r="AT24" s="626"/>
      <c r="AU24" s="626"/>
      <c r="AV24" s="626"/>
      <c r="AW24" s="626"/>
      <c r="AX24" s="626"/>
      <c r="AY24" s="626"/>
      <c r="AZ24" s="626"/>
      <c r="BA24" s="626"/>
      <c r="BB24" s="626"/>
      <c r="BC24" s="626"/>
      <c r="BD24" s="626"/>
      <c r="BE24" s="626"/>
      <c r="BF24" s="627"/>
      <c r="BG24" s="610" t="s">
        <v>128</v>
      </c>
      <c r="BH24" s="611"/>
      <c r="BI24" s="611"/>
      <c r="BJ24" s="611"/>
      <c r="BK24" s="611"/>
      <c r="BL24" s="611"/>
      <c r="BM24" s="611"/>
      <c r="BN24" s="612"/>
      <c r="BO24" s="613" t="s">
        <v>128</v>
      </c>
      <c r="BP24" s="613"/>
      <c r="BQ24" s="613"/>
      <c r="BR24" s="613"/>
      <c r="BS24" s="614" t="s">
        <v>145</v>
      </c>
      <c r="BT24" s="614"/>
      <c r="BU24" s="614"/>
      <c r="BV24" s="614"/>
      <c r="BW24" s="614"/>
      <c r="BX24" s="614"/>
      <c r="BY24" s="614"/>
      <c r="BZ24" s="614"/>
      <c r="CA24" s="614"/>
      <c r="CB24" s="618"/>
      <c r="CD24" s="596" t="s">
        <v>291</v>
      </c>
      <c r="CE24" s="597"/>
      <c r="CF24" s="597"/>
      <c r="CG24" s="597"/>
      <c r="CH24" s="597"/>
      <c r="CI24" s="597"/>
      <c r="CJ24" s="597"/>
      <c r="CK24" s="597"/>
      <c r="CL24" s="597"/>
      <c r="CM24" s="597"/>
      <c r="CN24" s="597"/>
      <c r="CO24" s="597"/>
      <c r="CP24" s="597"/>
      <c r="CQ24" s="598"/>
      <c r="CR24" s="599">
        <v>713676</v>
      </c>
      <c r="CS24" s="600"/>
      <c r="CT24" s="600"/>
      <c r="CU24" s="600"/>
      <c r="CV24" s="600"/>
      <c r="CW24" s="600"/>
      <c r="CX24" s="600"/>
      <c r="CY24" s="601"/>
      <c r="CZ24" s="604">
        <v>29.8</v>
      </c>
      <c r="DA24" s="605"/>
      <c r="DB24" s="605"/>
      <c r="DC24" s="621"/>
      <c r="DD24" s="644">
        <v>615119</v>
      </c>
      <c r="DE24" s="600"/>
      <c r="DF24" s="600"/>
      <c r="DG24" s="600"/>
      <c r="DH24" s="600"/>
      <c r="DI24" s="600"/>
      <c r="DJ24" s="600"/>
      <c r="DK24" s="601"/>
      <c r="DL24" s="644">
        <v>549345</v>
      </c>
      <c r="DM24" s="600"/>
      <c r="DN24" s="600"/>
      <c r="DO24" s="600"/>
      <c r="DP24" s="600"/>
      <c r="DQ24" s="600"/>
      <c r="DR24" s="600"/>
      <c r="DS24" s="600"/>
      <c r="DT24" s="600"/>
      <c r="DU24" s="600"/>
      <c r="DV24" s="601"/>
      <c r="DW24" s="604">
        <v>57.1</v>
      </c>
      <c r="DX24" s="605"/>
      <c r="DY24" s="605"/>
      <c r="DZ24" s="605"/>
      <c r="EA24" s="605"/>
      <c r="EB24" s="605"/>
      <c r="EC24" s="606"/>
    </row>
    <row r="25" spans="2:133" ht="11.25" customHeight="1" x14ac:dyDescent="0.15">
      <c r="B25" s="607" t="s">
        <v>292</v>
      </c>
      <c r="C25" s="608"/>
      <c r="D25" s="608"/>
      <c r="E25" s="608"/>
      <c r="F25" s="608"/>
      <c r="G25" s="608"/>
      <c r="H25" s="608"/>
      <c r="I25" s="608"/>
      <c r="J25" s="608"/>
      <c r="K25" s="608"/>
      <c r="L25" s="608"/>
      <c r="M25" s="608"/>
      <c r="N25" s="608"/>
      <c r="O25" s="608"/>
      <c r="P25" s="608"/>
      <c r="Q25" s="609"/>
      <c r="R25" s="610">
        <v>1219774</v>
      </c>
      <c r="S25" s="611"/>
      <c r="T25" s="611"/>
      <c r="U25" s="611"/>
      <c r="V25" s="611"/>
      <c r="W25" s="611"/>
      <c r="X25" s="611"/>
      <c r="Y25" s="612"/>
      <c r="Z25" s="613">
        <v>48</v>
      </c>
      <c r="AA25" s="613"/>
      <c r="AB25" s="613"/>
      <c r="AC25" s="613"/>
      <c r="AD25" s="614">
        <v>938179</v>
      </c>
      <c r="AE25" s="614"/>
      <c r="AF25" s="614"/>
      <c r="AG25" s="614"/>
      <c r="AH25" s="614"/>
      <c r="AI25" s="614"/>
      <c r="AJ25" s="614"/>
      <c r="AK25" s="614"/>
      <c r="AL25" s="615">
        <v>98.3</v>
      </c>
      <c r="AM25" s="616"/>
      <c r="AN25" s="616"/>
      <c r="AO25" s="617"/>
      <c r="AP25" s="607" t="s">
        <v>293</v>
      </c>
      <c r="AQ25" s="626"/>
      <c r="AR25" s="626"/>
      <c r="AS25" s="626"/>
      <c r="AT25" s="626"/>
      <c r="AU25" s="626"/>
      <c r="AV25" s="626"/>
      <c r="AW25" s="626"/>
      <c r="AX25" s="626"/>
      <c r="AY25" s="626"/>
      <c r="AZ25" s="626"/>
      <c r="BA25" s="626"/>
      <c r="BB25" s="626"/>
      <c r="BC25" s="626"/>
      <c r="BD25" s="626"/>
      <c r="BE25" s="626"/>
      <c r="BF25" s="627"/>
      <c r="BG25" s="610" t="s">
        <v>128</v>
      </c>
      <c r="BH25" s="611"/>
      <c r="BI25" s="611"/>
      <c r="BJ25" s="611"/>
      <c r="BK25" s="611"/>
      <c r="BL25" s="611"/>
      <c r="BM25" s="611"/>
      <c r="BN25" s="612"/>
      <c r="BO25" s="613" t="s">
        <v>145</v>
      </c>
      <c r="BP25" s="613"/>
      <c r="BQ25" s="613"/>
      <c r="BR25" s="613"/>
      <c r="BS25" s="614" t="s">
        <v>145</v>
      </c>
      <c r="BT25" s="614"/>
      <c r="BU25" s="614"/>
      <c r="BV25" s="614"/>
      <c r="BW25" s="614"/>
      <c r="BX25" s="614"/>
      <c r="BY25" s="614"/>
      <c r="BZ25" s="614"/>
      <c r="CA25" s="614"/>
      <c r="CB25" s="618"/>
      <c r="CD25" s="607" t="s">
        <v>294</v>
      </c>
      <c r="CE25" s="608"/>
      <c r="CF25" s="608"/>
      <c r="CG25" s="608"/>
      <c r="CH25" s="608"/>
      <c r="CI25" s="608"/>
      <c r="CJ25" s="608"/>
      <c r="CK25" s="608"/>
      <c r="CL25" s="608"/>
      <c r="CM25" s="608"/>
      <c r="CN25" s="608"/>
      <c r="CO25" s="608"/>
      <c r="CP25" s="608"/>
      <c r="CQ25" s="609"/>
      <c r="CR25" s="610">
        <v>361624</v>
      </c>
      <c r="CS25" s="640"/>
      <c r="CT25" s="640"/>
      <c r="CU25" s="640"/>
      <c r="CV25" s="640"/>
      <c r="CW25" s="640"/>
      <c r="CX25" s="640"/>
      <c r="CY25" s="641"/>
      <c r="CZ25" s="615">
        <v>15.1</v>
      </c>
      <c r="DA25" s="642"/>
      <c r="DB25" s="642"/>
      <c r="DC25" s="645"/>
      <c r="DD25" s="619">
        <v>301904</v>
      </c>
      <c r="DE25" s="640"/>
      <c r="DF25" s="640"/>
      <c r="DG25" s="640"/>
      <c r="DH25" s="640"/>
      <c r="DI25" s="640"/>
      <c r="DJ25" s="640"/>
      <c r="DK25" s="641"/>
      <c r="DL25" s="619">
        <v>236910</v>
      </c>
      <c r="DM25" s="640"/>
      <c r="DN25" s="640"/>
      <c r="DO25" s="640"/>
      <c r="DP25" s="640"/>
      <c r="DQ25" s="640"/>
      <c r="DR25" s="640"/>
      <c r="DS25" s="640"/>
      <c r="DT25" s="640"/>
      <c r="DU25" s="640"/>
      <c r="DV25" s="641"/>
      <c r="DW25" s="615">
        <v>24.6</v>
      </c>
      <c r="DX25" s="642"/>
      <c r="DY25" s="642"/>
      <c r="DZ25" s="642"/>
      <c r="EA25" s="642"/>
      <c r="EB25" s="642"/>
      <c r="EC25" s="643"/>
    </row>
    <row r="26" spans="2:133" ht="11.25" customHeight="1" x14ac:dyDescent="0.15">
      <c r="B26" s="607" t="s">
        <v>295</v>
      </c>
      <c r="C26" s="608"/>
      <c r="D26" s="608"/>
      <c r="E26" s="608"/>
      <c r="F26" s="608"/>
      <c r="G26" s="608"/>
      <c r="H26" s="608"/>
      <c r="I26" s="608"/>
      <c r="J26" s="608"/>
      <c r="K26" s="608"/>
      <c r="L26" s="608"/>
      <c r="M26" s="608"/>
      <c r="N26" s="608"/>
      <c r="O26" s="608"/>
      <c r="P26" s="608"/>
      <c r="Q26" s="609"/>
      <c r="R26" s="610" t="s">
        <v>145</v>
      </c>
      <c r="S26" s="611"/>
      <c r="T26" s="611"/>
      <c r="U26" s="611"/>
      <c r="V26" s="611"/>
      <c r="W26" s="611"/>
      <c r="X26" s="611"/>
      <c r="Y26" s="612"/>
      <c r="Z26" s="613" t="s">
        <v>145</v>
      </c>
      <c r="AA26" s="613"/>
      <c r="AB26" s="613"/>
      <c r="AC26" s="613"/>
      <c r="AD26" s="614" t="s">
        <v>128</v>
      </c>
      <c r="AE26" s="614"/>
      <c r="AF26" s="614"/>
      <c r="AG26" s="614"/>
      <c r="AH26" s="614"/>
      <c r="AI26" s="614"/>
      <c r="AJ26" s="614"/>
      <c r="AK26" s="614"/>
      <c r="AL26" s="615" t="s">
        <v>145</v>
      </c>
      <c r="AM26" s="616"/>
      <c r="AN26" s="616"/>
      <c r="AO26" s="617"/>
      <c r="AP26" s="607" t="s">
        <v>296</v>
      </c>
      <c r="AQ26" s="626"/>
      <c r="AR26" s="626"/>
      <c r="AS26" s="626"/>
      <c r="AT26" s="626"/>
      <c r="AU26" s="626"/>
      <c r="AV26" s="626"/>
      <c r="AW26" s="626"/>
      <c r="AX26" s="626"/>
      <c r="AY26" s="626"/>
      <c r="AZ26" s="626"/>
      <c r="BA26" s="626"/>
      <c r="BB26" s="626"/>
      <c r="BC26" s="626"/>
      <c r="BD26" s="626"/>
      <c r="BE26" s="626"/>
      <c r="BF26" s="627"/>
      <c r="BG26" s="610" t="s">
        <v>145</v>
      </c>
      <c r="BH26" s="611"/>
      <c r="BI26" s="611"/>
      <c r="BJ26" s="611"/>
      <c r="BK26" s="611"/>
      <c r="BL26" s="611"/>
      <c r="BM26" s="611"/>
      <c r="BN26" s="612"/>
      <c r="BO26" s="613" t="s">
        <v>145</v>
      </c>
      <c r="BP26" s="613"/>
      <c r="BQ26" s="613"/>
      <c r="BR26" s="613"/>
      <c r="BS26" s="614" t="s">
        <v>145</v>
      </c>
      <c r="BT26" s="614"/>
      <c r="BU26" s="614"/>
      <c r="BV26" s="614"/>
      <c r="BW26" s="614"/>
      <c r="BX26" s="614"/>
      <c r="BY26" s="614"/>
      <c r="BZ26" s="614"/>
      <c r="CA26" s="614"/>
      <c r="CB26" s="618"/>
      <c r="CD26" s="607" t="s">
        <v>297</v>
      </c>
      <c r="CE26" s="608"/>
      <c r="CF26" s="608"/>
      <c r="CG26" s="608"/>
      <c r="CH26" s="608"/>
      <c r="CI26" s="608"/>
      <c r="CJ26" s="608"/>
      <c r="CK26" s="608"/>
      <c r="CL26" s="608"/>
      <c r="CM26" s="608"/>
      <c r="CN26" s="608"/>
      <c r="CO26" s="608"/>
      <c r="CP26" s="608"/>
      <c r="CQ26" s="609"/>
      <c r="CR26" s="610">
        <v>213028</v>
      </c>
      <c r="CS26" s="611"/>
      <c r="CT26" s="611"/>
      <c r="CU26" s="611"/>
      <c r="CV26" s="611"/>
      <c r="CW26" s="611"/>
      <c r="CX26" s="611"/>
      <c r="CY26" s="612"/>
      <c r="CZ26" s="615">
        <v>8.9</v>
      </c>
      <c r="DA26" s="642"/>
      <c r="DB26" s="642"/>
      <c r="DC26" s="645"/>
      <c r="DD26" s="619">
        <v>160077</v>
      </c>
      <c r="DE26" s="611"/>
      <c r="DF26" s="611"/>
      <c r="DG26" s="611"/>
      <c r="DH26" s="611"/>
      <c r="DI26" s="611"/>
      <c r="DJ26" s="611"/>
      <c r="DK26" s="612"/>
      <c r="DL26" s="619" t="s">
        <v>145</v>
      </c>
      <c r="DM26" s="611"/>
      <c r="DN26" s="611"/>
      <c r="DO26" s="611"/>
      <c r="DP26" s="611"/>
      <c r="DQ26" s="611"/>
      <c r="DR26" s="611"/>
      <c r="DS26" s="611"/>
      <c r="DT26" s="611"/>
      <c r="DU26" s="611"/>
      <c r="DV26" s="612"/>
      <c r="DW26" s="615" t="s">
        <v>128</v>
      </c>
      <c r="DX26" s="642"/>
      <c r="DY26" s="642"/>
      <c r="DZ26" s="642"/>
      <c r="EA26" s="642"/>
      <c r="EB26" s="642"/>
      <c r="EC26" s="643"/>
    </row>
    <row r="27" spans="2:133" ht="11.25" customHeight="1" x14ac:dyDescent="0.15">
      <c r="B27" s="607" t="s">
        <v>298</v>
      </c>
      <c r="C27" s="608"/>
      <c r="D27" s="608"/>
      <c r="E27" s="608"/>
      <c r="F27" s="608"/>
      <c r="G27" s="608"/>
      <c r="H27" s="608"/>
      <c r="I27" s="608"/>
      <c r="J27" s="608"/>
      <c r="K27" s="608"/>
      <c r="L27" s="608"/>
      <c r="M27" s="608"/>
      <c r="N27" s="608"/>
      <c r="O27" s="608"/>
      <c r="P27" s="608"/>
      <c r="Q27" s="609"/>
      <c r="R27" s="610">
        <v>7338</v>
      </c>
      <c r="S27" s="611"/>
      <c r="T27" s="611"/>
      <c r="U27" s="611"/>
      <c r="V27" s="611"/>
      <c r="W27" s="611"/>
      <c r="X27" s="611"/>
      <c r="Y27" s="612"/>
      <c r="Z27" s="613">
        <v>0.3</v>
      </c>
      <c r="AA27" s="613"/>
      <c r="AB27" s="613"/>
      <c r="AC27" s="613"/>
      <c r="AD27" s="614" t="s">
        <v>145</v>
      </c>
      <c r="AE27" s="614"/>
      <c r="AF27" s="614"/>
      <c r="AG27" s="614"/>
      <c r="AH27" s="614"/>
      <c r="AI27" s="614"/>
      <c r="AJ27" s="614"/>
      <c r="AK27" s="614"/>
      <c r="AL27" s="615" t="s">
        <v>145</v>
      </c>
      <c r="AM27" s="616"/>
      <c r="AN27" s="616"/>
      <c r="AO27" s="617"/>
      <c r="AP27" s="607" t="s">
        <v>299</v>
      </c>
      <c r="AQ27" s="608"/>
      <c r="AR27" s="608"/>
      <c r="AS27" s="608"/>
      <c r="AT27" s="608"/>
      <c r="AU27" s="608"/>
      <c r="AV27" s="608"/>
      <c r="AW27" s="608"/>
      <c r="AX27" s="608"/>
      <c r="AY27" s="608"/>
      <c r="AZ27" s="608"/>
      <c r="BA27" s="608"/>
      <c r="BB27" s="608"/>
      <c r="BC27" s="608"/>
      <c r="BD27" s="608"/>
      <c r="BE27" s="608"/>
      <c r="BF27" s="609"/>
      <c r="BG27" s="610">
        <v>89801</v>
      </c>
      <c r="BH27" s="611"/>
      <c r="BI27" s="611"/>
      <c r="BJ27" s="611"/>
      <c r="BK27" s="611"/>
      <c r="BL27" s="611"/>
      <c r="BM27" s="611"/>
      <c r="BN27" s="612"/>
      <c r="BO27" s="613">
        <v>100</v>
      </c>
      <c r="BP27" s="613"/>
      <c r="BQ27" s="613"/>
      <c r="BR27" s="613"/>
      <c r="BS27" s="614" t="s">
        <v>128</v>
      </c>
      <c r="BT27" s="614"/>
      <c r="BU27" s="614"/>
      <c r="BV27" s="614"/>
      <c r="BW27" s="614"/>
      <c r="BX27" s="614"/>
      <c r="BY27" s="614"/>
      <c r="BZ27" s="614"/>
      <c r="CA27" s="614"/>
      <c r="CB27" s="618"/>
      <c r="CD27" s="607" t="s">
        <v>300</v>
      </c>
      <c r="CE27" s="608"/>
      <c r="CF27" s="608"/>
      <c r="CG27" s="608"/>
      <c r="CH27" s="608"/>
      <c r="CI27" s="608"/>
      <c r="CJ27" s="608"/>
      <c r="CK27" s="608"/>
      <c r="CL27" s="608"/>
      <c r="CM27" s="608"/>
      <c r="CN27" s="608"/>
      <c r="CO27" s="608"/>
      <c r="CP27" s="608"/>
      <c r="CQ27" s="609"/>
      <c r="CR27" s="610">
        <v>18161</v>
      </c>
      <c r="CS27" s="640"/>
      <c r="CT27" s="640"/>
      <c r="CU27" s="640"/>
      <c r="CV27" s="640"/>
      <c r="CW27" s="640"/>
      <c r="CX27" s="640"/>
      <c r="CY27" s="641"/>
      <c r="CZ27" s="615">
        <v>0.8</v>
      </c>
      <c r="DA27" s="642"/>
      <c r="DB27" s="642"/>
      <c r="DC27" s="645"/>
      <c r="DD27" s="619">
        <v>6915</v>
      </c>
      <c r="DE27" s="640"/>
      <c r="DF27" s="640"/>
      <c r="DG27" s="640"/>
      <c r="DH27" s="640"/>
      <c r="DI27" s="640"/>
      <c r="DJ27" s="640"/>
      <c r="DK27" s="641"/>
      <c r="DL27" s="619">
        <v>6135</v>
      </c>
      <c r="DM27" s="640"/>
      <c r="DN27" s="640"/>
      <c r="DO27" s="640"/>
      <c r="DP27" s="640"/>
      <c r="DQ27" s="640"/>
      <c r="DR27" s="640"/>
      <c r="DS27" s="640"/>
      <c r="DT27" s="640"/>
      <c r="DU27" s="640"/>
      <c r="DV27" s="641"/>
      <c r="DW27" s="615">
        <v>0.6</v>
      </c>
      <c r="DX27" s="642"/>
      <c r="DY27" s="642"/>
      <c r="DZ27" s="642"/>
      <c r="EA27" s="642"/>
      <c r="EB27" s="642"/>
      <c r="EC27" s="643"/>
    </row>
    <row r="28" spans="2:133" ht="11.25" customHeight="1" x14ac:dyDescent="0.15">
      <c r="B28" s="607" t="s">
        <v>301</v>
      </c>
      <c r="C28" s="608"/>
      <c r="D28" s="608"/>
      <c r="E28" s="608"/>
      <c r="F28" s="608"/>
      <c r="G28" s="608"/>
      <c r="H28" s="608"/>
      <c r="I28" s="608"/>
      <c r="J28" s="608"/>
      <c r="K28" s="608"/>
      <c r="L28" s="608"/>
      <c r="M28" s="608"/>
      <c r="N28" s="608"/>
      <c r="O28" s="608"/>
      <c r="P28" s="608"/>
      <c r="Q28" s="609"/>
      <c r="R28" s="610">
        <v>102829</v>
      </c>
      <c r="S28" s="611"/>
      <c r="T28" s="611"/>
      <c r="U28" s="611"/>
      <c r="V28" s="611"/>
      <c r="W28" s="611"/>
      <c r="X28" s="611"/>
      <c r="Y28" s="612"/>
      <c r="Z28" s="613">
        <v>4.0999999999999996</v>
      </c>
      <c r="AA28" s="613"/>
      <c r="AB28" s="613"/>
      <c r="AC28" s="613"/>
      <c r="AD28" s="614">
        <v>4309</v>
      </c>
      <c r="AE28" s="614"/>
      <c r="AF28" s="614"/>
      <c r="AG28" s="614"/>
      <c r="AH28" s="614"/>
      <c r="AI28" s="614"/>
      <c r="AJ28" s="614"/>
      <c r="AK28" s="614"/>
      <c r="AL28" s="615">
        <v>0.5</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302</v>
      </c>
      <c r="CE28" s="608"/>
      <c r="CF28" s="608"/>
      <c r="CG28" s="608"/>
      <c r="CH28" s="608"/>
      <c r="CI28" s="608"/>
      <c r="CJ28" s="608"/>
      <c r="CK28" s="608"/>
      <c r="CL28" s="608"/>
      <c r="CM28" s="608"/>
      <c r="CN28" s="608"/>
      <c r="CO28" s="608"/>
      <c r="CP28" s="608"/>
      <c r="CQ28" s="609"/>
      <c r="CR28" s="610">
        <v>333891</v>
      </c>
      <c r="CS28" s="611"/>
      <c r="CT28" s="611"/>
      <c r="CU28" s="611"/>
      <c r="CV28" s="611"/>
      <c r="CW28" s="611"/>
      <c r="CX28" s="611"/>
      <c r="CY28" s="612"/>
      <c r="CZ28" s="615">
        <v>14</v>
      </c>
      <c r="DA28" s="642"/>
      <c r="DB28" s="642"/>
      <c r="DC28" s="645"/>
      <c r="DD28" s="619">
        <v>306300</v>
      </c>
      <c r="DE28" s="611"/>
      <c r="DF28" s="611"/>
      <c r="DG28" s="611"/>
      <c r="DH28" s="611"/>
      <c r="DI28" s="611"/>
      <c r="DJ28" s="611"/>
      <c r="DK28" s="612"/>
      <c r="DL28" s="619">
        <v>306300</v>
      </c>
      <c r="DM28" s="611"/>
      <c r="DN28" s="611"/>
      <c r="DO28" s="611"/>
      <c r="DP28" s="611"/>
      <c r="DQ28" s="611"/>
      <c r="DR28" s="611"/>
      <c r="DS28" s="611"/>
      <c r="DT28" s="611"/>
      <c r="DU28" s="611"/>
      <c r="DV28" s="612"/>
      <c r="DW28" s="615">
        <v>31.8</v>
      </c>
      <c r="DX28" s="642"/>
      <c r="DY28" s="642"/>
      <c r="DZ28" s="642"/>
      <c r="EA28" s="642"/>
      <c r="EB28" s="642"/>
      <c r="EC28" s="643"/>
    </row>
    <row r="29" spans="2:133" ht="11.25" customHeight="1" x14ac:dyDescent="0.15">
      <c r="B29" s="607" t="s">
        <v>303</v>
      </c>
      <c r="C29" s="608"/>
      <c r="D29" s="608"/>
      <c r="E29" s="608"/>
      <c r="F29" s="608"/>
      <c r="G29" s="608"/>
      <c r="H29" s="608"/>
      <c r="I29" s="608"/>
      <c r="J29" s="608"/>
      <c r="K29" s="608"/>
      <c r="L29" s="608"/>
      <c r="M29" s="608"/>
      <c r="N29" s="608"/>
      <c r="O29" s="608"/>
      <c r="P29" s="608"/>
      <c r="Q29" s="609"/>
      <c r="R29" s="610">
        <v>4468</v>
      </c>
      <c r="S29" s="611"/>
      <c r="T29" s="611"/>
      <c r="U29" s="611"/>
      <c r="V29" s="611"/>
      <c r="W29" s="611"/>
      <c r="X29" s="611"/>
      <c r="Y29" s="612"/>
      <c r="Z29" s="613">
        <v>0.2</v>
      </c>
      <c r="AA29" s="613"/>
      <c r="AB29" s="613"/>
      <c r="AC29" s="613"/>
      <c r="AD29" s="614">
        <v>4056</v>
      </c>
      <c r="AE29" s="614"/>
      <c r="AF29" s="614"/>
      <c r="AG29" s="614"/>
      <c r="AH29" s="614"/>
      <c r="AI29" s="614"/>
      <c r="AJ29" s="614"/>
      <c r="AK29" s="614"/>
      <c r="AL29" s="615">
        <v>0.4</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304</v>
      </c>
      <c r="CE29" s="649"/>
      <c r="CF29" s="607" t="s">
        <v>72</v>
      </c>
      <c r="CG29" s="608"/>
      <c r="CH29" s="608"/>
      <c r="CI29" s="608"/>
      <c r="CJ29" s="608"/>
      <c r="CK29" s="608"/>
      <c r="CL29" s="608"/>
      <c r="CM29" s="608"/>
      <c r="CN29" s="608"/>
      <c r="CO29" s="608"/>
      <c r="CP29" s="608"/>
      <c r="CQ29" s="609"/>
      <c r="CR29" s="610">
        <v>333891</v>
      </c>
      <c r="CS29" s="640"/>
      <c r="CT29" s="640"/>
      <c r="CU29" s="640"/>
      <c r="CV29" s="640"/>
      <c r="CW29" s="640"/>
      <c r="CX29" s="640"/>
      <c r="CY29" s="641"/>
      <c r="CZ29" s="615">
        <v>14</v>
      </c>
      <c r="DA29" s="642"/>
      <c r="DB29" s="642"/>
      <c r="DC29" s="645"/>
      <c r="DD29" s="619">
        <v>306300</v>
      </c>
      <c r="DE29" s="640"/>
      <c r="DF29" s="640"/>
      <c r="DG29" s="640"/>
      <c r="DH29" s="640"/>
      <c r="DI29" s="640"/>
      <c r="DJ29" s="640"/>
      <c r="DK29" s="641"/>
      <c r="DL29" s="619">
        <v>306300</v>
      </c>
      <c r="DM29" s="640"/>
      <c r="DN29" s="640"/>
      <c r="DO29" s="640"/>
      <c r="DP29" s="640"/>
      <c r="DQ29" s="640"/>
      <c r="DR29" s="640"/>
      <c r="DS29" s="640"/>
      <c r="DT29" s="640"/>
      <c r="DU29" s="640"/>
      <c r="DV29" s="641"/>
      <c r="DW29" s="615">
        <v>31.8</v>
      </c>
      <c r="DX29" s="642"/>
      <c r="DY29" s="642"/>
      <c r="DZ29" s="642"/>
      <c r="EA29" s="642"/>
      <c r="EB29" s="642"/>
      <c r="EC29" s="643"/>
    </row>
    <row r="30" spans="2:133" ht="11.25" customHeight="1" x14ac:dyDescent="0.15">
      <c r="B30" s="607" t="s">
        <v>305</v>
      </c>
      <c r="C30" s="608"/>
      <c r="D30" s="608"/>
      <c r="E30" s="608"/>
      <c r="F30" s="608"/>
      <c r="G30" s="608"/>
      <c r="H30" s="608"/>
      <c r="I30" s="608"/>
      <c r="J30" s="608"/>
      <c r="K30" s="608"/>
      <c r="L30" s="608"/>
      <c r="M30" s="608"/>
      <c r="N30" s="608"/>
      <c r="O30" s="608"/>
      <c r="P30" s="608"/>
      <c r="Q30" s="609"/>
      <c r="R30" s="610">
        <v>347805</v>
      </c>
      <c r="S30" s="611"/>
      <c r="T30" s="611"/>
      <c r="U30" s="611"/>
      <c r="V30" s="611"/>
      <c r="W30" s="611"/>
      <c r="X30" s="611"/>
      <c r="Y30" s="612"/>
      <c r="Z30" s="613">
        <v>13.7</v>
      </c>
      <c r="AA30" s="613"/>
      <c r="AB30" s="613"/>
      <c r="AC30" s="613"/>
      <c r="AD30" s="614" t="s">
        <v>145</v>
      </c>
      <c r="AE30" s="614"/>
      <c r="AF30" s="614"/>
      <c r="AG30" s="614"/>
      <c r="AH30" s="614"/>
      <c r="AI30" s="614"/>
      <c r="AJ30" s="614"/>
      <c r="AK30" s="614"/>
      <c r="AL30" s="615" t="s">
        <v>145</v>
      </c>
      <c r="AM30" s="616"/>
      <c r="AN30" s="616"/>
      <c r="AO30" s="617"/>
      <c r="AP30" s="592" t="s">
        <v>223</v>
      </c>
      <c r="AQ30" s="593"/>
      <c r="AR30" s="593"/>
      <c r="AS30" s="593"/>
      <c r="AT30" s="593"/>
      <c r="AU30" s="593"/>
      <c r="AV30" s="593"/>
      <c r="AW30" s="593"/>
      <c r="AX30" s="593"/>
      <c r="AY30" s="593"/>
      <c r="AZ30" s="593"/>
      <c r="BA30" s="593"/>
      <c r="BB30" s="593"/>
      <c r="BC30" s="593"/>
      <c r="BD30" s="593"/>
      <c r="BE30" s="593"/>
      <c r="BF30" s="594"/>
      <c r="BG30" s="592" t="s">
        <v>306</v>
      </c>
      <c r="BH30" s="646"/>
      <c r="BI30" s="646"/>
      <c r="BJ30" s="646"/>
      <c r="BK30" s="646"/>
      <c r="BL30" s="646"/>
      <c r="BM30" s="646"/>
      <c r="BN30" s="646"/>
      <c r="BO30" s="646"/>
      <c r="BP30" s="646"/>
      <c r="BQ30" s="647"/>
      <c r="BR30" s="592" t="s">
        <v>307</v>
      </c>
      <c r="BS30" s="646"/>
      <c r="BT30" s="646"/>
      <c r="BU30" s="646"/>
      <c r="BV30" s="646"/>
      <c r="BW30" s="646"/>
      <c r="BX30" s="646"/>
      <c r="BY30" s="646"/>
      <c r="BZ30" s="646"/>
      <c r="CA30" s="646"/>
      <c r="CB30" s="647"/>
      <c r="CD30" s="650"/>
      <c r="CE30" s="651"/>
      <c r="CF30" s="607" t="s">
        <v>308</v>
      </c>
      <c r="CG30" s="608"/>
      <c r="CH30" s="608"/>
      <c r="CI30" s="608"/>
      <c r="CJ30" s="608"/>
      <c r="CK30" s="608"/>
      <c r="CL30" s="608"/>
      <c r="CM30" s="608"/>
      <c r="CN30" s="608"/>
      <c r="CO30" s="608"/>
      <c r="CP30" s="608"/>
      <c r="CQ30" s="609"/>
      <c r="CR30" s="610">
        <v>326092</v>
      </c>
      <c r="CS30" s="611"/>
      <c r="CT30" s="611"/>
      <c r="CU30" s="611"/>
      <c r="CV30" s="611"/>
      <c r="CW30" s="611"/>
      <c r="CX30" s="611"/>
      <c r="CY30" s="612"/>
      <c r="CZ30" s="615">
        <v>13.6</v>
      </c>
      <c r="DA30" s="642"/>
      <c r="DB30" s="642"/>
      <c r="DC30" s="645"/>
      <c r="DD30" s="619">
        <v>298501</v>
      </c>
      <c r="DE30" s="611"/>
      <c r="DF30" s="611"/>
      <c r="DG30" s="611"/>
      <c r="DH30" s="611"/>
      <c r="DI30" s="611"/>
      <c r="DJ30" s="611"/>
      <c r="DK30" s="612"/>
      <c r="DL30" s="619">
        <v>298501</v>
      </c>
      <c r="DM30" s="611"/>
      <c r="DN30" s="611"/>
      <c r="DO30" s="611"/>
      <c r="DP30" s="611"/>
      <c r="DQ30" s="611"/>
      <c r="DR30" s="611"/>
      <c r="DS30" s="611"/>
      <c r="DT30" s="611"/>
      <c r="DU30" s="611"/>
      <c r="DV30" s="612"/>
      <c r="DW30" s="615">
        <v>31</v>
      </c>
      <c r="DX30" s="642"/>
      <c r="DY30" s="642"/>
      <c r="DZ30" s="642"/>
      <c r="EA30" s="642"/>
      <c r="EB30" s="642"/>
      <c r="EC30" s="643"/>
    </row>
    <row r="31" spans="2:133" ht="11.25" customHeight="1" x14ac:dyDescent="0.15">
      <c r="B31" s="623" t="s">
        <v>309</v>
      </c>
      <c r="C31" s="624"/>
      <c r="D31" s="624"/>
      <c r="E31" s="624"/>
      <c r="F31" s="624"/>
      <c r="G31" s="624"/>
      <c r="H31" s="624"/>
      <c r="I31" s="624"/>
      <c r="J31" s="624"/>
      <c r="K31" s="624"/>
      <c r="L31" s="624"/>
      <c r="M31" s="624"/>
      <c r="N31" s="624"/>
      <c r="O31" s="624"/>
      <c r="P31" s="624"/>
      <c r="Q31" s="625"/>
      <c r="R31" s="610" t="s">
        <v>128</v>
      </c>
      <c r="S31" s="611"/>
      <c r="T31" s="611"/>
      <c r="U31" s="611"/>
      <c r="V31" s="611"/>
      <c r="W31" s="611"/>
      <c r="X31" s="611"/>
      <c r="Y31" s="612"/>
      <c r="Z31" s="613" t="s">
        <v>128</v>
      </c>
      <c r="AA31" s="613"/>
      <c r="AB31" s="613"/>
      <c r="AC31" s="613"/>
      <c r="AD31" s="614" t="s">
        <v>145</v>
      </c>
      <c r="AE31" s="614"/>
      <c r="AF31" s="614"/>
      <c r="AG31" s="614"/>
      <c r="AH31" s="614"/>
      <c r="AI31" s="614"/>
      <c r="AJ31" s="614"/>
      <c r="AK31" s="614"/>
      <c r="AL31" s="615" t="s">
        <v>145</v>
      </c>
      <c r="AM31" s="616"/>
      <c r="AN31" s="616"/>
      <c r="AO31" s="617"/>
      <c r="AP31" s="658" t="s">
        <v>310</v>
      </c>
      <c r="AQ31" s="659"/>
      <c r="AR31" s="659"/>
      <c r="AS31" s="659"/>
      <c r="AT31" s="664" t="s">
        <v>311</v>
      </c>
      <c r="AU31" s="212"/>
      <c r="AV31" s="212"/>
      <c r="AW31" s="212"/>
      <c r="AX31" s="596" t="s">
        <v>188</v>
      </c>
      <c r="AY31" s="597"/>
      <c r="AZ31" s="597"/>
      <c r="BA31" s="597"/>
      <c r="BB31" s="597"/>
      <c r="BC31" s="597"/>
      <c r="BD31" s="597"/>
      <c r="BE31" s="597"/>
      <c r="BF31" s="598"/>
      <c r="BG31" s="657">
        <v>99.2</v>
      </c>
      <c r="BH31" s="654"/>
      <c r="BI31" s="654"/>
      <c r="BJ31" s="654"/>
      <c r="BK31" s="654"/>
      <c r="BL31" s="654"/>
      <c r="BM31" s="605">
        <v>97.9</v>
      </c>
      <c r="BN31" s="654"/>
      <c r="BO31" s="654"/>
      <c r="BP31" s="654"/>
      <c r="BQ31" s="655"/>
      <c r="BR31" s="657">
        <v>99.3</v>
      </c>
      <c r="BS31" s="654"/>
      <c r="BT31" s="654"/>
      <c r="BU31" s="654"/>
      <c r="BV31" s="654"/>
      <c r="BW31" s="654"/>
      <c r="BX31" s="605">
        <v>98.3</v>
      </c>
      <c r="BY31" s="654"/>
      <c r="BZ31" s="654"/>
      <c r="CA31" s="654"/>
      <c r="CB31" s="655"/>
      <c r="CD31" s="650"/>
      <c r="CE31" s="651"/>
      <c r="CF31" s="607" t="s">
        <v>312</v>
      </c>
      <c r="CG31" s="608"/>
      <c r="CH31" s="608"/>
      <c r="CI31" s="608"/>
      <c r="CJ31" s="608"/>
      <c r="CK31" s="608"/>
      <c r="CL31" s="608"/>
      <c r="CM31" s="608"/>
      <c r="CN31" s="608"/>
      <c r="CO31" s="608"/>
      <c r="CP31" s="608"/>
      <c r="CQ31" s="609"/>
      <c r="CR31" s="610">
        <v>7799</v>
      </c>
      <c r="CS31" s="640"/>
      <c r="CT31" s="640"/>
      <c r="CU31" s="640"/>
      <c r="CV31" s="640"/>
      <c r="CW31" s="640"/>
      <c r="CX31" s="640"/>
      <c r="CY31" s="641"/>
      <c r="CZ31" s="615">
        <v>0.3</v>
      </c>
      <c r="DA31" s="642"/>
      <c r="DB31" s="642"/>
      <c r="DC31" s="645"/>
      <c r="DD31" s="619">
        <v>7799</v>
      </c>
      <c r="DE31" s="640"/>
      <c r="DF31" s="640"/>
      <c r="DG31" s="640"/>
      <c r="DH31" s="640"/>
      <c r="DI31" s="640"/>
      <c r="DJ31" s="640"/>
      <c r="DK31" s="641"/>
      <c r="DL31" s="619">
        <v>7799</v>
      </c>
      <c r="DM31" s="640"/>
      <c r="DN31" s="640"/>
      <c r="DO31" s="640"/>
      <c r="DP31" s="640"/>
      <c r="DQ31" s="640"/>
      <c r="DR31" s="640"/>
      <c r="DS31" s="640"/>
      <c r="DT31" s="640"/>
      <c r="DU31" s="640"/>
      <c r="DV31" s="641"/>
      <c r="DW31" s="615">
        <v>0.8</v>
      </c>
      <c r="DX31" s="642"/>
      <c r="DY31" s="642"/>
      <c r="DZ31" s="642"/>
      <c r="EA31" s="642"/>
      <c r="EB31" s="642"/>
      <c r="EC31" s="643"/>
    </row>
    <row r="32" spans="2:133" ht="11.25" customHeight="1" x14ac:dyDescent="0.15">
      <c r="B32" s="607" t="s">
        <v>313</v>
      </c>
      <c r="C32" s="608"/>
      <c r="D32" s="608"/>
      <c r="E32" s="608"/>
      <c r="F32" s="608"/>
      <c r="G32" s="608"/>
      <c r="H32" s="608"/>
      <c r="I32" s="608"/>
      <c r="J32" s="608"/>
      <c r="K32" s="608"/>
      <c r="L32" s="608"/>
      <c r="M32" s="608"/>
      <c r="N32" s="608"/>
      <c r="O32" s="608"/>
      <c r="P32" s="608"/>
      <c r="Q32" s="609"/>
      <c r="R32" s="610">
        <v>322876</v>
      </c>
      <c r="S32" s="611"/>
      <c r="T32" s="611"/>
      <c r="U32" s="611"/>
      <c r="V32" s="611"/>
      <c r="W32" s="611"/>
      <c r="X32" s="611"/>
      <c r="Y32" s="612"/>
      <c r="Z32" s="613">
        <v>12.7</v>
      </c>
      <c r="AA32" s="613"/>
      <c r="AB32" s="613"/>
      <c r="AC32" s="613"/>
      <c r="AD32" s="614" t="s">
        <v>145</v>
      </c>
      <c r="AE32" s="614"/>
      <c r="AF32" s="614"/>
      <c r="AG32" s="614"/>
      <c r="AH32" s="614"/>
      <c r="AI32" s="614"/>
      <c r="AJ32" s="614"/>
      <c r="AK32" s="614"/>
      <c r="AL32" s="615" t="s">
        <v>145</v>
      </c>
      <c r="AM32" s="616"/>
      <c r="AN32" s="616"/>
      <c r="AO32" s="617"/>
      <c r="AP32" s="660"/>
      <c r="AQ32" s="661"/>
      <c r="AR32" s="661"/>
      <c r="AS32" s="661"/>
      <c r="AT32" s="665"/>
      <c r="AU32" s="208" t="s">
        <v>314</v>
      </c>
      <c r="AX32" s="607" t="s">
        <v>315</v>
      </c>
      <c r="AY32" s="608"/>
      <c r="AZ32" s="608"/>
      <c r="BA32" s="608"/>
      <c r="BB32" s="608"/>
      <c r="BC32" s="608"/>
      <c r="BD32" s="608"/>
      <c r="BE32" s="608"/>
      <c r="BF32" s="609"/>
      <c r="BG32" s="667">
        <v>98.6</v>
      </c>
      <c r="BH32" s="640"/>
      <c r="BI32" s="640"/>
      <c r="BJ32" s="640"/>
      <c r="BK32" s="640"/>
      <c r="BL32" s="640"/>
      <c r="BM32" s="616">
        <v>96.2</v>
      </c>
      <c r="BN32" s="640"/>
      <c r="BO32" s="640"/>
      <c r="BP32" s="640"/>
      <c r="BQ32" s="656"/>
      <c r="BR32" s="667">
        <v>99</v>
      </c>
      <c r="BS32" s="640"/>
      <c r="BT32" s="640"/>
      <c r="BU32" s="640"/>
      <c r="BV32" s="640"/>
      <c r="BW32" s="640"/>
      <c r="BX32" s="616">
        <v>97.3</v>
      </c>
      <c r="BY32" s="640"/>
      <c r="BZ32" s="640"/>
      <c r="CA32" s="640"/>
      <c r="CB32" s="656"/>
      <c r="CD32" s="652"/>
      <c r="CE32" s="653"/>
      <c r="CF32" s="607" t="s">
        <v>316</v>
      </c>
      <c r="CG32" s="608"/>
      <c r="CH32" s="608"/>
      <c r="CI32" s="608"/>
      <c r="CJ32" s="608"/>
      <c r="CK32" s="608"/>
      <c r="CL32" s="608"/>
      <c r="CM32" s="608"/>
      <c r="CN32" s="608"/>
      <c r="CO32" s="608"/>
      <c r="CP32" s="608"/>
      <c r="CQ32" s="609"/>
      <c r="CR32" s="610" t="s">
        <v>128</v>
      </c>
      <c r="CS32" s="611"/>
      <c r="CT32" s="611"/>
      <c r="CU32" s="611"/>
      <c r="CV32" s="611"/>
      <c r="CW32" s="611"/>
      <c r="CX32" s="611"/>
      <c r="CY32" s="612"/>
      <c r="CZ32" s="615" t="s">
        <v>128</v>
      </c>
      <c r="DA32" s="642"/>
      <c r="DB32" s="642"/>
      <c r="DC32" s="645"/>
      <c r="DD32" s="619" t="s">
        <v>128</v>
      </c>
      <c r="DE32" s="611"/>
      <c r="DF32" s="611"/>
      <c r="DG32" s="611"/>
      <c r="DH32" s="611"/>
      <c r="DI32" s="611"/>
      <c r="DJ32" s="611"/>
      <c r="DK32" s="612"/>
      <c r="DL32" s="619" t="s">
        <v>128</v>
      </c>
      <c r="DM32" s="611"/>
      <c r="DN32" s="611"/>
      <c r="DO32" s="611"/>
      <c r="DP32" s="611"/>
      <c r="DQ32" s="611"/>
      <c r="DR32" s="611"/>
      <c r="DS32" s="611"/>
      <c r="DT32" s="611"/>
      <c r="DU32" s="611"/>
      <c r="DV32" s="612"/>
      <c r="DW32" s="615" t="s">
        <v>145</v>
      </c>
      <c r="DX32" s="642"/>
      <c r="DY32" s="642"/>
      <c r="DZ32" s="642"/>
      <c r="EA32" s="642"/>
      <c r="EB32" s="642"/>
      <c r="EC32" s="643"/>
    </row>
    <row r="33" spans="2:133" ht="11.25" customHeight="1" x14ac:dyDescent="0.15">
      <c r="B33" s="607" t="s">
        <v>317</v>
      </c>
      <c r="C33" s="608"/>
      <c r="D33" s="608"/>
      <c r="E33" s="608"/>
      <c r="F33" s="608"/>
      <c r="G33" s="608"/>
      <c r="H33" s="608"/>
      <c r="I33" s="608"/>
      <c r="J33" s="608"/>
      <c r="K33" s="608"/>
      <c r="L33" s="608"/>
      <c r="M33" s="608"/>
      <c r="N33" s="608"/>
      <c r="O33" s="608"/>
      <c r="P33" s="608"/>
      <c r="Q33" s="609"/>
      <c r="R33" s="610">
        <v>10265</v>
      </c>
      <c r="S33" s="611"/>
      <c r="T33" s="611"/>
      <c r="U33" s="611"/>
      <c r="V33" s="611"/>
      <c r="W33" s="611"/>
      <c r="X33" s="611"/>
      <c r="Y33" s="612"/>
      <c r="Z33" s="613">
        <v>0.4</v>
      </c>
      <c r="AA33" s="613"/>
      <c r="AB33" s="613"/>
      <c r="AC33" s="613"/>
      <c r="AD33" s="614">
        <v>6641</v>
      </c>
      <c r="AE33" s="614"/>
      <c r="AF33" s="614"/>
      <c r="AG33" s="614"/>
      <c r="AH33" s="614"/>
      <c r="AI33" s="614"/>
      <c r="AJ33" s="614"/>
      <c r="AK33" s="614"/>
      <c r="AL33" s="615">
        <v>0.7</v>
      </c>
      <c r="AM33" s="616"/>
      <c r="AN33" s="616"/>
      <c r="AO33" s="617"/>
      <c r="AP33" s="662"/>
      <c r="AQ33" s="663"/>
      <c r="AR33" s="663"/>
      <c r="AS33" s="663"/>
      <c r="AT33" s="666"/>
      <c r="AU33" s="213"/>
      <c r="AV33" s="213"/>
      <c r="AW33" s="213"/>
      <c r="AX33" s="631" t="s">
        <v>318</v>
      </c>
      <c r="AY33" s="632"/>
      <c r="AZ33" s="632"/>
      <c r="BA33" s="632"/>
      <c r="BB33" s="632"/>
      <c r="BC33" s="632"/>
      <c r="BD33" s="632"/>
      <c r="BE33" s="632"/>
      <c r="BF33" s="633"/>
      <c r="BG33" s="668">
        <v>99.9</v>
      </c>
      <c r="BH33" s="669"/>
      <c r="BI33" s="669"/>
      <c r="BJ33" s="669"/>
      <c r="BK33" s="669"/>
      <c r="BL33" s="669"/>
      <c r="BM33" s="670">
        <v>99.8</v>
      </c>
      <c r="BN33" s="669"/>
      <c r="BO33" s="669"/>
      <c r="BP33" s="669"/>
      <c r="BQ33" s="671"/>
      <c r="BR33" s="668">
        <v>99.9</v>
      </c>
      <c r="BS33" s="669"/>
      <c r="BT33" s="669"/>
      <c r="BU33" s="669"/>
      <c r="BV33" s="669"/>
      <c r="BW33" s="669"/>
      <c r="BX33" s="670">
        <v>99.9</v>
      </c>
      <c r="BY33" s="669"/>
      <c r="BZ33" s="669"/>
      <c r="CA33" s="669"/>
      <c r="CB33" s="671"/>
      <c r="CD33" s="607" t="s">
        <v>319</v>
      </c>
      <c r="CE33" s="608"/>
      <c r="CF33" s="608"/>
      <c r="CG33" s="608"/>
      <c r="CH33" s="608"/>
      <c r="CI33" s="608"/>
      <c r="CJ33" s="608"/>
      <c r="CK33" s="608"/>
      <c r="CL33" s="608"/>
      <c r="CM33" s="608"/>
      <c r="CN33" s="608"/>
      <c r="CO33" s="608"/>
      <c r="CP33" s="608"/>
      <c r="CQ33" s="609"/>
      <c r="CR33" s="610">
        <v>962811</v>
      </c>
      <c r="CS33" s="640"/>
      <c r="CT33" s="640"/>
      <c r="CU33" s="640"/>
      <c r="CV33" s="640"/>
      <c r="CW33" s="640"/>
      <c r="CX33" s="640"/>
      <c r="CY33" s="641"/>
      <c r="CZ33" s="615">
        <v>40.200000000000003</v>
      </c>
      <c r="DA33" s="642"/>
      <c r="DB33" s="642"/>
      <c r="DC33" s="645"/>
      <c r="DD33" s="619">
        <v>597194</v>
      </c>
      <c r="DE33" s="640"/>
      <c r="DF33" s="640"/>
      <c r="DG33" s="640"/>
      <c r="DH33" s="640"/>
      <c r="DI33" s="640"/>
      <c r="DJ33" s="640"/>
      <c r="DK33" s="641"/>
      <c r="DL33" s="619">
        <v>213542</v>
      </c>
      <c r="DM33" s="640"/>
      <c r="DN33" s="640"/>
      <c r="DO33" s="640"/>
      <c r="DP33" s="640"/>
      <c r="DQ33" s="640"/>
      <c r="DR33" s="640"/>
      <c r="DS33" s="640"/>
      <c r="DT33" s="640"/>
      <c r="DU33" s="640"/>
      <c r="DV33" s="641"/>
      <c r="DW33" s="615">
        <v>22.2</v>
      </c>
      <c r="DX33" s="642"/>
      <c r="DY33" s="642"/>
      <c r="DZ33" s="642"/>
      <c r="EA33" s="642"/>
      <c r="EB33" s="642"/>
      <c r="EC33" s="643"/>
    </row>
    <row r="34" spans="2:133" ht="11.25" customHeight="1" x14ac:dyDescent="0.15">
      <c r="B34" s="607" t="s">
        <v>320</v>
      </c>
      <c r="C34" s="608"/>
      <c r="D34" s="608"/>
      <c r="E34" s="608"/>
      <c r="F34" s="608"/>
      <c r="G34" s="608"/>
      <c r="H34" s="608"/>
      <c r="I34" s="608"/>
      <c r="J34" s="608"/>
      <c r="K34" s="608"/>
      <c r="L34" s="608"/>
      <c r="M34" s="608"/>
      <c r="N34" s="608"/>
      <c r="O34" s="608"/>
      <c r="P34" s="608"/>
      <c r="Q34" s="609"/>
      <c r="R34" s="610">
        <v>6812</v>
      </c>
      <c r="S34" s="611"/>
      <c r="T34" s="611"/>
      <c r="U34" s="611"/>
      <c r="V34" s="611"/>
      <c r="W34" s="611"/>
      <c r="X34" s="611"/>
      <c r="Y34" s="612"/>
      <c r="Z34" s="613">
        <v>0.3</v>
      </c>
      <c r="AA34" s="613"/>
      <c r="AB34" s="613"/>
      <c r="AC34" s="613"/>
      <c r="AD34" s="614" t="s">
        <v>145</v>
      </c>
      <c r="AE34" s="614"/>
      <c r="AF34" s="614"/>
      <c r="AG34" s="614"/>
      <c r="AH34" s="614"/>
      <c r="AI34" s="614"/>
      <c r="AJ34" s="614"/>
      <c r="AK34" s="614"/>
      <c r="AL34" s="615" t="s">
        <v>145</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321</v>
      </c>
      <c r="CE34" s="608"/>
      <c r="CF34" s="608"/>
      <c r="CG34" s="608"/>
      <c r="CH34" s="608"/>
      <c r="CI34" s="608"/>
      <c r="CJ34" s="608"/>
      <c r="CK34" s="608"/>
      <c r="CL34" s="608"/>
      <c r="CM34" s="608"/>
      <c r="CN34" s="608"/>
      <c r="CO34" s="608"/>
      <c r="CP34" s="608"/>
      <c r="CQ34" s="609"/>
      <c r="CR34" s="610">
        <v>496172</v>
      </c>
      <c r="CS34" s="611"/>
      <c r="CT34" s="611"/>
      <c r="CU34" s="611"/>
      <c r="CV34" s="611"/>
      <c r="CW34" s="611"/>
      <c r="CX34" s="611"/>
      <c r="CY34" s="612"/>
      <c r="CZ34" s="615">
        <v>20.7</v>
      </c>
      <c r="DA34" s="642"/>
      <c r="DB34" s="642"/>
      <c r="DC34" s="645"/>
      <c r="DD34" s="619">
        <v>218884</v>
      </c>
      <c r="DE34" s="611"/>
      <c r="DF34" s="611"/>
      <c r="DG34" s="611"/>
      <c r="DH34" s="611"/>
      <c r="DI34" s="611"/>
      <c r="DJ34" s="611"/>
      <c r="DK34" s="612"/>
      <c r="DL34" s="619">
        <v>156797</v>
      </c>
      <c r="DM34" s="611"/>
      <c r="DN34" s="611"/>
      <c r="DO34" s="611"/>
      <c r="DP34" s="611"/>
      <c r="DQ34" s="611"/>
      <c r="DR34" s="611"/>
      <c r="DS34" s="611"/>
      <c r="DT34" s="611"/>
      <c r="DU34" s="611"/>
      <c r="DV34" s="612"/>
      <c r="DW34" s="615">
        <v>16.3</v>
      </c>
      <c r="DX34" s="642"/>
      <c r="DY34" s="642"/>
      <c r="DZ34" s="642"/>
      <c r="EA34" s="642"/>
      <c r="EB34" s="642"/>
      <c r="EC34" s="643"/>
    </row>
    <row r="35" spans="2:133" ht="11.25" customHeight="1" x14ac:dyDescent="0.15">
      <c r="B35" s="607" t="s">
        <v>322</v>
      </c>
      <c r="C35" s="608"/>
      <c r="D35" s="608"/>
      <c r="E35" s="608"/>
      <c r="F35" s="608"/>
      <c r="G35" s="608"/>
      <c r="H35" s="608"/>
      <c r="I35" s="608"/>
      <c r="J35" s="608"/>
      <c r="K35" s="608"/>
      <c r="L35" s="608"/>
      <c r="M35" s="608"/>
      <c r="N35" s="608"/>
      <c r="O35" s="608"/>
      <c r="P35" s="608"/>
      <c r="Q35" s="609"/>
      <c r="R35" s="610">
        <v>169048</v>
      </c>
      <c r="S35" s="611"/>
      <c r="T35" s="611"/>
      <c r="U35" s="611"/>
      <c r="V35" s="611"/>
      <c r="W35" s="611"/>
      <c r="X35" s="611"/>
      <c r="Y35" s="612"/>
      <c r="Z35" s="613">
        <v>6.7</v>
      </c>
      <c r="AA35" s="613"/>
      <c r="AB35" s="613"/>
      <c r="AC35" s="613"/>
      <c r="AD35" s="614" t="s">
        <v>128</v>
      </c>
      <c r="AE35" s="614"/>
      <c r="AF35" s="614"/>
      <c r="AG35" s="614"/>
      <c r="AH35" s="614"/>
      <c r="AI35" s="614"/>
      <c r="AJ35" s="614"/>
      <c r="AK35" s="614"/>
      <c r="AL35" s="615" t="s">
        <v>145</v>
      </c>
      <c r="AM35" s="616"/>
      <c r="AN35" s="616"/>
      <c r="AO35" s="617"/>
      <c r="AP35" s="218"/>
      <c r="AQ35" s="592" t="s">
        <v>323</v>
      </c>
      <c r="AR35" s="593"/>
      <c r="AS35" s="593"/>
      <c r="AT35" s="593"/>
      <c r="AU35" s="593"/>
      <c r="AV35" s="593"/>
      <c r="AW35" s="593"/>
      <c r="AX35" s="593"/>
      <c r="AY35" s="593"/>
      <c r="AZ35" s="593"/>
      <c r="BA35" s="593"/>
      <c r="BB35" s="593"/>
      <c r="BC35" s="593"/>
      <c r="BD35" s="593"/>
      <c r="BE35" s="593"/>
      <c r="BF35" s="594"/>
      <c r="BG35" s="592" t="s">
        <v>324</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325</v>
      </c>
      <c r="CE35" s="608"/>
      <c r="CF35" s="608"/>
      <c r="CG35" s="608"/>
      <c r="CH35" s="608"/>
      <c r="CI35" s="608"/>
      <c r="CJ35" s="608"/>
      <c r="CK35" s="608"/>
      <c r="CL35" s="608"/>
      <c r="CM35" s="608"/>
      <c r="CN35" s="608"/>
      <c r="CO35" s="608"/>
      <c r="CP35" s="608"/>
      <c r="CQ35" s="609"/>
      <c r="CR35" s="610">
        <v>57664</v>
      </c>
      <c r="CS35" s="640"/>
      <c r="CT35" s="640"/>
      <c r="CU35" s="640"/>
      <c r="CV35" s="640"/>
      <c r="CW35" s="640"/>
      <c r="CX35" s="640"/>
      <c r="CY35" s="641"/>
      <c r="CZ35" s="615">
        <v>2.4</v>
      </c>
      <c r="DA35" s="642"/>
      <c r="DB35" s="642"/>
      <c r="DC35" s="645"/>
      <c r="DD35" s="619">
        <v>39886</v>
      </c>
      <c r="DE35" s="640"/>
      <c r="DF35" s="640"/>
      <c r="DG35" s="640"/>
      <c r="DH35" s="640"/>
      <c r="DI35" s="640"/>
      <c r="DJ35" s="640"/>
      <c r="DK35" s="641"/>
      <c r="DL35" s="619">
        <v>8902</v>
      </c>
      <c r="DM35" s="640"/>
      <c r="DN35" s="640"/>
      <c r="DO35" s="640"/>
      <c r="DP35" s="640"/>
      <c r="DQ35" s="640"/>
      <c r="DR35" s="640"/>
      <c r="DS35" s="640"/>
      <c r="DT35" s="640"/>
      <c r="DU35" s="640"/>
      <c r="DV35" s="641"/>
      <c r="DW35" s="615">
        <v>0.9</v>
      </c>
      <c r="DX35" s="642"/>
      <c r="DY35" s="642"/>
      <c r="DZ35" s="642"/>
      <c r="EA35" s="642"/>
      <c r="EB35" s="642"/>
      <c r="EC35" s="643"/>
    </row>
    <row r="36" spans="2:133" ht="11.25" customHeight="1" x14ac:dyDescent="0.15">
      <c r="B36" s="607" t="s">
        <v>326</v>
      </c>
      <c r="C36" s="608"/>
      <c r="D36" s="608"/>
      <c r="E36" s="608"/>
      <c r="F36" s="608"/>
      <c r="G36" s="608"/>
      <c r="H36" s="608"/>
      <c r="I36" s="608"/>
      <c r="J36" s="608"/>
      <c r="K36" s="608"/>
      <c r="L36" s="608"/>
      <c r="M36" s="608"/>
      <c r="N36" s="608"/>
      <c r="O36" s="608"/>
      <c r="P36" s="608"/>
      <c r="Q36" s="609"/>
      <c r="R36" s="610">
        <v>127408</v>
      </c>
      <c r="S36" s="611"/>
      <c r="T36" s="611"/>
      <c r="U36" s="611"/>
      <c r="V36" s="611"/>
      <c r="W36" s="611"/>
      <c r="X36" s="611"/>
      <c r="Y36" s="612"/>
      <c r="Z36" s="613">
        <v>5</v>
      </c>
      <c r="AA36" s="613"/>
      <c r="AB36" s="613"/>
      <c r="AC36" s="613"/>
      <c r="AD36" s="614" t="s">
        <v>145</v>
      </c>
      <c r="AE36" s="614"/>
      <c r="AF36" s="614"/>
      <c r="AG36" s="614"/>
      <c r="AH36" s="614"/>
      <c r="AI36" s="614"/>
      <c r="AJ36" s="614"/>
      <c r="AK36" s="614"/>
      <c r="AL36" s="615" t="s">
        <v>128</v>
      </c>
      <c r="AM36" s="616"/>
      <c r="AN36" s="616"/>
      <c r="AO36" s="617"/>
      <c r="AP36" s="218"/>
      <c r="AQ36" s="672" t="s">
        <v>327</v>
      </c>
      <c r="AR36" s="673"/>
      <c r="AS36" s="673"/>
      <c r="AT36" s="673"/>
      <c r="AU36" s="673"/>
      <c r="AV36" s="673"/>
      <c r="AW36" s="673"/>
      <c r="AX36" s="673"/>
      <c r="AY36" s="674"/>
      <c r="AZ36" s="599">
        <v>15934</v>
      </c>
      <c r="BA36" s="600"/>
      <c r="BB36" s="600"/>
      <c r="BC36" s="600"/>
      <c r="BD36" s="600"/>
      <c r="BE36" s="600"/>
      <c r="BF36" s="675"/>
      <c r="BG36" s="596" t="s">
        <v>328</v>
      </c>
      <c r="BH36" s="597"/>
      <c r="BI36" s="597"/>
      <c r="BJ36" s="597"/>
      <c r="BK36" s="597"/>
      <c r="BL36" s="597"/>
      <c r="BM36" s="597"/>
      <c r="BN36" s="597"/>
      <c r="BO36" s="597"/>
      <c r="BP36" s="597"/>
      <c r="BQ36" s="597"/>
      <c r="BR36" s="597"/>
      <c r="BS36" s="597"/>
      <c r="BT36" s="597"/>
      <c r="BU36" s="598"/>
      <c r="BV36" s="599">
        <v>8905</v>
      </c>
      <c r="BW36" s="600"/>
      <c r="BX36" s="600"/>
      <c r="BY36" s="600"/>
      <c r="BZ36" s="600"/>
      <c r="CA36" s="600"/>
      <c r="CB36" s="675"/>
      <c r="CD36" s="607" t="s">
        <v>329</v>
      </c>
      <c r="CE36" s="608"/>
      <c r="CF36" s="608"/>
      <c r="CG36" s="608"/>
      <c r="CH36" s="608"/>
      <c r="CI36" s="608"/>
      <c r="CJ36" s="608"/>
      <c r="CK36" s="608"/>
      <c r="CL36" s="608"/>
      <c r="CM36" s="608"/>
      <c r="CN36" s="608"/>
      <c r="CO36" s="608"/>
      <c r="CP36" s="608"/>
      <c r="CQ36" s="609"/>
      <c r="CR36" s="610">
        <v>176049</v>
      </c>
      <c r="CS36" s="611"/>
      <c r="CT36" s="611"/>
      <c r="CU36" s="611"/>
      <c r="CV36" s="611"/>
      <c r="CW36" s="611"/>
      <c r="CX36" s="611"/>
      <c r="CY36" s="612"/>
      <c r="CZ36" s="615">
        <v>7.4</v>
      </c>
      <c r="DA36" s="642"/>
      <c r="DB36" s="642"/>
      <c r="DC36" s="645"/>
      <c r="DD36" s="619">
        <v>108509</v>
      </c>
      <c r="DE36" s="611"/>
      <c r="DF36" s="611"/>
      <c r="DG36" s="611"/>
      <c r="DH36" s="611"/>
      <c r="DI36" s="611"/>
      <c r="DJ36" s="611"/>
      <c r="DK36" s="612"/>
      <c r="DL36" s="619">
        <v>33508</v>
      </c>
      <c r="DM36" s="611"/>
      <c r="DN36" s="611"/>
      <c r="DO36" s="611"/>
      <c r="DP36" s="611"/>
      <c r="DQ36" s="611"/>
      <c r="DR36" s="611"/>
      <c r="DS36" s="611"/>
      <c r="DT36" s="611"/>
      <c r="DU36" s="611"/>
      <c r="DV36" s="612"/>
      <c r="DW36" s="615">
        <v>3.5</v>
      </c>
      <c r="DX36" s="642"/>
      <c r="DY36" s="642"/>
      <c r="DZ36" s="642"/>
      <c r="EA36" s="642"/>
      <c r="EB36" s="642"/>
      <c r="EC36" s="643"/>
    </row>
    <row r="37" spans="2:133" ht="11.25" customHeight="1" x14ac:dyDescent="0.15">
      <c r="B37" s="607" t="s">
        <v>330</v>
      </c>
      <c r="C37" s="608"/>
      <c r="D37" s="608"/>
      <c r="E37" s="608"/>
      <c r="F37" s="608"/>
      <c r="G37" s="608"/>
      <c r="H37" s="608"/>
      <c r="I37" s="608"/>
      <c r="J37" s="608"/>
      <c r="K37" s="608"/>
      <c r="L37" s="608"/>
      <c r="M37" s="608"/>
      <c r="N37" s="608"/>
      <c r="O37" s="608"/>
      <c r="P37" s="608"/>
      <c r="Q37" s="609"/>
      <c r="R37" s="610">
        <v>21410</v>
      </c>
      <c r="S37" s="611"/>
      <c r="T37" s="611"/>
      <c r="U37" s="611"/>
      <c r="V37" s="611"/>
      <c r="W37" s="611"/>
      <c r="X37" s="611"/>
      <c r="Y37" s="612"/>
      <c r="Z37" s="613">
        <v>0.8</v>
      </c>
      <c r="AA37" s="613"/>
      <c r="AB37" s="613"/>
      <c r="AC37" s="613"/>
      <c r="AD37" s="614">
        <v>1371</v>
      </c>
      <c r="AE37" s="614"/>
      <c r="AF37" s="614"/>
      <c r="AG37" s="614"/>
      <c r="AH37" s="614"/>
      <c r="AI37" s="614"/>
      <c r="AJ37" s="614"/>
      <c r="AK37" s="614"/>
      <c r="AL37" s="615">
        <v>0.1</v>
      </c>
      <c r="AM37" s="616"/>
      <c r="AN37" s="616"/>
      <c r="AO37" s="617"/>
      <c r="AQ37" s="676" t="s">
        <v>331</v>
      </c>
      <c r="AR37" s="677"/>
      <c r="AS37" s="677"/>
      <c r="AT37" s="677"/>
      <c r="AU37" s="677"/>
      <c r="AV37" s="677"/>
      <c r="AW37" s="677"/>
      <c r="AX37" s="677"/>
      <c r="AY37" s="678"/>
      <c r="AZ37" s="610">
        <v>7000</v>
      </c>
      <c r="BA37" s="611"/>
      <c r="BB37" s="611"/>
      <c r="BC37" s="611"/>
      <c r="BD37" s="640"/>
      <c r="BE37" s="640"/>
      <c r="BF37" s="656"/>
      <c r="BG37" s="607" t="s">
        <v>332</v>
      </c>
      <c r="BH37" s="608"/>
      <c r="BI37" s="608"/>
      <c r="BJ37" s="608"/>
      <c r="BK37" s="608"/>
      <c r="BL37" s="608"/>
      <c r="BM37" s="608"/>
      <c r="BN37" s="608"/>
      <c r="BO37" s="608"/>
      <c r="BP37" s="608"/>
      <c r="BQ37" s="608"/>
      <c r="BR37" s="608"/>
      <c r="BS37" s="608"/>
      <c r="BT37" s="608"/>
      <c r="BU37" s="609"/>
      <c r="BV37" s="610">
        <v>8905</v>
      </c>
      <c r="BW37" s="611"/>
      <c r="BX37" s="611"/>
      <c r="BY37" s="611"/>
      <c r="BZ37" s="611"/>
      <c r="CA37" s="611"/>
      <c r="CB37" s="620"/>
      <c r="CD37" s="607" t="s">
        <v>333</v>
      </c>
      <c r="CE37" s="608"/>
      <c r="CF37" s="608"/>
      <c r="CG37" s="608"/>
      <c r="CH37" s="608"/>
      <c r="CI37" s="608"/>
      <c r="CJ37" s="608"/>
      <c r="CK37" s="608"/>
      <c r="CL37" s="608"/>
      <c r="CM37" s="608"/>
      <c r="CN37" s="608"/>
      <c r="CO37" s="608"/>
      <c r="CP37" s="608"/>
      <c r="CQ37" s="609"/>
      <c r="CR37" s="610">
        <v>7142</v>
      </c>
      <c r="CS37" s="640"/>
      <c r="CT37" s="640"/>
      <c r="CU37" s="640"/>
      <c r="CV37" s="640"/>
      <c r="CW37" s="640"/>
      <c r="CX37" s="640"/>
      <c r="CY37" s="641"/>
      <c r="CZ37" s="615">
        <v>0.3</v>
      </c>
      <c r="DA37" s="642"/>
      <c r="DB37" s="642"/>
      <c r="DC37" s="645"/>
      <c r="DD37" s="619">
        <v>7142</v>
      </c>
      <c r="DE37" s="640"/>
      <c r="DF37" s="640"/>
      <c r="DG37" s="640"/>
      <c r="DH37" s="640"/>
      <c r="DI37" s="640"/>
      <c r="DJ37" s="640"/>
      <c r="DK37" s="641"/>
      <c r="DL37" s="619">
        <v>1908</v>
      </c>
      <c r="DM37" s="640"/>
      <c r="DN37" s="640"/>
      <c r="DO37" s="640"/>
      <c r="DP37" s="640"/>
      <c r="DQ37" s="640"/>
      <c r="DR37" s="640"/>
      <c r="DS37" s="640"/>
      <c r="DT37" s="640"/>
      <c r="DU37" s="640"/>
      <c r="DV37" s="641"/>
      <c r="DW37" s="615">
        <v>0.2</v>
      </c>
      <c r="DX37" s="642"/>
      <c r="DY37" s="642"/>
      <c r="DZ37" s="642"/>
      <c r="EA37" s="642"/>
      <c r="EB37" s="642"/>
      <c r="EC37" s="643"/>
    </row>
    <row r="38" spans="2:133" ht="11.25" customHeight="1" x14ac:dyDescent="0.15">
      <c r="B38" s="607" t="s">
        <v>334</v>
      </c>
      <c r="C38" s="608"/>
      <c r="D38" s="608"/>
      <c r="E38" s="608"/>
      <c r="F38" s="608"/>
      <c r="G38" s="608"/>
      <c r="H38" s="608"/>
      <c r="I38" s="608"/>
      <c r="J38" s="608"/>
      <c r="K38" s="608"/>
      <c r="L38" s="608"/>
      <c r="M38" s="608"/>
      <c r="N38" s="608"/>
      <c r="O38" s="608"/>
      <c r="P38" s="608"/>
      <c r="Q38" s="609"/>
      <c r="R38" s="610">
        <v>198768</v>
      </c>
      <c r="S38" s="611"/>
      <c r="T38" s="611"/>
      <c r="U38" s="611"/>
      <c r="V38" s="611"/>
      <c r="W38" s="611"/>
      <c r="X38" s="611"/>
      <c r="Y38" s="612"/>
      <c r="Z38" s="613">
        <v>7.8</v>
      </c>
      <c r="AA38" s="613"/>
      <c r="AB38" s="613"/>
      <c r="AC38" s="613"/>
      <c r="AD38" s="614" t="s">
        <v>128</v>
      </c>
      <c r="AE38" s="614"/>
      <c r="AF38" s="614"/>
      <c r="AG38" s="614"/>
      <c r="AH38" s="614"/>
      <c r="AI38" s="614"/>
      <c r="AJ38" s="614"/>
      <c r="AK38" s="614"/>
      <c r="AL38" s="615" t="s">
        <v>145</v>
      </c>
      <c r="AM38" s="616"/>
      <c r="AN38" s="616"/>
      <c r="AO38" s="617"/>
      <c r="AQ38" s="676" t="s">
        <v>335</v>
      </c>
      <c r="AR38" s="677"/>
      <c r="AS38" s="677"/>
      <c r="AT38" s="677"/>
      <c r="AU38" s="677"/>
      <c r="AV38" s="677"/>
      <c r="AW38" s="677"/>
      <c r="AX38" s="677"/>
      <c r="AY38" s="678"/>
      <c r="AZ38" s="610" t="s">
        <v>145</v>
      </c>
      <c r="BA38" s="611"/>
      <c r="BB38" s="611"/>
      <c r="BC38" s="611"/>
      <c r="BD38" s="640"/>
      <c r="BE38" s="640"/>
      <c r="BF38" s="656"/>
      <c r="BG38" s="607" t="s">
        <v>336</v>
      </c>
      <c r="BH38" s="608"/>
      <c r="BI38" s="608"/>
      <c r="BJ38" s="608"/>
      <c r="BK38" s="608"/>
      <c r="BL38" s="608"/>
      <c r="BM38" s="608"/>
      <c r="BN38" s="608"/>
      <c r="BO38" s="608"/>
      <c r="BP38" s="608"/>
      <c r="BQ38" s="608"/>
      <c r="BR38" s="608"/>
      <c r="BS38" s="608"/>
      <c r="BT38" s="608"/>
      <c r="BU38" s="609"/>
      <c r="BV38" s="610">
        <v>88</v>
      </c>
      <c r="BW38" s="611"/>
      <c r="BX38" s="611"/>
      <c r="BY38" s="611"/>
      <c r="BZ38" s="611"/>
      <c r="CA38" s="611"/>
      <c r="CB38" s="620"/>
      <c r="CD38" s="607" t="s">
        <v>337</v>
      </c>
      <c r="CE38" s="608"/>
      <c r="CF38" s="608"/>
      <c r="CG38" s="608"/>
      <c r="CH38" s="608"/>
      <c r="CI38" s="608"/>
      <c r="CJ38" s="608"/>
      <c r="CK38" s="608"/>
      <c r="CL38" s="608"/>
      <c r="CM38" s="608"/>
      <c r="CN38" s="608"/>
      <c r="CO38" s="608"/>
      <c r="CP38" s="608"/>
      <c r="CQ38" s="609"/>
      <c r="CR38" s="610">
        <v>15934</v>
      </c>
      <c r="CS38" s="611"/>
      <c r="CT38" s="611"/>
      <c r="CU38" s="611"/>
      <c r="CV38" s="611"/>
      <c r="CW38" s="611"/>
      <c r="CX38" s="611"/>
      <c r="CY38" s="612"/>
      <c r="CZ38" s="615">
        <v>0.7</v>
      </c>
      <c r="DA38" s="642"/>
      <c r="DB38" s="642"/>
      <c r="DC38" s="645"/>
      <c r="DD38" s="619">
        <v>14335</v>
      </c>
      <c r="DE38" s="611"/>
      <c r="DF38" s="611"/>
      <c r="DG38" s="611"/>
      <c r="DH38" s="611"/>
      <c r="DI38" s="611"/>
      <c r="DJ38" s="611"/>
      <c r="DK38" s="612"/>
      <c r="DL38" s="619">
        <v>14335</v>
      </c>
      <c r="DM38" s="611"/>
      <c r="DN38" s="611"/>
      <c r="DO38" s="611"/>
      <c r="DP38" s="611"/>
      <c r="DQ38" s="611"/>
      <c r="DR38" s="611"/>
      <c r="DS38" s="611"/>
      <c r="DT38" s="611"/>
      <c r="DU38" s="611"/>
      <c r="DV38" s="612"/>
      <c r="DW38" s="615">
        <v>1.5</v>
      </c>
      <c r="DX38" s="642"/>
      <c r="DY38" s="642"/>
      <c r="DZ38" s="642"/>
      <c r="EA38" s="642"/>
      <c r="EB38" s="642"/>
      <c r="EC38" s="643"/>
    </row>
    <row r="39" spans="2:133" ht="11.25" customHeight="1" x14ac:dyDescent="0.15">
      <c r="B39" s="607" t="s">
        <v>338</v>
      </c>
      <c r="C39" s="608"/>
      <c r="D39" s="608"/>
      <c r="E39" s="608"/>
      <c r="F39" s="608"/>
      <c r="G39" s="608"/>
      <c r="H39" s="608"/>
      <c r="I39" s="608"/>
      <c r="J39" s="608"/>
      <c r="K39" s="608"/>
      <c r="L39" s="608"/>
      <c r="M39" s="608"/>
      <c r="N39" s="608"/>
      <c r="O39" s="608"/>
      <c r="P39" s="608"/>
      <c r="Q39" s="609"/>
      <c r="R39" s="610" t="s">
        <v>145</v>
      </c>
      <c r="S39" s="611"/>
      <c r="T39" s="611"/>
      <c r="U39" s="611"/>
      <c r="V39" s="611"/>
      <c r="W39" s="611"/>
      <c r="X39" s="611"/>
      <c r="Y39" s="612"/>
      <c r="Z39" s="613" t="s">
        <v>145</v>
      </c>
      <c r="AA39" s="613"/>
      <c r="AB39" s="613"/>
      <c r="AC39" s="613"/>
      <c r="AD39" s="614" t="s">
        <v>145</v>
      </c>
      <c r="AE39" s="614"/>
      <c r="AF39" s="614"/>
      <c r="AG39" s="614"/>
      <c r="AH39" s="614"/>
      <c r="AI39" s="614"/>
      <c r="AJ39" s="614"/>
      <c r="AK39" s="614"/>
      <c r="AL39" s="615" t="s">
        <v>128</v>
      </c>
      <c r="AM39" s="616"/>
      <c r="AN39" s="616"/>
      <c r="AO39" s="617"/>
      <c r="AQ39" s="676" t="s">
        <v>339</v>
      </c>
      <c r="AR39" s="677"/>
      <c r="AS39" s="677"/>
      <c r="AT39" s="677"/>
      <c r="AU39" s="677"/>
      <c r="AV39" s="677"/>
      <c r="AW39" s="677"/>
      <c r="AX39" s="677"/>
      <c r="AY39" s="678"/>
      <c r="AZ39" s="610" t="s">
        <v>128</v>
      </c>
      <c r="BA39" s="611"/>
      <c r="BB39" s="611"/>
      <c r="BC39" s="611"/>
      <c r="BD39" s="640"/>
      <c r="BE39" s="640"/>
      <c r="BF39" s="656"/>
      <c r="BG39" s="607" t="s">
        <v>340</v>
      </c>
      <c r="BH39" s="608"/>
      <c r="BI39" s="608"/>
      <c r="BJ39" s="608"/>
      <c r="BK39" s="608"/>
      <c r="BL39" s="608"/>
      <c r="BM39" s="608"/>
      <c r="BN39" s="608"/>
      <c r="BO39" s="608"/>
      <c r="BP39" s="608"/>
      <c r="BQ39" s="608"/>
      <c r="BR39" s="608"/>
      <c r="BS39" s="608"/>
      <c r="BT39" s="608"/>
      <c r="BU39" s="609"/>
      <c r="BV39" s="610">
        <v>134</v>
      </c>
      <c r="BW39" s="611"/>
      <c r="BX39" s="611"/>
      <c r="BY39" s="611"/>
      <c r="BZ39" s="611"/>
      <c r="CA39" s="611"/>
      <c r="CB39" s="620"/>
      <c r="CD39" s="607" t="s">
        <v>341</v>
      </c>
      <c r="CE39" s="608"/>
      <c r="CF39" s="608"/>
      <c r="CG39" s="608"/>
      <c r="CH39" s="608"/>
      <c r="CI39" s="608"/>
      <c r="CJ39" s="608"/>
      <c r="CK39" s="608"/>
      <c r="CL39" s="608"/>
      <c r="CM39" s="608"/>
      <c r="CN39" s="608"/>
      <c r="CO39" s="608"/>
      <c r="CP39" s="608"/>
      <c r="CQ39" s="609"/>
      <c r="CR39" s="610">
        <v>216992</v>
      </c>
      <c r="CS39" s="640"/>
      <c r="CT39" s="640"/>
      <c r="CU39" s="640"/>
      <c r="CV39" s="640"/>
      <c r="CW39" s="640"/>
      <c r="CX39" s="640"/>
      <c r="CY39" s="641"/>
      <c r="CZ39" s="615">
        <v>9.1</v>
      </c>
      <c r="DA39" s="642"/>
      <c r="DB39" s="642"/>
      <c r="DC39" s="645"/>
      <c r="DD39" s="619">
        <v>215580</v>
      </c>
      <c r="DE39" s="640"/>
      <c r="DF39" s="640"/>
      <c r="DG39" s="640"/>
      <c r="DH39" s="640"/>
      <c r="DI39" s="640"/>
      <c r="DJ39" s="640"/>
      <c r="DK39" s="641"/>
      <c r="DL39" s="619" t="s">
        <v>145</v>
      </c>
      <c r="DM39" s="640"/>
      <c r="DN39" s="640"/>
      <c r="DO39" s="640"/>
      <c r="DP39" s="640"/>
      <c r="DQ39" s="640"/>
      <c r="DR39" s="640"/>
      <c r="DS39" s="640"/>
      <c r="DT39" s="640"/>
      <c r="DU39" s="640"/>
      <c r="DV39" s="641"/>
      <c r="DW39" s="615" t="s">
        <v>128</v>
      </c>
      <c r="DX39" s="642"/>
      <c r="DY39" s="642"/>
      <c r="DZ39" s="642"/>
      <c r="EA39" s="642"/>
      <c r="EB39" s="642"/>
      <c r="EC39" s="643"/>
    </row>
    <row r="40" spans="2:133" ht="11.25" customHeight="1" x14ac:dyDescent="0.15">
      <c r="B40" s="607" t="s">
        <v>342</v>
      </c>
      <c r="C40" s="608"/>
      <c r="D40" s="608"/>
      <c r="E40" s="608"/>
      <c r="F40" s="608"/>
      <c r="G40" s="608"/>
      <c r="H40" s="608"/>
      <c r="I40" s="608"/>
      <c r="J40" s="608"/>
      <c r="K40" s="608"/>
      <c r="L40" s="608"/>
      <c r="M40" s="608"/>
      <c r="N40" s="608"/>
      <c r="O40" s="608"/>
      <c r="P40" s="608"/>
      <c r="Q40" s="609"/>
      <c r="R40" s="610">
        <v>7268</v>
      </c>
      <c r="S40" s="611"/>
      <c r="T40" s="611"/>
      <c r="U40" s="611"/>
      <c r="V40" s="611"/>
      <c r="W40" s="611"/>
      <c r="X40" s="611"/>
      <c r="Y40" s="612"/>
      <c r="Z40" s="613">
        <v>0.3</v>
      </c>
      <c r="AA40" s="613"/>
      <c r="AB40" s="613"/>
      <c r="AC40" s="613"/>
      <c r="AD40" s="614" t="s">
        <v>145</v>
      </c>
      <c r="AE40" s="614"/>
      <c r="AF40" s="614"/>
      <c r="AG40" s="614"/>
      <c r="AH40" s="614"/>
      <c r="AI40" s="614"/>
      <c r="AJ40" s="614"/>
      <c r="AK40" s="614"/>
      <c r="AL40" s="615" t="s">
        <v>128</v>
      </c>
      <c r="AM40" s="616"/>
      <c r="AN40" s="616"/>
      <c r="AO40" s="617"/>
      <c r="AQ40" s="676" t="s">
        <v>343</v>
      </c>
      <c r="AR40" s="677"/>
      <c r="AS40" s="677"/>
      <c r="AT40" s="677"/>
      <c r="AU40" s="677"/>
      <c r="AV40" s="677"/>
      <c r="AW40" s="677"/>
      <c r="AX40" s="677"/>
      <c r="AY40" s="678"/>
      <c r="AZ40" s="610" t="s">
        <v>128</v>
      </c>
      <c r="BA40" s="611"/>
      <c r="BB40" s="611"/>
      <c r="BC40" s="611"/>
      <c r="BD40" s="640"/>
      <c r="BE40" s="640"/>
      <c r="BF40" s="656"/>
      <c r="BG40" s="660" t="s">
        <v>344</v>
      </c>
      <c r="BH40" s="661"/>
      <c r="BI40" s="661"/>
      <c r="BJ40" s="661"/>
      <c r="BK40" s="661"/>
      <c r="BL40" s="214"/>
      <c r="BM40" s="608" t="s">
        <v>345</v>
      </c>
      <c r="BN40" s="608"/>
      <c r="BO40" s="608"/>
      <c r="BP40" s="608"/>
      <c r="BQ40" s="608"/>
      <c r="BR40" s="608"/>
      <c r="BS40" s="608"/>
      <c r="BT40" s="608"/>
      <c r="BU40" s="609"/>
      <c r="BV40" s="610">
        <v>121</v>
      </c>
      <c r="BW40" s="611"/>
      <c r="BX40" s="611"/>
      <c r="BY40" s="611"/>
      <c r="BZ40" s="611"/>
      <c r="CA40" s="611"/>
      <c r="CB40" s="620"/>
      <c r="CD40" s="607" t="s">
        <v>346</v>
      </c>
      <c r="CE40" s="608"/>
      <c r="CF40" s="608"/>
      <c r="CG40" s="608"/>
      <c r="CH40" s="608"/>
      <c r="CI40" s="608"/>
      <c r="CJ40" s="608"/>
      <c r="CK40" s="608"/>
      <c r="CL40" s="608"/>
      <c r="CM40" s="608"/>
      <c r="CN40" s="608"/>
      <c r="CO40" s="608"/>
      <c r="CP40" s="608"/>
      <c r="CQ40" s="609"/>
      <c r="CR40" s="610" t="s">
        <v>145</v>
      </c>
      <c r="CS40" s="611"/>
      <c r="CT40" s="611"/>
      <c r="CU40" s="611"/>
      <c r="CV40" s="611"/>
      <c r="CW40" s="611"/>
      <c r="CX40" s="611"/>
      <c r="CY40" s="612"/>
      <c r="CZ40" s="615" t="s">
        <v>128</v>
      </c>
      <c r="DA40" s="642"/>
      <c r="DB40" s="642"/>
      <c r="DC40" s="645"/>
      <c r="DD40" s="619" t="s">
        <v>145</v>
      </c>
      <c r="DE40" s="611"/>
      <c r="DF40" s="611"/>
      <c r="DG40" s="611"/>
      <c r="DH40" s="611"/>
      <c r="DI40" s="611"/>
      <c r="DJ40" s="611"/>
      <c r="DK40" s="612"/>
      <c r="DL40" s="619" t="s">
        <v>128</v>
      </c>
      <c r="DM40" s="611"/>
      <c r="DN40" s="611"/>
      <c r="DO40" s="611"/>
      <c r="DP40" s="611"/>
      <c r="DQ40" s="611"/>
      <c r="DR40" s="611"/>
      <c r="DS40" s="611"/>
      <c r="DT40" s="611"/>
      <c r="DU40" s="611"/>
      <c r="DV40" s="612"/>
      <c r="DW40" s="615" t="s">
        <v>128</v>
      </c>
      <c r="DX40" s="642"/>
      <c r="DY40" s="642"/>
      <c r="DZ40" s="642"/>
      <c r="EA40" s="642"/>
      <c r="EB40" s="642"/>
      <c r="EC40" s="643"/>
    </row>
    <row r="41" spans="2:133" ht="11.25" customHeight="1" x14ac:dyDescent="0.15">
      <c r="B41" s="631" t="s">
        <v>347</v>
      </c>
      <c r="C41" s="632"/>
      <c r="D41" s="632"/>
      <c r="E41" s="632"/>
      <c r="F41" s="632"/>
      <c r="G41" s="632"/>
      <c r="H41" s="632"/>
      <c r="I41" s="632"/>
      <c r="J41" s="632"/>
      <c r="K41" s="632"/>
      <c r="L41" s="632"/>
      <c r="M41" s="632"/>
      <c r="N41" s="632"/>
      <c r="O41" s="632"/>
      <c r="P41" s="632"/>
      <c r="Q41" s="633"/>
      <c r="R41" s="685">
        <v>2538801</v>
      </c>
      <c r="S41" s="686"/>
      <c r="T41" s="686"/>
      <c r="U41" s="686"/>
      <c r="V41" s="686"/>
      <c r="W41" s="686"/>
      <c r="X41" s="686"/>
      <c r="Y41" s="687"/>
      <c r="Z41" s="688">
        <v>100</v>
      </c>
      <c r="AA41" s="688"/>
      <c r="AB41" s="688"/>
      <c r="AC41" s="688"/>
      <c r="AD41" s="689">
        <v>954556</v>
      </c>
      <c r="AE41" s="689"/>
      <c r="AF41" s="689"/>
      <c r="AG41" s="689"/>
      <c r="AH41" s="689"/>
      <c r="AI41" s="689"/>
      <c r="AJ41" s="689"/>
      <c r="AK41" s="689"/>
      <c r="AL41" s="690">
        <v>100</v>
      </c>
      <c r="AM41" s="670"/>
      <c r="AN41" s="670"/>
      <c r="AO41" s="691"/>
      <c r="AQ41" s="676" t="s">
        <v>348</v>
      </c>
      <c r="AR41" s="677"/>
      <c r="AS41" s="677"/>
      <c r="AT41" s="677"/>
      <c r="AU41" s="677"/>
      <c r="AV41" s="677"/>
      <c r="AW41" s="677"/>
      <c r="AX41" s="677"/>
      <c r="AY41" s="678"/>
      <c r="AZ41" s="610">
        <v>8016</v>
      </c>
      <c r="BA41" s="611"/>
      <c r="BB41" s="611"/>
      <c r="BC41" s="611"/>
      <c r="BD41" s="640"/>
      <c r="BE41" s="640"/>
      <c r="BF41" s="656"/>
      <c r="BG41" s="660"/>
      <c r="BH41" s="661"/>
      <c r="BI41" s="661"/>
      <c r="BJ41" s="661"/>
      <c r="BK41" s="661"/>
      <c r="BL41" s="214"/>
      <c r="BM41" s="608" t="s">
        <v>349</v>
      </c>
      <c r="BN41" s="608"/>
      <c r="BO41" s="608"/>
      <c r="BP41" s="608"/>
      <c r="BQ41" s="608"/>
      <c r="BR41" s="608"/>
      <c r="BS41" s="608"/>
      <c r="BT41" s="608"/>
      <c r="BU41" s="609"/>
      <c r="BV41" s="610" t="s">
        <v>145</v>
      </c>
      <c r="BW41" s="611"/>
      <c r="BX41" s="611"/>
      <c r="BY41" s="611"/>
      <c r="BZ41" s="611"/>
      <c r="CA41" s="611"/>
      <c r="CB41" s="620"/>
      <c r="CD41" s="607" t="s">
        <v>350</v>
      </c>
      <c r="CE41" s="608"/>
      <c r="CF41" s="608"/>
      <c r="CG41" s="608"/>
      <c r="CH41" s="608"/>
      <c r="CI41" s="608"/>
      <c r="CJ41" s="608"/>
      <c r="CK41" s="608"/>
      <c r="CL41" s="608"/>
      <c r="CM41" s="608"/>
      <c r="CN41" s="608"/>
      <c r="CO41" s="608"/>
      <c r="CP41" s="608"/>
      <c r="CQ41" s="609"/>
      <c r="CR41" s="610" t="s">
        <v>145</v>
      </c>
      <c r="CS41" s="640"/>
      <c r="CT41" s="640"/>
      <c r="CU41" s="640"/>
      <c r="CV41" s="640"/>
      <c r="CW41" s="640"/>
      <c r="CX41" s="640"/>
      <c r="CY41" s="641"/>
      <c r="CZ41" s="615" t="s">
        <v>145</v>
      </c>
      <c r="DA41" s="642"/>
      <c r="DB41" s="642"/>
      <c r="DC41" s="645"/>
      <c r="DD41" s="619" t="s">
        <v>128</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351</v>
      </c>
      <c r="AR42" s="693"/>
      <c r="AS42" s="693"/>
      <c r="AT42" s="693"/>
      <c r="AU42" s="693"/>
      <c r="AV42" s="693"/>
      <c r="AW42" s="693"/>
      <c r="AX42" s="693"/>
      <c r="AY42" s="694"/>
      <c r="AZ42" s="685">
        <v>918</v>
      </c>
      <c r="BA42" s="686"/>
      <c r="BB42" s="686"/>
      <c r="BC42" s="686"/>
      <c r="BD42" s="669"/>
      <c r="BE42" s="669"/>
      <c r="BF42" s="671"/>
      <c r="BG42" s="662"/>
      <c r="BH42" s="663"/>
      <c r="BI42" s="663"/>
      <c r="BJ42" s="663"/>
      <c r="BK42" s="663"/>
      <c r="BL42" s="215"/>
      <c r="BM42" s="632" t="s">
        <v>352</v>
      </c>
      <c r="BN42" s="632"/>
      <c r="BO42" s="632"/>
      <c r="BP42" s="632"/>
      <c r="BQ42" s="632"/>
      <c r="BR42" s="632"/>
      <c r="BS42" s="632"/>
      <c r="BT42" s="632"/>
      <c r="BU42" s="633"/>
      <c r="BV42" s="685">
        <v>205</v>
      </c>
      <c r="BW42" s="686"/>
      <c r="BX42" s="686"/>
      <c r="BY42" s="686"/>
      <c r="BZ42" s="686"/>
      <c r="CA42" s="686"/>
      <c r="CB42" s="695"/>
      <c r="CD42" s="607" t="s">
        <v>353</v>
      </c>
      <c r="CE42" s="608"/>
      <c r="CF42" s="608"/>
      <c r="CG42" s="608"/>
      <c r="CH42" s="608"/>
      <c r="CI42" s="608"/>
      <c r="CJ42" s="608"/>
      <c r="CK42" s="608"/>
      <c r="CL42" s="608"/>
      <c r="CM42" s="608"/>
      <c r="CN42" s="608"/>
      <c r="CO42" s="608"/>
      <c r="CP42" s="608"/>
      <c r="CQ42" s="609"/>
      <c r="CR42" s="610">
        <v>716568</v>
      </c>
      <c r="CS42" s="640"/>
      <c r="CT42" s="640"/>
      <c r="CU42" s="640"/>
      <c r="CV42" s="640"/>
      <c r="CW42" s="640"/>
      <c r="CX42" s="640"/>
      <c r="CY42" s="641"/>
      <c r="CZ42" s="615">
        <v>29.9</v>
      </c>
      <c r="DA42" s="642"/>
      <c r="DB42" s="642"/>
      <c r="DC42" s="645"/>
      <c r="DD42" s="619">
        <v>150919</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354</v>
      </c>
      <c r="CD43" s="607" t="s">
        <v>355</v>
      </c>
      <c r="CE43" s="608"/>
      <c r="CF43" s="608"/>
      <c r="CG43" s="608"/>
      <c r="CH43" s="608"/>
      <c r="CI43" s="608"/>
      <c r="CJ43" s="608"/>
      <c r="CK43" s="608"/>
      <c r="CL43" s="608"/>
      <c r="CM43" s="608"/>
      <c r="CN43" s="608"/>
      <c r="CO43" s="608"/>
      <c r="CP43" s="608"/>
      <c r="CQ43" s="609"/>
      <c r="CR43" s="610">
        <v>27974</v>
      </c>
      <c r="CS43" s="640"/>
      <c r="CT43" s="640"/>
      <c r="CU43" s="640"/>
      <c r="CV43" s="640"/>
      <c r="CW43" s="640"/>
      <c r="CX43" s="640"/>
      <c r="CY43" s="641"/>
      <c r="CZ43" s="615">
        <v>1.2</v>
      </c>
      <c r="DA43" s="642"/>
      <c r="DB43" s="642"/>
      <c r="DC43" s="645"/>
      <c r="DD43" s="619">
        <v>27974</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356</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304</v>
      </c>
      <c r="CE44" s="649"/>
      <c r="CF44" s="607" t="s">
        <v>357</v>
      </c>
      <c r="CG44" s="608"/>
      <c r="CH44" s="608"/>
      <c r="CI44" s="608"/>
      <c r="CJ44" s="608"/>
      <c r="CK44" s="608"/>
      <c r="CL44" s="608"/>
      <c r="CM44" s="608"/>
      <c r="CN44" s="608"/>
      <c r="CO44" s="608"/>
      <c r="CP44" s="608"/>
      <c r="CQ44" s="609"/>
      <c r="CR44" s="610">
        <v>716568</v>
      </c>
      <c r="CS44" s="611"/>
      <c r="CT44" s="611"/>
      <c r="CU44" s="611"/>
      <c r="CV44" s="611"/>
      <c r="CW44" s="611"/>
      <c r="CX44" s="611"/>
      <c r="CY44" s="612"/>
      <c r="CZ44" s="615">
        <v>29.9</v>
      </c>
      <c r="DA44" s="616"/>
      <c r="DB44" s="616"/>
      <c r="DC44" s="622"/>
      <c r="DD44" s="619">
        <v>150919</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358</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359</v>
      </c>
      <c r="CG45" s="608"/>
      <c r="CH45" s="608"/>
      <c r="CI45" s="608"/>
      <c r="CJ45" s="608"/>
      <c r="CK45" s="608"/>
      <c r="CL45" s="608"/>
      <c r="CM45" s="608"/>
      <c r="CN45" s="608"/>
      <c r="CO45" s="608"/>
      <c r="CP45" s="608"/>
      <c r="CQ45" s="609"/>
      <c r="CR45" s="610">
        <v>666442</v>
      </c>
      <c r="CS45" s="640"/>
      <c r="CT45" s="640"/>
      <c r="CU45" s="640"/>
      <c r="CV45" s="640"/>
      <c r="CW45" s="640"/>
      <c r="CX45" s="640"/>
      <c r="CY45" s="641"/>
      <c r="CZ45" s="615">
        <v>27.8</v>
      </c>
      <c r="DA45" s="642"/>
      <c r="DB45" s="642"/>
      <c r="DC45" s="645"/>
      <c r="DD45" s="619">
        <v>126345</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360</v>
      </c>
      <c r="CG46" s="608"/>
      <c r="CH46" s="608"/>
      <c r="CI46" s="608"/>
      <c r="CJ46" s="608"/>
      <c r="CK46" s="608"/>
      <c r="CL46" s="608"/>
      <c r="CM46" s="608"/>
      <c r="CN46" s="608"/>
      <c r="CO46" s="608"/>
      <c r="CP46" s="608"/>
      <c r="CQ46" s="609"/>
      <c r="CR46" s="610">
        <v>11790</v>
      </c>
      <c r="CS46" s="611"/>
      <c r="CT46" s="611"/>
      <c r="CU46" s="611"/>
      <c r="CV46" s="611"/>
      <c r="CW46" s="611"/>
      <c r="CX46" s="611"/>
      <c r="CY46" s="612"/>
      <c r="CZ46" s="615">
        <v>0.5</v>
      </c>
      <c r="DA46" s="616"/>
      <c r="DB46" s="616"/>
      <c r="DC46" s="622"/>
      <c r="DD46" s="619">
        <v>11790</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361</v>
      </c>
      <c r="CG47" s="608"/>
      <c r="CH47" s="608"/>
      <c r="CI47" s="608"/>
      <c r="CJ47" s="608"/>
      <c r="CK47" s="608"/>
      <c r="CL47" s="608"/>
      <c r="CM47" s="608"/>
      <c r="CN47" s="608"/>
      <c r="CO47" s="608"/>
      <c r="CP47" s="608"/>
      <c r="CQ47" s="609"/>
      <c r="CR47" s="610" t="s">
        <v>128</v>
      </c>
      <c r="CS47" s="640"/>
      <c r="CT47" s="640"/>
      <c r="CU47" s="640"/>
      <c r="CV47" s="640"/>
      <c r="CW47" s="640"/>
      <c r="CX47" s="640"/>
      <c r="CY47" s="641"/>
      <c r="CZ47" s="615" t="s">
        <v>362</v>
      </c>
      <c r="DA47" s="642"/>
      <c r="DB47" s="642"/>
      <c r="DC47" s="645"/>
      <c r="DD47" s="619" t="s">
        <v>362</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363</v>
      </c>
      <c r="CG48" s="608"/>
      <c r="CH48" s="608"/>
      <c r="CI48" s="608"/>
      <c r="CJ48" s="608"/>
      <c r="CK48" s="608"/>
      <c r="CL48" s="608"/>
      <c r="CM48" s="608"/>
      <c r="CN48" s="608"/>
      <c r="CO48" s="608"/>
      <c r="CP48" s="608"/>
      <c r="CQ48" s="609"/>
      <c r="CR48" s="610" t="s">
        <v>128</v>
      </c>
      <c r="CS48" s="611"/>
      <c r="CT48" s="611"/>
      <c r="CU48" s="611"/>
      <c r="CV48" s="611"/>
      <c r="CW48" s="611"/>
      <c r="CX48" s="611"/>
      <c r="CY48" s="612"/>
      <c r="CZ48" s="615" t="s">
        <v>128</v>
      </c>
      <c r="DA48" s="616"/>
      <c r="DB48" s="616"/>
      <c r="DC48" s="622"/>
      <c r="DD48" s="619" t="s">
        <v>128</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364</v>
      </c>
      <c r="CE49" s="632"/>
      <c r="CF49" s="632"/>
      <c r="CG49" s="632"/>
      <c r="CH49" s="632"/>
      <c r="CI49" s="632"/>
      <c r="CJ49" s="632"/>
      <c r="CK49" s="632"/>
      <c r="CL49" s="632"/>
      <c r="CM49" s="632"/>
      <c r="CN49" s="632"/>
      <c r="CO49" s="632"/>
      <c r="CP49" s="632"/>
      <c r="CQ49" s="633"/>
      <c r="CR49" s="685">
        <v>2393055</v>
      </c>
      <c r="CS49" s="669"/>
      <c r="CT49" s="669"/>
      <c r="CU49" s="669"/>
      <c r="CV49" s="669"/>
      <c r="CW49" s="669"/>
      <c r="CX49" s="669"/>
      <c r="CY49" s="698"/>
      <c r="CZ49" s="690">
        <v>100</v>
      </c>
      <c r="DA49" s="699"/>
      <c r="DB49" s="699"/>
      <c r="DC49" s="700"/>
      <c r="DD49" s="701">
        <v>1363232</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Y5viYZd8dnex+Eu6nt30AZAEuTT6D5+WOgWFtiJVCHnJEDPwcujCf0SJ7i3tLNZ0tVev+BwR3JKGYD54sfAQ+g==" saltValue="h6W1AmStfxlEjr5OEVNVQ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AZ72" sqref="AZ72:BD72"/>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365</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366</v>
      </c>
      <c r="DK2" s="710"/>
      <c r="DL2" s="710"/>
      <c r="DM2" s="710"/>
      <c r="DN2" s="710"/>
      <c r="DO2" s="711"/>
      <c r="DP2" s="222"/>
      <c r="DQ2" s="709" t="s">
        <v>367</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368</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369</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370</v>
      </c>
      <c r="B5" s="715"/>
      <c r="C5" s="715"/>
      <c r="D5" s="715"/>
      <c r="E5" s="715"/>
      <c r="F5" s="715"/>
      <c r="G5" s="715"/>
      <c r="H5" s="715"/>
      <c r="I5" s="715"/>
      <c r="J5" s="715"/>
      <c r="K5" s="715"/>
      <c r="L5" s="715"/>
      <c r="M5" s="715"/>
      <c r="N5" s="715"/>
      <c r="O5" s="715"/>
      <c r="P5" s="716"/>
      <c r="Q5" s="720" t="s">
        <v>371</v>
      </c>
      <c r="R5" s="721"/>
      <c r="S5" s="721"/>
      <c r="T5" s="721"/>
      <c r="U5" s="722"/>
      <c r="V5" s="720" t="s">
        <v>372</v>
      </c>
      <c r="W5" s="721"/>
      <c r="X5" s="721"/>
      <c r="Y5" s="721"/>
      <c r="Z5" s="722"/>
      <c r="AA5" s="720" t="s">
        <v>373</v>
      </c>
      <c r="AB5" s="721"/>
      <c r="AC5" s="721"/>
      <c r="AD5" s="721"/>
      <c r="AE5" s="721"/>
      <c r="AF5" s="726" t="s">
        <v>374</v>
      </c>
      <c r="AG5" s="721"/>
      <c r="AH5" s="721"/>
      <c r="AI5" s="721"/>
      <c r="AJ5" s="727"/>
      <c r="AK5" s="721" t="s">
        <v>375</v>
      </c>
      <c r="AL5" s="721"/>
      <c r="AM5" s="721"/>
      <c r="AN5" s="721"/>
      <c r="AO5" s="722"/>
      <c r="AP5" s="720" t="s">
        <v>376</v>
      </c>
      <c r="AQ5" s="721"/>
      <c r="AR5" s="721"/>
      <c r="AS5" s="721"/>
      <c r="AT5" s="722"/>
      <c r="AU5" s="720" t="s">
        <v>377</v>
      </c>
      <c r="AV5" s="721"/>
      <c r="AW5" s="721"/>
      <c r="AX5" s="721"/>
      <c r="AY5" s="727"/>
      <c r="AZ5" s="226"/>
      <c r="BA5" s="226"/>
      <c r="BB5" s="226"/>
      <c r="BC5" s="226"/>
      <c r="BD5" s="226"/>
      <c r="BE5" s="227"/>
      <c r="BF5" s="227"/>
      <c r="BG5" s="227"/>
      <c r="BH5" s="227"/>
      <c r="BI5" s="227"/>
      <c r="BJ5" s="227"/>
      <c r="BK5" s="227"/>
      <c r="BL5" s="227"/>
      <c r="BM5" s="227"/>
      <c r="BN5" s="227"/>
      <c r="BO5" s="227"/>
      <c r="BP5" s="227"/>
      <c r="BQ5" s="714" t="s">
        <v>378</v>
      </c>
      <c r="BR5" s="715"/>
      <c r="BS5" s="715"/>
      <c r="BT5" s="715"/>
      <c r="BU5" s="715"/>
      <c r="BV5" s="715"/>
      <c r="BW5" s="715"/>
      <c r="BX5" s="715"/>
      <c r="BY5" s="715"/>
      <c r="BZ5" s="715"/>
      <c r="CA5" s="715"/>
      <c r="CB5" s="715"/>
      <c r="CC5" s="715"/>
      <c r="CD5" s="715"/>
      <c r="CE5" s="715"/>
      <c r="CF5" s="715"/>
      <c r="CG5" s="716"/>
      <c r="CH5" s="720" t="s">
        <v>379</v>
      </c>
      <c r="CI5" s="721"/>
      <c r="CJ5" s="721"/>
      <c r="CK5" s="721"/>
      <c r="CL5" s="722"/>
      <c r="CM5" s="720" t="s">
        <v>380</v>
      </c>
      <c r="CN5" s="721"/>
      <c r="CO5" s="721"/>
      <c r="CP5" s="721"/>
      <c r="CQ5" s="722"/>
      <c r="CR5" s="720" t="s">
        <v>381</v>
      </c>
      <c r="CS5" s="721"/>
      <c r="CT5" s="721"/>
      <c r="CU5" s="721"/>
      <c r="CV5" s="722"/>
      <c r="CW5" s="720" t="s">
        <v>382</v>
      </c>
      <c r="CX5" s="721"/>
      <c r="CY5" s="721"/>
      <c r="CZ5" s="721"/>
      <c r="DA5" s="722"/>
      <c r="DB5" s="720" t="s">
        <v>383</v>
      </c>
      <c r="DC5" s="721"/>
      <c r="DD5" s="721"/>
      <c r="DE5" s="721"/>
      <c r="DF5" s="722"/>
      <c r="DG5" s="750" t="s">
        <v>384</v>
      </c>
      <c r="DH5" s="751"/>
      <c r="DI5" s="751"/>
      <c r="DJ5" s="751"/>
      <c r="DK5" s="752"/>
      <c r="DL5" s="750" t="s">
        <v>385</v>
      </c>
      <c r="DM5" s="751"/>
      <c r="DN5" s="751"/>
      <c r="DO5" s="751"/>
      <c r="DP5" s="752"/>
      <c r="DQ5" s="720" t="s">
        <v>386</v>
      </c>
      <c r="DR5" s="721"/>
      <c r="DS5" s="721"/>
      <c r="DT5" s="721"/>
      <c r="DU5" s="722"/>
      <c r="DV5" s="720" t="s">
        <v>377</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387</v>
      </c>
      <c r="C7" s="737"/>
      <c r="D7" s="737"/>
      <c r="E7" s="737"/>
      <c r="F7" s="737"/>
      <c r="G7" s="737"/>
      <c r="H7" s="737"/>
      <c r="I7" s="737"/>
      <c r="J7" s="737"/>
      <c r="K7" s="737"/>
      <c r="L7" s="737"/>
      <c r="M7" s="737"/>
      <c r="N7" s="737"/>
      <c r="O7" s="737"/>
      <c r="P7" s="738"/>
      <c r="Q7" s="739">
        <v>2429</v>
      </c>
      <c r="R7" s="740"/>
      <c r="S7" s="740"/>
      <c r="T7" s="740"/>
      <c r="U7" s="740"/>
      <c r="V7" s="740">
        <v>2311</v>
      </c>
      <c r="W7" s="740"/>
      <c r="X7" s="740"/>
      <c r="Y7" s="740"/>
      <c r="Z7" s="740"/>
      <c r="AA7" s="740">
        <f>Q7-V7</f>
        <v>118</v>
      </c>
      <c r="AB7" s="740"/>
      <c r="AC7" s="740"/>
      <c r="AD7" s="740"/>
      <c r="AE7" s="741"/>
      <c r="AF7" s="742">
        <v>102</v>
      </c>
      <c r="AG7" s="743"/>
      <c r="AH7" s="743"/>
      <c r="AI7" s="743"/>
      <c r="AJ7" s="744"/>
      <c r="AK7" s="745">
        <v>150</v>
      </c>
      <c r="AL7" s="746"/>
      <c r="AM7" s="746"/>
      <c r="AN7" s="746"/>
      <c r="AO7" s="746"/>
      <c r="AP7" s="746">
        <v>2799</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588</v>
      </c>
      <c r="BT7" s="734"/>
      <c r="BU7" s="734"/>
      <c r="BV7" s="734"/>
      <c r="BW7" s="734"/>
      <c r="BX7" s="734"/>
      <c r="BY7" s="734"/>
      <c r="BZ7" s="734"/>
      <c r="CA7" s="734"/>
      <c r="CB7" s="734"/>
      <c r="CC7" s="734"/>
      <c r="CD7" s="734"/>
      <c r="CE7" s="734"/>
      <c r="CF7" s="734"/>
      <c r="CG7" s="749"/>
      <c r="CH7" s="730">
        <v>-0.2</v>
      </c>
      <c r="CI7" s="731"/>
      <c r="CJ7" s="731"/>
      <c r="CK7" s="731"/>
      <c r="CL7" s="732"/>
      <c r="CM7" s="730">
        <v>12</v>
      </c>
      <c r="CN7" s="731"/>
      <c r="CO7" s="731"/>
      <c r="CP7" s="731"/>
      <c r="CQ7" s="732"/>
      <c r="CR7" s="730">
        <v>14</v>
      </c>
      <c r="CS7" s="731"/>
      <c r="CT7" s="731"/>
      <c r="CU7" s="731"/>
      <c r="CV7" s="732"/>
      <c r="CW7" s="730">
        <v>13</v>
      </c>
      <c r="CX7" s="731"/>
      <c r="CY7" s="731"/>
      <c r="CZ7" s="731"/>
      <c r="DA7" s="732"/>
      <c r="DB7" s="730" t="s">
        <v>579</v>
      </c>
      <c r="DC7" s="731"/>
      <c r="DD7" s="731"/>
      <c r="DE7" s="731"/>
      <c r="DF7" s="732"/>
      <c r="DG7" s="730" t="s">
        <v>579</v>
      </c>
      <c r="DH7" s="731"/>
      <c r="DI7" s="731"/>
      <c r="DJ7" s="731"/>
      <c r="DK7" s="732"/>
      <c r="DL7" s="730" t="s">
        <v>579</v>
      </c>
      <c r="DM7" s="731"/>
      <c r="DN7" s="731"/>
      <c r="DO7" s="731"/>
      <c r="DP7" s="732"/>
      <c r="DQ7" s="730" t="s">
        <v>579</v>
      </c>
      <c r="DR7" s="731"/>
      <c r="DS7" s="731"/>
      <c r="DT7" s="731"/>
      <c r="DU7" s="732"/>
      <c r="DV7" s="733"/>
      <c r="DW7" s="734"/>
      <c r="DX7" s="734"/>
      <c r="DY7" s="734"/>
      <c r="DZ7" s="735"/>
      <c r="EA7" s="229"/>
    </row>
    <row r="8" spans="1:131" s="230" customFormat="1" ht="26.25" customHeight="1" x14ac:dyDescent="0.15">
      <c r="A8" s="233">
        <v>2</v>
      </c>
      <c r="B8" s="767" t="s">
        <v>388</v>
      </c>
      <c r="C8" s="768"/>
      <c r="D8" s="768"/>
      <c r="E8" s="768"/>
      <c r="F8" s="768"/>
      <c r="G8" s="768"/>
      <c r="H8" s="768"/>
      <c r="I8" s="768"/>
      <c r="J8" s="768"/>
      <c r="K8" s="768"/>
      <c r="L8" s="768"/>
      <c r="M8" s="768"/>
      <c r="N8" s="768"/>
      <c r="O8" s="768"/>
      <c r="P8" s="769"/>
      <c r="Q8" s="770">
        <v>14</v>
      </c>
      <c r="R8" s="771"/>
      <c r="S8" s="771"/>
      <c r="T8" s="771"/>
      <c r="U8" s="771"/>
      <c r="V8" s="771">
        <v>13</v>
      </c>
      <c r="W8" s="771"/>
      <c r="X8" s="771"/>
      <c r="Y8" s="771"/>
      <c r="Z8" s="771"/>
      <c r="AA8" s="771">
        <f t="shared" ref="AA8:AA10" si="0">Q8-V8</f>
        <v>1</v>
      </c>
      <c r="AB8" s="771"/>
      <c r="AC8" s="771"/>
      <c r="AD8" s="771"/>
      <c r="AE8" s="772"/>
      <c r="AF8" s="773">
        <v>0</v>
      </c>
      <c r="AG8" s="774"/>
      <c r="AH8" s="774"/>
      <c r="AI8" s="774"/>
      <c r="AJ8" s="775"/>
      <c r="AK8" s="756">
        <v>9</v>
      </c>
      <c r="AL8" s="757"/>
      <c r="AM8" s="757"/>
      <c r="AN8" s="757"/>
      <c r="AO8" s="757"/>
      <c r="AP8" s="757" t="s">
        <v>515</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t="s">
        <v>389</v>
      </c>
      <c r="C9" s="768"/>
      <c r="D9" s="768"/>
      <c r="E9" s="768"/>
      <c r="F9" s="768"/>
      <c r="G9" s="768"/>
      <c r="H9" s="768"/>
      <c r="I9" s="768"/>
      <c r="J9" s="768"/>
      <c r="K9" s="768"/>
      <c r="L9" s="768"/>
      <c r="M9" s="768"/>
      <c r="N9" s="768"/>
      <c r="O9" s="768"/>
      <c r="P9" s="769"/>
      <c r="Q9" s="770">
        <v>97</v>
      </c>
      <c r="R9" s="771"/>
      <c r="S9" s="771"/>
      <c r="T9" s="771"/>
      <c r="U9" s="771"/>
      <c r="V9" s="771">
        <v>76</v>
      </c>
      <c r="W9" s="771"/>
      <c r="X9" s="771"/>
      <c r="Y9" s="771"/>
      <c r="Z9" s="771"/>
      <c r="AA9" s="771">
        <f t="shared" si="0"/>
        <v>21</v>
      </c>
      <c r="AB9" s="771"/>
      <c r="AC9" s="771"/>
      <c r="AD9" s="771"/>
      <c r="AE9" s="772"/>
      <c r="AF9" s="773">
        <v>0</v>
      </c>
      <c r="AG9" s="774"/>
      <c r="AH9" s="774"/>
      <c r="AI9" s="774"/>
      <c r="AJ9" s="775"/>
      <c r="AK9" s="756">
        <v>19</v>
      </c>
      <c r="AL9" s="757"/>
      <c r="AM9" s="757"/>
      <c r="AN9" s="757"/>
      <c r="AO9" s="757"/>
      <c r="AP9" s="757" t="s">
        <v>515</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t="s">
        <v>390</v>
      </c>
      <c r="C10" s="768"/>
      <c r="D10" s="768"/>
      <c r="E10" s="768"/>
      <c r="F10" s="768"/>
      <c r="G10" s="768"/>
      <c r="H10" s="768"/>
      <c r="I10" s="768"/>
      <c r="J10" s="768"/>
      <c r="K10" s="768"/>
      <c r="L10" s="768"/>
      <c r="M10" s="768"/>
      <c r="N10" s="768"/>
      <c r="O10" s="768"/>
      <c r="P10" s="769"/>
      <c r="Q10" s="770">
        <v>13</v>
      </c>
      <c r="R10" s="771"/>
      <c r="S10" s="771"/>
      <c r="T10" s="771"/>
      <c r="U10" s="771"/>
      <c r="V10" s="771">
        <v>7</v>
      </c>
      <c r="W10" s="771"/>
      <c r="X10" s="771"/>
      <c r="Y10" s="771"/>
      <c r="Z10" s="771"/>
      <c r="AA10" s="771">
        <f t="shared" si="0"/>
        <v>6</v>
      </c>
      <c r="AB10" s="771"/>
      <c r="AC10" s="771"/>
      <c r="AD10" s="771"/>
      <c r="AE10" s="772"/>
      <c r="AF10" s="773">
        <v>6</v>
      </c>
      <c r="AG10" s="774"/>
      <c r="AH10" s="774"/>
      <c r="AI10" s="774"/>
      <c r="AJ10" s="775"/>
      <c r="AK10" s="756">
        <v>6</v>
      </c>
      <c r="AL10" s="757"/>
      <c r="AM10" s="757"/>
      <c r="AN10" s="757"/>
      <c r="AO10" s="757"/>
      <c r="AP10" s="757" t="s">
        <v>515</v>
      </c>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391</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392</v>
      </c>
      <c r="B23" s="776" t="s">
        <v>393</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109</v>
      </c>
      <c r="AG23" s="780"/>
      <c r="AH23" s="780"/>
      <c r="AI23" s="780"/>
      <c r="AJ23" s="783"/>
      <c r="AK23" s="784"/>
      <c r="AL23" s="785"/>
      <c r="AM23" s="785"/>
      <c r="AN23" s="785"/>
      <c r="AO23" s="785"/>
      <c r="AP23" s="780"/>
      <c r="AQ23" s="780"/>
      <c r="AR23" s="780"/>
      <c r="AS23" s="780"/>
      <c r="AT23" s="780"/>
      <c r="AU23" s="796"/>
      <c r="AV23" s="796"/>
      <c r="AW23" s="796"/>
      <c r="AX23" s="796"/>
      <c r="AY23" s="797"/>
      <c r="AZ23" s="798" t="s">
        <v>394</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395</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396</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370</v>
      </c>
      <c r="B26" s="715"/>
      <c r="C26" s="715"/>
      <c r="D26" s="715"/>
      <c r="E26" s="715"/>
      <c r="F26" s="715"/>
      <c r="G26" s="715"/>
      <c r="H26" s="715"/>
      <c r="I26" s="715"/>
      <c r="J26" s="715"/>
      <c r="K26" s="715"/>
      <c r="L26" s="715"/>
      <c r="M26" s="715"/>
      <c r="N26" s="715"/>
      <c r="O26" s="715"/>
      <c r="P26" s="716"/>
      <c r="Q26" s="720" t="s">
        <v>397</v>
      </c>
      <c r="R26" s="721"/>
      <c r="S26" s="721"/>
      <c r="T26" s="721"/>
      <c r="U26" s="722"/>
      <c r="V26" s="720" t="s">
        <v>398</v>
      </c>
      <c r="W26" s="721"/>
      <c r="X26" s="721"/>
      <c r="Y26" s="721"/>
      <c r="Z26" s="722"/>
      <c r="AA26" s="720" t="s">
        <v>399</v>
      </c>
      <c r="AB26" s="721"/>
      <c r="AC26" s="721"/>
      <c r="AD26" s="721"/>
      <c r="AE26" s="721"/>
      <c r="AF26" s="801" t="s">
        <v>400</v>
      </c>
      <c r="AG26" s="802"/>
      <c r="AH26" s="802"/>
      <c r="AI26" s="802"/>
      <c r="AJ26" s="803"/>
      <c r="AK26" s="721" t="s">
        <v>401</v>
      </c>
      <c r="AL26" s="721"/>
      <c r="AM26" s="721"/>
      <c r="AN26" s="721"/>
      <c r="AO26" s="722"/>
      <c r="AP26" s="720" t="s">
        <v>402</v>
      </c>
      <c r="AQ26" s="721"/>
      <c r="AR26" s="721"/>
      <c r="AS26" s="721"/>
      <c r="AT26" s="722"/>
      <c r="AU26" s="720" t="s">
        <v>403</v>
      </c>
      <c r="AV26" s="721"/>
      <c r="AW26" s="721"/>
      <c r="AX26" s="721"/>
      <c r="AY26" s="722"/>
      <c r="AZ26" s="720" t="s">
        <v>404</v>
      </c>
      <c r="BA26" s="721"/>
      <c r="BB26" s="721"/>
      <c r="BC26" s="721"/>
      <c r="BD26" s="722"/>
      <c r="BE26" s="720" t="s">
        <v>377</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405</v>
      </c>
      <c r="C28" s="737"/>
      <c r="D28" s="737"/>
      <c r="E28" s="737"/>
      <c r="F28" s="737"/>
      <c r="G28" s="737"/>
      <c r="H28" s="737"/>
      <c r="I28" s="737"/>
      <c r="J28" s="737"/>
      <c r="K28" s="737"/>
      <c r="L28" s="737"/>
      <c r="M28" s="737"/>
      <c r="N28" s="737"/>
      <c r="O28" s="737"/>
      <c r="P28" s="738"/>
      <c r="Q28" s="809">
        <v>80</v>
      </c>
      <c r="R28" s="810"/>
      <c r="S28" s="810"/>
      <c r="T28" s="810"/>
      <c r="U28" s="810"/>
      <c r="V28" s="810">
        <v>71</v>
      </c>
      <c r="W28" s="810"/>
      <c r="X28" s="810"/>
      <c r="Y28" s="810"/>
      <c r="Z28" s="810"/>
      <c r="AA28" s="810">
        <f t="shared" ref="AA28" si="1">Q28-V28</f>
        <v>9</v>
      </c>
      <c r="AB28" s="810"/>
      <c r="AC28" s="810"/>
      <c r="AD28" s="810"/>
      <c r="AE28" s="811"/>
      <c r="AF28" s="812">
        <v>9</v>
      </c>
      <c r="AG28" s="810"/>
      <c r="AH28" s="810"/>
      <c r="AI28" s="810"/>
      <c r="AJ28" s="813"/>
      <c r="AK28" s="814">
        <v>8</v>
      </c>
      <c r="AL28" s="815"/>
      <c r="AM28" s="815"/>
      <c r="AN28" s="815"/>
      <c r="AO28" s="815"/>
      <c r="AP28" s="815" t="s">
        <v>579</v>
      </c>
      <c r="AQ28" s="815"/>
      <c r="AR28" s="815"/>
      <c r="AS28" s="815"/>
      <c r="AT28" s="815"/>
      <c r="AU28" s="815" t="s">
        <v>579</v>
      </c>
      <c r="AV28" s="815"/>
      <c r="AW28" s="815"/>
      <c r="AX28" s="815"/>
      <c r="AY28" s="815"/>
      <c r="AZ28" s="816" t="s">
        <v>515</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406</v>
      </c>
      <c r="C29" s="768"/>
      <c r="D29" s="768"/>
      <c r="E29" s="768"/>
      <c r="F29" s="768"/>
      <c r="G29" s="768"/>
      <c r="H29" s="768"/>
      <c r="I29" s="768"/>
      <c r="J29" s="768"/>
      <c r="K29" s="768"/>
      <c r="L29" s="768"/>
      <c r="M29" s="768"/>
      <c r="N29" s="768"/>
      <c r="O29" s="768"/>
      <c r="P29" s="769"/>
      <c r="Q29" s="770">
        <v>6</v>
      </c>
      <c r="R29" s="771"/>
      <c r="S29" s="771"/>
      <c r="T29" s="771"/>
      <c r="U29" s="771"/>
      <c r="V29" s="771">
        <v>5</v>
      </c>
      <c r="W29" s="771"/>
      <c r="X29" s="771"/>
      <c r="Y29" s="771"/>
      <c r="Z29" s="771"/>
      <c r="AA29" s="771">
        <f t="shared" ref="AA29:AA30" si="2">Q29-V29</f>
        <v>1</v>
      </c>
      <c r="AB29" s="771"/>
      <c r="AC29" s="771"/>
      <c r="AD29" s="771"/>
      <c r="AE29" s="772"/>
      <c r="AF29" s="773">
        <v>0</v>
      </c>
      <c r="AG29" s="774"/>
      <c r="AH29" s="774"/>
      <c r="AI29" s="774"/>
      <c r="AJ29" s="775"/>
      <c r="AK29" s="821">
        <v>0.9</v>
      </c>
      <c r="AL29" s="817"/>
      <c r="AM29" s="817"/>
      <c r="AN29" s="817"/>
      <c r="AO29" s="817"/>
      <c r="AP29" s="817" t="s">
        <v>579</v>
      </c>
      <c r="AQ29" s="817"/>
      <c r="AR29" s="817"/>
      <c r="AS29" s="817"/>
      <c r="AT29" s="817"/>
      <c r="AU29" s="817" t="s">
        <v>515</v>
      </c>
      <c r="AV29" s="817"/>
      <c r="AW29" s="817"/>
      <c r="AX29" s="817"/>
      <c r="AY29" s="817"/>
      <c r="AZ29" s="818" t="s">
        <v>515</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407</v>
      </c>
      <c r="C30" s="768"/>
      <c r="D30" s="768"/>
      <c r="E30" s="768"/>
      <c r="F30" s="768"/>
      <c r="G30" s="768"/>
      <c r="H30" s="768"/>
      <c r="I30" s="768"/>
      <c r="J30" s="768"/>
      <c r="K30" s="768"/>
      <c r="L30" s="768"/>
      <c r="M30" s="768"/>
      <c r="N30" s="768"/>
      <c r="O30" s="768"/>
      <c r="P30" s="769"/>
      <c r="Q30" s="770">
        <v>132</v>
      </c>
      <c r="R30" s="771"/>
      <c r="S30" s="771"/>
      <c r="T30" s="771"/>
      <c r="U30" s="771"/>
      <c r="V30" s="771">
        <v>115</v>
      </c>
      <c r="W30" s="771"/>
      <c r="X30" s="771"/>
      <c r="Y30" s="771"/>
      <c r="Z30" s="771"/>
      <c r="AA30" s="771">
        <f t="shared" si="2"/>
        <v>17</v>
      </c>
      <c r="AB30" s="771"/>
      <c r="AC30" s="771"/>
      <c r="AD30" s="771"/>
      <c r="AE30" s="772"/>
      <c r="AF30" s="773">
        <v>32</v>
      </c>
      <c r="AG30" s="774"/>
      <c r="AH30" s="774"/>
      <c r="AI30" s="774"/>
      <c r="AJ30" s="775"/>
      <c r="AK30" s="821">
        <v>7</v>
      </c>
      <c r="AL30" s="817"/>
      <c r="AM30" s="817"/>
      <c r="AN30" s="817"/>
      <c r="AO30" s="817"/>
      <c r="AP30" s="817">
        <v>177</v>
      </c>
      <c r="AQ30" s="817"/>
      <c r="AR30" s="817"/>
      <c r="AS30" s="817"/>
      <c r="AT30" s="817"/>
      <c r="AU30" s="817" t="s">
        <v>515</v>
      </c>
      <c r="AV30" s="817"/>
      <c r="AW30" s="817"/>
      <c r="AX30" s="817"/>
      <c r="AY30" s="817"/>
      <c r="AZ30" s="818" t="s">
        <v>515</v>
      </c>
      <c r="BA30" s="818"/>
      <c r="BB30" s="818"/>
      <c r="BC30" s="818"/>
      <c r="BD30" s="818"/>
      <c r="BE30" s="819" t="s">
        <v>408</v>
      </c>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c r="C31" s="768"/>
      <c r="D31" s="768"/>
      <c r="E31" s="768"/>
      <c r="F31" s="768"/>
      <c r="G31" s="768"/>
      <c r="H31" s="768"/>
      <c r="I31" s="768"/>
      <c r="J31" s="768"/>
      <c r="K31" s="768"/>
      <c r="L31" s="768"/>
      <c r="M31" s="768"/>
      <c r="N31" s="768"/>
      <c r="O31" s="768"/>
      <c r="P31" s="769"/>
      <c r="Q31" s="770"/>
      <c r="R31" s="771"/>
      <c r="S31" s="771"/>
      <c r="T31" s="771"/>
      <c r="U31" s="771"/>
      <c r="V31" s="771"/>
      <c r="W31" s="771"/>
      <c r="X31" s="771"/>
      <c r="Y31" s="771"/>
      <c r="Z31" s="771"/>
      <c r="AA31" s="771"/>
      <c r="AB31" s="771"/>
      <c r="AC31" s="771"/>
      <c r="AD31" s="771"/>
      <c r="AE31" s="772"/>
      <c r="AF31" s="773"/>
      <c r="AG31" s="774"/>
      <c r="AH31" s="774"/>
      <c r="AI31" s="774"/>
      <c r="AJ31" s="775"/>
      <c r="AK31" s="821"/>
      <c r="AL31" s="817"/>
      <c r="AM31" s="817"/>
      <c r="AN31" s="817"/>
      <c r="AO31" s="817"/>
      <c r="AP31" s="817"/>
      <c r="AQ31" s="817"/>
      <c r="AR31" s="817"/>
      <c r="AS31" s="817"/>
      <c r="AT31" s="817"/>
      <c r="AU31" s="817"/>
      <c r="AV31" s="817"/>
      <c r="AW31" s="817"/>
      <c r="AX31" s="817"/>
      <c r="AY31" s="817"/>
      <c r="AZ31" s="818"/>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c r="C32" s="768"/>
      <c r="D32" s="768"/>
      <c r="E32" s="768"/>
      <c r="F32" s="768"/>
      <c r="G32" s="768"/>
      <c r="H32" s="768"/>
      <c r="I32" s="768"/>
      <c r="J32" s="768"/>
      <c r="K32" s="768"/>
      <c r="L32" s="768"/>
      <c r="M32" s="768"/>
      <c r="N32" s="768"/>
      <c r="O32" s="768"/>
      <c r="P32" s="769"/>
      <c r="Q32" s="770"/>
      <c r="R32" s="771"/>
      <c r="S32" s="771"/>
      <c r="T32" s="771"/>
      <c r="U32" s="771"/>
      <c r="V32" s="771"/>
      <c r="W32" s="771"/>
      <c r="X32" s="771"/>
      <c r="Y32" s="771"/>
      <c r="Z32" s="771"/>
      <c r="AA32" s="771"/>
      <c r="AB32" s="771"/>
      <c r="AC32" s="771"/>
      <c r="AD32" s="771"/>
      <c r="AE32" s="772"/>
      <c r="AF32" s="773"/>
      <c r="AG32" s="774"/>
      <c r="AH32" s="774"/>
      <c r="AI32" s="774"/>
      <c r="AJ32" s="775"/>
      <c r="AK32" s="821"/>
      <c r="AL32" s="817"/>
      <c r="AM32" s="817"/>
      <c r="AN32" s="817"/>
      <c r="AO32" s="817"/>
      <c r="AP32" s="817"/>
      <c r="AQ32" s="817"/>
      <c r="AR32" s="817"/>
      <c r="AS32" s="817"/>
      <c r="AT32" s="817"/>
      <c r="AU32" s="817"/>
      <c r="AV32" s="817"/>
      <c r="AW32" s="817"/>
      <c r="AX32" s="817"/>
      <c r="AY32" s="817"/>
      <c r="AZ32" s="818"/>
      <c r="BA32" s="818"/>
      <c r="BB32" s="818"/>
      <c r="BC32" s="818"/>
      <c r="BD32" s="818"/>
      <c r="BE32" s="819"/>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409</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392</v>
      </c>
      <c r="B63" s="776" t="s">
        <v>410</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41</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394</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412</v>
      </c>
      <c r="B66" s="715"/>
      <c r="C66" s="715"/>
      <c r="D66" s="715"/>
      <c r="E66" s="715"/>
      <c r="F66" s="715"/>
      <c r="G66" s="715"/>
      <c r="H66" s="715"/>
      <c r="I66" s="715"/>
      <c r="J66" s="715"/>
      <c r="K66" s="715"/>
      <c r="L66" s="715"/>
      <c r="M66" s="715"/>
      <c r="N66" s="715"/>
      <c r="O66" s="715"/>
      <c r="P66" s="716"/>
      <c r="Q66" s="720" t="s">
        <v>413</v>
      </c>
      <c r="R66" s="721"/>
      <c r="S66" s="721"/>
      <c r="T66" s="721"/>
      <c r="U66" s="722"/>
      <c r="V66" s="720" t="s">
        <v>414</v>
      </c>
      <c r="W66" s="721"/>
      <c r="X66" s="721"/>
      <c r="Y66" s="721"/>
      <c r="Z66" s="722"/>
      <c r="AA66" s="720" t="s">
        <v>415</v>
      </c>
      <c r="AB66" s="721"/>
      <c r="AC66" s="721"/>
      <c r="AD66" s="721"/>
      <c r="AE66" s="722"/>
      <c r="AF66" s="841" t="s">
        <v>416</v>
      </c>
      <c r="AG66" s="802"/>
      <c r="AH66" s="802"/>
      <c r="AI66" s="802"/>
      <c r="AJ66" s="842"/>
      <c r="AK66" s="720" t="s">
        <v>417</v>
      </c>
      <c r="AL66" s="715"/>
      <c r="AM66" s="715"/>
      <c r="AN66" s="715"/>
      <c r="AO66" s="716"/>
      <c r="AP66" s="720" t="s">
        <v>402</v>
      </c>
      <c r="AQ66" s="721"/>
      <c r="AR66" s="721"/>
      <c r="AS66" s="721"/>
      <c r="AT66" s="722"/>
      <c r="AU66" s="720" t="s">
        <v>418</v>
      </c>
      <c r="AV66" s="721"/>
      <c r="AW66" s="721"/>
      <c r="AX66" s="721"/>
      <c r="AY66" s="722"/>
      <c r="AZ66" s="720" t="s">
        <v>377</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594</v>
      </c>
      <c r="C68" s="857"/>
      <c r="D68" s="857"/>
      <c r="E68" s="857"/>
      <c r="F68" s="857"/>
      <c r="G68" s="857"/>
      <c r="H68" s="857"/>
      <c r="I68" s="857"/>
      <c r="J68" s="857"/>
      <c r="K68" s="857"/>
      <c r="L68" s="857"/>
      <c r="M68" s="857"/>
      <c r="N68" s="857"/>
      <c r="O68" s="857"/>
      <c r="P68" s="858"/>
      <c r="Q68" s="859">
        <v>184</v>
      </c>
      <c r="R68" s="853"/>
      <c r="S68" s="853"/>
      <c r="T68" s="853"/>
      <c r="U68" s="853"/>
      <c r="V68" s="853">
        <v>167</v>
      </c>
      <c r="W68" s="853"/>
      <c r="X68" s="853"/>
      <c r="Y68" s="853"/>
      <c r="Z68" s="853"/>
      <c r="AA68" s="853">
        <f>Q68-V68</f>
        <v>17</v>
      </c>
      <c r="AB68" s="853"/>
      <c r="AC68" s="853"/>
      <c r="AD68" s="853"/>
      <c r="AE68" s="853"/>
      <c r="AF68" s="853"/>
      <c r="AG68" s="853"/>
      <c r="AH68" s="853"/>
      <c r="AI68" s="853"/>
      <c r="AJ68" s="853"/>
      <c r="AK68" s="853"/>
      <c r="AL68" s="853"/>
      <c r="AM68" s="853"/>
      <c r="AN68" s="853"/>
      <c r="AO68" s="853"/>
      <c r="AP68" s="853" t="s">
        <v>515</v>
      </c>
      <c r="AQ68" s="853"/>
      <c r="AR68" s="853"/>
      <c r="AS68" s="853"/>
      <c r="AT68" s="853"/>
      <c r="AU68" s="853" t="s">
        <v>515</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580</v>
      </c>
      <c r="C69" s="861"/>
      <c r="D69" s="861"/>
      <c r="E69" s="861"/>
      <c r="F69" s="861"/>
      <c r="G69" s="861"/>
      <c r="H69" s="861"/>
      <c r="I69" s="861"/>
      <c r="J69" s="861"/>
      <c r="K69" s="861"/>
      <c r="L69" s="861"/>
      <c r="M69" s="861"/>
      <c r="N69" s="861"/>
      <c r="O69" s="861"/>
      <c r="P69" s="862"/>
      <c r="Q69" s="863">
        <v>7916</v>
      </c>
      <c r="R69" s="817"/>
      <c r="S69" s="817"/>
      <c r="T69" s="817"/>
      <c r="U69" s="817"/>
      <c r="V69" s="817">
        <v>7507</v>
      </c>
      <c r="W69" s="817"/>
      <c r="X69" s="817"/>
      <c r="Y69" s="817"/>
      <c r="Z69" s="817"/>
      <c r="AA69" s="817">
        <f t="shared" ref="AA69:AA76" si="3">Q69-V69</f>
        <v>409</v>
      </c>
      <c r="AB69" s="817"/>
      <c r="AC69" s="817"/>
      <c r="AD69" s="817"/>
      <c r="AE69" s="817"/>
      <c r="AF69" s="817"/>
      <c r="AG69" s="817"/>
      <c r="AH69" s="817"/>
      <c r="AI69" s="817"/>
      <c r="AJ69" s="817"/>
      <c r="AK69" s="817"/>
      <c r="AL69" s="817"/>
      <c r="AM69" s="817"/>
      <c r="AN69" s="817"/>
      <c r="AO69" s="817"/>
      <c r="AP69" s="817" t="s">
        <v>515</v>
      </c>
      <c r="AQ69" s="817"/>
      <c r="AR69" s="817"/>
      <c r="AS69" s="817"/>
      <c r="AT69" s="817"/>
      <c r="AU69" s="817" t="s">
        <v>515</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581</v>
      </c>
      <c r="C70" s="861"/>
      <c r="D70" s="861"/>
      <c r="E70" s="861"/>
      <c r="F70" s="861"/>
      <c r="G70" s="861"/>
      <c r="H70" s="861"/>
      <c r="I70" s="861"/>
      <c r="J70" s="861"/>
      <c r="K70" s="861"/>
      <c r="L70" s="861"/>
      <c r="M70" s="861"/>
      <c r="N70" s="861"/>
      <c r="O70" s="861"/>
      <c r="P70" s="862"/>
      <c r="Q70" s="863" t="s">
        <v>579</v>
      </c>
      <c r="R70" s="817"/>
      <c r="S70" s="817"/>
      <c r="T70" s="817"/>
      <c r="U70" s="817"/>
      <c r="V70" s="817" t="s">
        <v>579</v>
      </c>
      <c r="W70" s="817"/>
      <c r="X70" s="817"/>
      <c r="Y70" s="817"/>
      <c r="Z70" s="817"/>
      <c r="AA70" s="817" t="s">
        <v>579</v>
      </c>
      <c r="AB70" s="817"/>
      <c r="AC70" s="817"/>
      <c r="AD70" s="817"/>
      <c r="AE70" s="817"/>
      <c r="AF70" s="817" t="s">
        <v>579</v>
      </c>
      <c r="AG70" s="817"/>
      <c r="AH70" s="817"/>
      <c r="AI70" s="817"/>
      <c r="AJ70" s="817"/>
      <c r="AK70" s="817" t="s">
        <v>579</v>
      </c>
      <c r="AL70" s="817"/>
      <c r="AM70" s="817"/>
      <c r="AN70" s="817"/>
      <c r="AO70" s="817"/>
      <c r="AP70" s="817" t="s">
        <v>579</v>
      </c>
      <c r="AQ70" s="817"/>
      <c r="AR70" s="817"/>
      <c r="AS70" s="817"/>
      <c r="AT70" s="817"/>
      <c r="AU70" s="817" t="s">
        <v>515</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582</v>
      </c>
      <c r="C71" s="861"/>
      <c r="D71" s="861"/>
      <c r="E71" s="861"/>
      <c r="F71" s="861"/>
      <c r="G71" s="861"/>
      <c r="H71" s="861"/>
      <c r="I71" s="861"/>
      <c r="J71" s="861"/>
      <c r="K71" s="861"/>
      <c r="L71" s="861"/>
      <c r="M71" s="861"/>
      <c r="N71" s="861"/>
      <c r="O71" s="861"/>
      <c r="P71" s="862"/>
      <c r="Q71" s="863">
        <v>38203</v>
      </c>
      <c r="R71" s="817"/>
      <c r="S71" s="817"/>
      <c r="T71" s="817"/>
      <c r="U71" s="817"/>
      <c r="V71" s="817">
        <v>36439</v>
      </c>
      <c r="W71" s="817"/>
      <c r="X71" s="817"/>
      <c r="Y71" s="817"/>
      <c r="Z71" s="817"/>
      <c r="AA71" s="817">
        <f t="shared" ref="AA71" si="4">Q71-V71</f>
        <v>1764</v>
      </c>
      <c r="AB71" s="817"/>
      <c r="AC71" s="817"/>
      <c r="AD71" s="817"/>
      <c r="AE71" s="817"/>
      <c r="AF71" s="817"/>
      <c r="AG71" s="817"/>
      <c r="AH71" s="817"/>
      <c r="AI71" s="817"/>
      <c r="AJ71" s="817"/>
      <c r="AK71" s="817"/>
      <c r="AL71" s="817"/>
      <c r="AM71" s="817"/>
      <c r="AN71" s="817"/>
      <c r="AO71" s="817"/>
      <c r="AP71" s="817" t="s">
        <v>515</v>
      </c>
      <c r="AQ71" s="817"/>
      <c r="AR71" s="817"/>
      <c r="AS71" s="817"/>
      <c r="AT71" s="817"/>
      <c r="AU71" s="817" t="s">
        <v>515</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583</v>
      </c>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t="s">
        <v>515</v>
      </c>
      <c r="AQ72" s="817"/>
      <c r="AR72" s="817"/>
      <c r="AS72" s="817"/>
      <c r="AT72" s="817"/>
      <c r="AU72" s="817" t="s">
        <v>515</v>
      </c>
      <c r="AV72" s="817"/>
      <c r="AW72" s="817"/>
      <c r="AX72" s="817"/>
      <c r="AY72" s="817"/>
      <c r="AZ72" s="819" t="s">
        <v>593</v>
      </c>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584</v>
      </c>
      <c r="C73" s="861"/>
      <c r="D73" s="861"/>
      <c r="E73" s="861"/>
      <c r="F73" s="861"/>
      <c r="G73" s="861"/>
      <c r="H73" s="861"/>
      <c r="I73" s="861"/>
      <c r="J73" s="861"/>
      <c r="K73" s="861"/>
      <c r="L73" s="861"/>
      <c r="M73" s="861"/>
      <c r="N73" s="861"/>
      <c r="O73" s="861"/>
      <c r="P73" s="862"/>
      <c r="Q73" s="863">
        <v>307</v>
      </c>
      <c r="R73" s="817"/>
      <c r="S73" s="817"/>
      <c r="T73" s="817"/>
      <c r="U73" s="817"/>
      <c r="V73" s="817">
        <v>287</v>
      </c>
      <c r="W73" s="817"/>
      <c r="X73" s="817"/>
      <c r="Y73" s="817"/>
      <c r="Z73" s="817"/>
      <c r="AA73" s="817">
        <v>20</v>
      </c>
      <c r="AB73" s="817"/>
      <c r="AC73" s="817"/>
      <c r="AD73" s="817"/>
      <c r="AE73" s="817"/>
      <c r="AF73" s="817">
        <v>20</v>
      </c>
      <c r="AG73" s="817"/>
      <c r="AH73" s="817"/>
      <c r="AI73" s="817"/>
      <c r="AJ73" s="817"/>
      <c r="AK73" s="817"/>
      <c r="AL73" s="817"/>
      <c r="AM73" s="817"/>
      <c r="AN73" s="817"/>
      <c r="AO73" s="817"/>
      <c r="AP73" s="817" t="s">
        <v>515</v>
      </c>
      <c r="AQ73" s="817"/>
      <c r="AR73" s="817"/>
      <c r="AS73" s="817"/>
      <c r="AT73" s="817"/>
      <c r="AU73" s="817" t="s">
        <v>515</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585</v>
      </c>
      <c r="C74" s="861"/>
      <c r="D74" s="861"/>
      <c r="E74" s="861"/>
      <c r="F74" s="861"/>
      <c r="G74" s="861"/>
      <c r="H74" s="861"/>
      <c r="I74" s="861"/>
      <c r="J74" s="861"/>
      <c r="K74" s="861"/>
      <c r="L74" s="861"/>
      <c r="M74" s="861"/>
      <c r="N74" s="861"/>
      <c r="O74" s="861"/>
      <c r="P74" s="862"/>
      <c r="Q74" s="863">
        <v>147909</v>
      </c>
      <c r="R74" s="817"/>
      <c r="S74" s="817"/>
      <c r="T74" s="817"/>
      <c r="U74" s="817"/>
      <c r="V74" s="817">
        <v>147390</v>
      </c>
      <c r="W74" s="817"/>
      <c r="X74" s="817"/>
      <c r="Y74" s="817"/>
      <c r="Z74" s="817"/>
      <c r="AA74" s="817">
        <v>519</v>
      </c>
      <c r="AB74" s="817"/>
      <c r="AC74" s="817"/>
      <c r="AD74" s="817"/>
      <c r="AE74" s="817"/>
      <c r="AF74" s="817"/>
      <c r="AG74" s="817"/>
      <c r="AH74" s="817"/>
      <c r="AI74" s="817"/>
      <c r="AJ74" s="817"/>
      <c r="AK74" s="817"/>
      <c r="AL74" s="817"/>
      <c r="AM74" s="817"/>
      <c r="AN74" s="817"/>
      <c r="AO74" s="817"/>
      <c r="AP74" s="817" t="s">
        <v>515</v>
      </c>
      <c r="AQ74" s="817"/>
      <c r="AR74" s="817"/>
      <c r="AS74" s="817"/>
      <c r="AT74" s="817"/>
      <c r="AU74" s="817" t="s">
        <v>515</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586</v>
      </c>
      <c r="C75" s="861"/>
      <c r="D75" s="861"/>
      <c r="E75" s="861"/>
      <c r="F75" s="861"/>
      <c r="G75" s="861"/>
      <c r="H75" s="861"/>
      <c r="I75" s="861"/>
      <c r="J75" s="861"/>
      <c r="K75" s="861"/>
      <c r="L75" s="861"/>
      <c r="M75" s="861"/>
      <c r="N75" s="861"/>
      <c r="O75" s="861"/>
      <c r="P75" s="862"/>
      <c r="Q75" s="864">
        <v>3839</v>
      </c>
      <c r="R75" s="865"/>
      <c r="S75" s="865"/>
      <c r="T75" s="865"/>
      <c r="U75" s="821"/>
      <c r="V75" s="866">
        <v>3546</v>
      </c>
      <c r="W75" s="865"/>
      <c r="X75" s="865"/>
      <c r="Y75" s="865"/>
      <c r="Z75" s="821"/>
      <c r="AA75" s="866">
        <f t="shared" si="3"/>
        <v>293</v>
      </c>
      <c r="AB75" s="865"/>
      <c r="AC75" s="865"/>
      <c r="AD75" s="865"/>
      <c r="AE75" s="821"/>
      <c r="AF75" s="866"/>
      <c r="AG75" s="865"/>
      <c r="AH75" s="865"/>
      <c r="AI75" s="865"/>
      <c r="AJ75" s="821"/>
      <c r="AK75" s="866"/>
      <c r="AL75" s="865"/>
      <c r="AM75" s="865"/>
      <c r="AN75" s="865"/>
      <c r="AO75" s="821"/>
      <c r="AP75" s="866" t="s">
        <v>515</v>
      </c>
      <c r="AQ75" s="865"/>
      <c r="AR75" s="865"/>
      <c r="AS75" s="865"/>
      <c r="AT75" s="821"/>
      <c r="AU75" s="866" t="s">
        <v>515</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587</v>
      </c>
      <c r="C76" s="861"/>
      <c r="D76" s="861"/>
      <c r="E76" s="861"/>
      <c r="F76" s="861"/>
      <c r="G76" s="861"/>
      <c r="H76" s="861"/>
      <c r="I76" s="861"/>
      <c r="J76" s="861"/>
      <c r="K76" s="861"/>
      <c r="L76" s="861"/>
      <c r="M76" s="861"/>
      <c r="N76" s="861"/>
      <c r="O76" s="861"/>
      <c r="P76" s="862"/>
      <c r="Q76" s="864">
        <v>635</v>
      </c>
      <c r="R76" s="865"/>
      <c r="S76" s="865"/>
      <c r="T76" s="865"/>
      <c r="U76" s="821"/>
      <c r="V76" s="866">
        <v>572</v>
      </c>
      <c r="W76" s="865"/>
      <c r="X76" s="865"/>
      <c r="Y76" s="865"/>
      <c r="Z76" s="821"/>
      <c r="AA76" s="866">
        <f t="shared" si="3"/>
        <v>63</v>
      </c>
      <c r="AB76" s="865"/>
      <c r="AC76" s="865"/>
      <c r="AD76" s="865"/>
      <c r="AE76" s="821"/>
      <c r="AF76" s="866"/>
      <c r="AG76" s="865"/>
      <c r="AH76" s="865"/>
      <c r="AI76" s="865"/>
      <c r="AJ76" s="821"/>
      <c r="AK76" s="866"/>
      <c r="AL76" s="865"/>
      <c r="AM76" s="865"/>
      <c r="AN76" s="865"/>
      <c r="AO76" s="821"/>
      <c r="AP76" s="866">
        <v>0.6</v>
      </c>
      <c r="AQ76" s="865"/>
      <c r="AR76" s="865"/>
      <c r="AS76" s="865"/>
      <c r="AT76" s="821"/>
      <c r="AU76" s="866" t="s">
        <v>579</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392</v>
      </c>
      <c r="B88" s="776" t="s">
        <v>419</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392</v>
      </c>
      <c r="BR102" s="776" t="s">
        <v>420</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421</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422</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425</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426</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427</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428</v>
      </c>
      <c r="AB109" s="880"/>
      <c r="AC109" s="880"/>
      <c r="AD109" s="880"/>
      <c r="AE109" s="881"/>
      <c r="AF109" s="879" t="s">
        <v>429</v>
      </c>
      <c r="AG109" s="880"/>
      <c r="AH109" s="880"/>
      <c r="AI109" s="880"/>
      <c r="AJ109" s="881"/>
      <c r="AK109" s="879" t="s">
        <v>306</v>
      </c>
      <c r="AL109" s="880"/>
      <c r="AM109" s="880"/>
      <c r="AN109" s="880"/>
      <c r="AO109" s="881"/>
      <c r="AP109" s="879" t="s">
        <v>430</v>
      </c>
      <c r="AQ109" s="880"/>
      <c r="AR109" s="880"/>
      <c r="AS109" s="880"/>
      <c r="AT109" s="882"/>
      <c r="AU109" s="899" t="s">
        <v>427</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428</v>
      </c>
      <c r="BR109" s="880"/>
      <c r="BS109" s="880"/>
      <c r="BT109" s="880"/>
      <c r="BU109" s="881"/>
      <c r="BV109" s="879" t="s">
        <v>429</v>
      </c>
      <c r="BW109" s="880"/>
      <c r="BX109" s="880"/>
      <c r="BY109" s="880"/>
      <c r="BZ109" s="881"/>
      <c r="CA109" s="879" t="s">
        <v>306</v>
      </c>
      <c r="CB109" s="880"/>
      <c r="CC109" s="880"/>
      <c r="CD109" s="880"/>
      <c r="CE109" s="881"/>
      <c r="CF109" s="900" t="s">
        <v>430</v>
      </c>
      <c r="CG109" s="900"/>
      <c r="CH109" s="900"/>
      <c r="CI109" s="900"/>
      <c r="CJ109" s="900"/>
      <c r="CK109" s="879" t="s">
        <v>431</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428</v>
      </c>
      <c r="DH109" s="880"/>
      <c r="DI109" s="880"/>
      <c r="DJ109" s="880"/>
      <c r="DK109" s="881"/>
      <c r="DL109" s="879" t="s">
        <v>429</v>
      </c>
      <c r="DM109" s="880"/>
      <c r="DN109" s="880"/>
      <c r="DO109" s="880"/>
      <c r="DP109" s="881"/>
      <c r="DQ109" s="879" t="s">
        <v>306</v>
      </c>
      <c r="DR109" s="880"/>
      <c r="DS109" s="880"/>
      <c r="DT109" s="880"/>
      <c r="DU109" s="881"/>
      <c r="DV109" s="879" t="s">
        <v>430</v>
      </c>
      <c r="DW109" s="880"/>
      <c r="DX109" s="880"/>
      <c r="DY109" s="880"/>
      <c r="DZ109" s="882"/>
    </row>
    <row r="110" spans="1:131" s="224" customFormat="1" ht="26.25" customHeight="1" x14ac:dyDescent="0.15">
      <c r="A110" s="883" t="s">
        <v>432</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307421</v>
      </c>
      <c r="AB110" s="887"/>
      <c r="AC110" s="887"/>
      <c r="AD110" s="887"/>
      <c r="AE110" s="888"/>
      <c r="AF110" s="889">
        <v>319847</v>
      </c>
      <c r="AG110" s="887"/>
      <c r="AH110" s="887"/>
      <c r="AI110" s="887"/>
      <c r="AJ110" s="888"/>
      <c r="AK110" s="889">
        <v>333891</v>
      </c>
      <c r="AL110" s="887"/>
      <c r="AM110" s="887"/>
      <c r="AN110" s="887"/>
      <c r="AO110" s="888"/>
      <c r="AP110" s="890">
        <v>48.6</v>
      </c>
      <c r="AQ110" s="891"/>
      <c r="AR110" s="891"/>
      <c r="AS110" s="891"/>
      <c r="AT110" s="892"/>
      <c r="AU110" s="893" t="s">
        <v>75</v>
      </c>
      <c r="AV110" s="894"/>
      <c r="AW110" s="894"/>
      <c r="AX110" s="894"/>
      <c r="AY110" s="894"/>
      <c r="AZ110" s="916" t="s">
        <v>433</v>
      </c>
      <c r="BA110" s="884"/>
      <c r="BB110" s="884"/>
      <c r="BC110" s="884"/>
      <c r="BD110" s="884"/>
      <c r="BE110" s="884"/>
      <c r="BF110" s="884"/>
      <c r="BG110" s="884"/>
      <c r="BH110" s="884"/>
      <c r="BI110" s="884"/>
      <c r="BJ110" s="884"/>
      <c r="BK110" s="884"/>
      <c r="BL110" s="884"/>
      <c r="BM110" s="884"/>
      <c r="BN110" s="884"/>
      <c r="BO110" s="884"/>
      <c r="BP110" s="885"/>
      <c r="BQ110" s="917">
        <v>2888999</v>
      </c>
      <c r="BR110" s="918"/>
      <c r="BS110" s="918"/>
      <c r="BT110" s="918"/>
      <c r="BU110" s="918"/>
      <c r="BV110" s="918">
        <v>3071189</v>
      </c>
      <c r="BW110" s="918"/>
      <c r="BX110" s="918"/>
      <c r="BY110" s="918"/>
      <c r="BZ110" s="918"/>
      <c r="CA110" s="918">
        <v>2799165</v>
      </c>
      <c r="CB110" s="918"/>
      <c r="CC110" s="918"/>
      <c r="CD110" s="918"/>
      <c r="CE110" s="918"/>
      <c r="CF110" s="931">
        <v>407.7</v>
      </c>
      <c r="CG110" s="932"/>
      <c r="CH110" s="932"/>
      <c r="CI110" s="932"/>
      <c r="CJ110" s="932"/>
      <c r="CK110" s="933" t="s">
        <v>434</v>
      </c>
      <c r="CL110" s="934"/>
      <c r="CM110" s="916" t="s">
        <v>435</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436</v>
      </c>
      <c r="DH110" s="918"/>
      <c r="DI110" s="918"/>
      <c r="DJ110" s="918"/>
      <c r="DK110" s="918"/>
      <c r="DL110" s="918" t="s">
        <v>436</v>
      </c>
      <c r="DM110" s="918"/>
      <c r="DN110" s="918"/>
      <c r="DO110" s="918"/>
      <c r="DP110" s="918"/>
      <c r="DQ110" s="918" t="s">
        <v>437</v>
      </c>
      <c r="DR110" s="918"/>
      <c r="DS110" s="918"/>
      <c r="DT110" s="918"/>
      <c r="DU110" s="918"/>
      <c r="DV110" s="919" t="s">
        <v>436</v>
      </c>
      <c r="DW110" s="919"/>
      <c r="DX110" s="919"/>
      <c r="DY110" s="919"/>
      <c r="DZ110" s="920"/>
    </row>
    <row r="111" spans="1:131" s="224" customFormat="1" ht="26.25" customHeight="1" x14ac:dyDescent="0.15">
      <c r="A111" s="921" t="s">
        <v>438</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439</v>
      </c>
      <c r="AB111" s="925"/>
      <c r="AC111" s="925"/>
      <c r="AD111" s="925"/>
      <c r="AE111" s="926"/>
      <c r="AF111" s="927" t="s">
        <v>440</v>
      </c>
      <c r="AG111" s="925"/>
      <c r="AH111" s="925"/>
      <c r="AI111" s="925"/>
      <c r="AJ111" s="926"/>
      <c r="AK111" s="927" t="s">
        <v>436</v>
      </c>
      <c r="AL111" s="925"/>
      <c r="AM111" s="925"/>
      <c r="AN111" s="925"/>
      <c r="AO111" s="926"/>
      <c r="AP111" s="928" t="s">
        <v>436</v>
      </c>
      <c r="AQ111" s="929"/>
      <c r="AR111" s="929"/>
      <c r="AS111" s="929"/>
      <c r="AT111" s="930"/>
      <c r="AU111" s="895"/>
      <c r="AV111" s="896"/>
      <c r="AW111" s="896"/>
      <c r="AX111" s="896"/>
      <c r="AY111" s="896"/>
      <c r="AZ111" s="909" t="s">
        <v>441</v>
      </c>
      <c r="BA111" s="910"/>
      <c r="BB111" s="910"/>
      <c r="BC111" s="910"/>
      <c r="BD111" s="910"/>
      <c r="BE111" s="910"/>
      <c r="BF111" s="910"/>
      <c r="BG111" s="910"/>
      <c r="BH111" s="910"/>
      <c r="BI111" s="910"/>
      <c r="BJ111" s="910"/>
      <c r="BK111" s="910"/>
      <c r="BL111" s="910"/>
      <c r="BM111" s="910"/>
      <c r="BN111" s="910"/>
      <c r="BO111" s="910"/>
      <c r="BP111" s="911"/>
      <c r="BQ111" s="912" t="s">
        <v>439</v>
      </c>
      <c r="BR111" s="913"/>
      <c r="BS111" s="913"/>
      <c r="BT111" s="913"/>
      <c r="BU111" s="913"/>
      <c r="BV111" s="913" t="s">
        <v>442</v>
      </c>
      <c r="BW111" s="913"/>
      <c r="BX111" s="913"/>
      <c r="BY111" s="913"/>
      <c r="BZ111" s="913"/>
      <c r="CA111" s="913" t="s">
        <v>443</v>
      </c>
      <c r="CB111" s="913"/>
      <c r="CC111" s="913"/>
      <c r="CD111" s="913"/>
      <c r="CE111" s="913"/>
      <c r="CF111" s="907" t="s">
        <v>436</v>
      </c>
      <c r="CG111" s="908"/>
      <c r="CH111" s="908"/>
      <c r="CI111" s="908"/>
      <c r="CJ111" s="908"/>
      <c r="CK111" s="935"/>
      <c r="CL111" s="936"/>
      <c r="CM111" s="909" t="s">
        <v>444</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436</v>
      </c>
      <c r="DH111" s="913"/>
      <c r="DI111" s="913"/>
      <c r="DJ111" s="913"/>
      <c r="DK111" s="913"/>
      <c r="DL111" s="913" t="s">
        <v>436</v>
      </c>
      <c r="DM111" s="913"/>
      <c r="DN111" s="913"/>
      <c r="DO111" s="913"/>
      <c r="DP111" s="913"/>
      <c r="DQ111" s="913" t="s">
        <v>442</v>
      </c>
      <c r="DR111" s="913"/>
      <c r="DS111" s="913"/>
      <c r="DT111" s="913"/>
      <c r="DU111" s="913"/>
      <c r="DV111" s="914" t="s">
        <v>436</v>
      </c>
      <c r="DW111" s="914"/>
      <c r="DX111" s="914"/>
      <c r="DY111" s="914"/>
      <c r="DZ111" s="915"/>
    </row>
    <row r="112" spans="1:131" s="224" customFormat="1" ht="26.25" customHeight="1" x14ac:dyDescent="0.15">
      <c r="A112" s="939" t="s">
        <v>445</v>
      </c>
      <c r="B112" s="940"/>
      <c r="C112" s="910" t="s">
        <v>446</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436</v>
      </c>
      <c r="AB112" s="946"/>
      <c r="AC112" s="946"/>
      <c r="AD112" s="946"/>
      <c r="AE112" s="947"/>
      <c r="AF112" s="948" t="s">
        <v>443</v>
      </c>
      <c r="AG112" s="946"/>
      <c r="AH112" s="946"/>
      <c r="AI112" s="946"/>
      <c r="AJ112" s="947"/>
      <c r="AK112" s="948" t="s">
        <v>436</v>
      </c>
      <c r="AL112" s="946"/>
      <c r="AM112" s="946"/>
      <c r="AN112" s="946"/>
      <c r="AO112" s="947"/>
      <c r="AP112" s="949" t="s">
        <v>436</v>
      </c>
      <c r="AQ112" s="950"/>
      <c r="AR112" s="950"/>
      <c r="AS112" s="950"/>
      <c r="AT112" s="951"/>
      <c r="AU112" s="895"/>
      <c r="AV112" s="896"/>
      <c r="AW112" s="896"/>
      <c r="AX112" s="896"/>
      <c r="AY112" s="896"/>
      <c r="AZ112" s="909" t="s">
        <v>447</v>
      </c>
      <c r="BA112" s="910"/>
      <c r="BB112" s="910"/>
      <c r="BC112" s="910"/>
      <c r="BD112" s="910"/>
      <c r="BE112" s="910"/>
      <c r="BF112" s="910"/>
      <c r="BG112" s="910"/>
      <c r="BH112" s="910"/>
      <c r="BI112" s="910"/>
      <c r="BJ112" s="910"/>
      <c r="BK112" s="910"/>
      <c r="BL112" s="910"/>
      <c r="BM112" s="910"/>
      <c r="BN112" s="910"/>
      <c r="BO112" s="910"/>
      <c r="BP112" s="911"/>
      <c r="BQ112" s="912">
        <v>32037</v>
      </c>
      <c r="BR112" s="913"/>
      <c r="BS112" s="913"/>
      <c r="BT112" s="913"/>
      <c r="BU112" s="913"/>
      <c r="BV112" s="913">
        <v>76038</v>
      </c>
      <c r="BW112" s="913"/>
      <c r="BX112" s="913"/>
      <c r="BY112" s="913"/>
      <c r="BZ112" s="913"/>
      <c r="CA112" s="913">
        <v>96962</v>
      </c>
      <c r="CB112" s="913"/>
      <c r="CC112" s="913"/>
      <c r="CD112" s="913"/>
      <c r="CE112" s="913"/>
      <c r="CF112" s="907">
        <v>14.1</v>
      </c>
      <c r="CG112" s="908"/>
      <c r="CH112" s="908"/>
      <c r="CI112" s="908"/>
      <c r="CJ112" s="908"/>
      <c r="CK112" s="935"/>
      <c r="CL112" s="936"/>
      <c r="CM112" s="909" t="s">
        <v>448</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436</v>
      </c>
      <c r="DH112" s="913"/>
      <c r="DI112" s="913"/>
      <c r="DJ112" s="913"/>
      <c r="DK112" s="913"/>
      <c r="DL112" s="913" t="s">
        <v>436</v>
      </c>
      <c r="DM112" s="913"/>
      <c r="DN112" s="913"/>
      <c r="DO112" s="913"/>
      <c r="DP112" s="913"/>
      <c r="DQ112" s="913" t="s">
        <v>436</v>
      </c>
      <c r="DR112" s="913"/>
      <c r="DS112" s="913"/>
      <c r="DT112" s="913"/>
      <c r="DU112" s="913"/>
      <c r="DV112" s="914" t="s">
        <v>443</v>
      </c>
      <c r="DW112" s="914"/>
      <c r="DX112" s="914"/>
      <c r="DY112" s="914"/>
      <c r="DZ112" s="915"/>
    </row>
    <row r="113" spans="1:130" s="224" customFormat="1" ht="26.25" customHeight="1" x14ac:dyDescent="0.15">
      <c r="A113" s="941"/>
      <c r="B113" s="942"/>
      <c r="C113" s="910" t="s">
        <v>449</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4170</v>
      </c>
      <c r="AB113" s="925"/>
      <c r="AC113" s="925"/>
      <c r="AD113" s="925"/>
      <c r="AE113" s="926"/>
      <c r="AF113" s="927">
        <v>4486</v>
      </c>
      <c r="AG113" s="925"/>
      <c r="AH113" s="925"/>
      <c r="AI113" s="925"/>
      <c r="AJ113" s="926"/>
      <c r="AK113" s="927">
        <v>4149</v>
      </c>
      <c r="AL113" s="925"/>
      <c r="AM113" s="925"/>
      <c r="AN113" s="925"/>
      <c r="AO113" s="926"/>
      <c r="AP113" s="928">
        <v>0.6</v>
      </c>
      <c r="AQ113" s="929"/>
      <c r="AR113" s="929"/>
      <c r="AS113" s="929"/>
      <c r="AT113" s="930"/>
      <c r="AU113" s="895"/>
      <c r="AV113" s="896"/>
      <c r="AW113" s="896"/>
      <c r="AX113" s="896"/>
      <c r="AY113" s="896"/>
      <c r="AZ113" s="909" t="s">
        <v>450</v>
      </c>
      <c r="BA113" s="910"/>
      <c r="BB113" s="910"/>
      <c r="BC113" s="910"/>
      <c r="BD113" s="910"/>
      <c r="BE113" s="910"/>
      <c r="BF113" s="910"/>
      <c r="BG113" s="910"/>
      <c r="BH113" s="910"/>
      <c r="BI113" s="910"/>
      <c r="BJ113" s="910"/>
      <c r="BK113" s="910"/>
      <c r="BL113" s="910"/>
      <c r="BM113" s="910"/>
      <c r="BN113" s="910"/>
      <c r="BO113" s="910"/>
      <c r="BP113" s="911"/>
      <c r="BQ113" s="912" t="s">
        <v>451</v>
      </c>
      <c r="BR113" s="913"/>
      <c r="BS113" s="913"/>
      <c r="BT113" s="913"/>
      <c r="BU113" s="913"/>
      <c r="BV113" s="913" t="s">
        <v>439</v>
      </c>
      <c r="BW113" s="913"/>
      <c r="BX113" s="913"/>
      <c r="BY113" s="913"/>
      <c r="BZ113" s="913"/>
      <c r="CA113" s="913" t="s">
        <v>436</v>
      </c>
      <c r="CB113" s="913"/>
      <c r="CC113" s="913"/>
      <c r="CD113" s="913"/>
      <c r="CE113" s="913"/>
      <c r="CF113" s="907" t="s">
        <v>443</v>
      </c>
      <c r="CG113" s="908"/>
      <c r="CH113" s="908"/>
      <c r="CI113" s="908"/>
      <c r="CJ113" s="908"/>
      <c r="CK113" s="935"/>
      <c r="CL113" s="936"/>
      <c r="CM113" s="909" t="s">
        <v>452</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436</v>
      </c>
      <c r="DH113" s="946"/>
      <c r="DI113" s="946"/>
      <c r="DJ113" s="946"/>
      <c r="DK113" s="947"/>
      <c r="DL113" s="948" t="s">
        <v>436</v>
      </c>
      <c r="DM113" s="946"/>
      <c r="DN113" s="946"/>
      <c r="DO113" s="946"/>
      <c r="DP113" s="947"/>
      <c r="DQ113" s="948" t="s">
        <v>436</v>
      </c>
      <c r="DR113" s="946"/>
      <c r="DS113" s="946"/>
      <c r="DT113" s="946"/>
      <c r="DU113" s="947"/>
      <c r="DV113" s="949" t="s">
        <v>436</v>
      </c>
      <c r="DW113" s="950"/>
      <c r="DX113" s="950"/>
      <c r="DY113" s="950"/>
      <c r="DZ113" s="951"/>
    </row>
    <row r="114" spans="1:130" s="224" customFormat="1" ht="26.25" customHeight="1" x14ac:dyDescent="0.15">
      <c r="A114" s="941"/>
      <c r="B114" s="942"/>
      <c r="C114" s="910" t="s">
        <v>453</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403</v>
      </c>
      <c r="AB114" s="946"/>
      <c r="AC114" s="946"/>
      <c r="AD114" s="946"/>
      <c r="AE114" s="947"/>
      <c r="AF114" s="948">
        <v>409</v>
      </c>
      <c r="AG114" s="946"/>
      <c r="AH114" s="946"/>
      <c r="AI114" s="946"/>
      <c r="AJ114" s="947"/>
      <c r="AK114" s="948">
        <v>267</v>
      </c>
      <c r="AL114" s="946"/>
      <c r="AM114" s="946"/>
      <c r="AN114" s="946"/>
      <c r="AO114" s="947"/>
      <c r="AP114" s="949">
        <v>0</v>
      </c>
      <c r="AQ114" s="950"/>
      <c r="AR114" s="950"/>
      <c r="AS114" s="950"/>
      <c r="AT114" s="951"/>
      <c r="AU114" s="895"/>
      <c r="AV114" s="896"/>
      <c r="AW114" s="896"/>
      <c r="AX114" s="896"/>
      <c r="AY114" s="896"/>
      <c r="AZ114" s="909" t="s">
        <v>454</v>
      </c>
      <c r="BA114" s="910"/>
      <c r="BB114" s="910"/>
      <c r="BC114" s="910"/>
      <c r="BD114" s="910"/>
      <c r="BE114" s="910"/>
      <c r="BF114" s="910"/>
      <c r="BG114" s="910"/>
      <c r="BH114" s="910"/>
      <c r="BI114" s="910"/>
      <c r="BJ114" s="910"/>
      <c r="BK114" s="910"/>
      <c r="BL114" s="910"/>
      <c r="BM114" s="910"/>
      <c r="BN114" s="910"/>
      <c r="BO114" s="910"/>
      <c r="BP114" s="911"/>
      <c r="BQ114" s="912">
        <v>147214</v>
      </c>
      <c r="BR114" s="913"/>
      <c r="BS114" s="913"/>
      <c r="BT114" s="913"/>
      <c r="BU114" s="913"/>
      <c r="BV114" s="913">
        <v>164286</v>
      </c>
      <c r="BW114" s="913"/>
      <c r="BX114" s="913"/>
      <c r="BY114" s="913"/>
      <c r="BZ114" s="913"/>
      <c r="CA114" s="913" t="s">
        <v>436</v>
      </c>
      <c r="CB114" s="913"/>
      <c r="CC114" s="913"/>
      <c r="CD114" s="913"/>
      <c r="CE114" s="913"/>
      <c r="CF114" s="907" t="s">
        <v>436</v>
      </c>
      <c r="CG114" s="908"/>
      <c r="CH114" s="908"/>
      <c r="CI114" s="908"/>
      <c r="CJ114" s="908"/>
      <c r="CK114" s="935"/>
      <c r="CL114" s="936"/>
      <c r="CM114" s="909" t="s">
        <v>455</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436</v>
      </c>
      <c r="DH114" s="946"/>
      <c r="DI114" s="946"/>
      <c r="DJ114" s="946"/>
      <c r="DK114" s="947"/>
      <c r="DL114" s="948" t="s">
        <v>443</v>
      </c>
      <c r="DM114" s="946"/>
      <c r="DN114" s="946"/>
      <c r="DO114" s="946"/>
      <c r="DP114" s="947"/>
      <c r="DQ114" s="948" t="s">
        <v>442</v>
      </c>
      <c r="DR114" s="946"/>
      <c r="DS114" s="946"/>
      <c r="DT114" s="946"/>
      <c r="DU114" s="947"/>
      <c r="DV114" s="949" t="s">
        <v>443</v>
      </c>
      <c r="DW114" s="950"/>
      <c r="DX114" s="950"/>
      <c r="DY114" s="950"/>
      <c r="DZ114" s="951"/>
    </row>
    <row r="115" spans="1:130" s="224" customFormat="1" ht="26.25" customHeight="1" x14ac:dyDescent="0.15">
      <c r="A115" s="941"/>
      <c r="B115" s="942"/>
      <c r="C115" s="910" t="s">
        <v>456</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443</v>
      </c>
      <c r="AB115" s="925"/>
      <c r="AC115" s="925"/>
      <c r="AD115" s="925"/>
      <c r="AE115" s="926"/>
      <c r="AF115" s="927" t="s">
        <v>436</v>
      </c>
      <c r="AG115" s="925"/>
      <c r="AH115" s="925"/>
      <c r="AI115" s="925"/>
      <c r="AJ115" s="926"/>
      <c r="AK115" s="927" t="s">
        <v>451</v>
      </c>
      <c r="AL115" s="925"/>
      <c r="AM115" s="925"/>
      <c r="AN115" s="925"/>
      <c r="AO115" s="926"/>
      <c r="AP115" s="928" t="s">
        <v>457</v>
      </c>
      <c r="AQ115" s="929"/>
      <c r="AR115" s="929"/>
      <c r="AS115" s="929"/>
      <c r="AT115" s="930"/>
      <c r="AU115" s="895"/>
      <c r="AV115" s="896"/>
      <c r="AW115" s="896"/>
      <c r="AX115" s="896"/>
      <c r="AY115" s="896"/>
      <c r="AZ115" s="909" t="s">
        <v>458</v>
      </c>
      <c r="BA115" s="910"/>
      <c r="BB115" s="910"/>
      <c r="BC115" s="910"/>
      <c r="BD115" s="910"/>
      <c r="BE115" s="910"/>
      <c r="BF115" s="910"/>
      <c r="BG115" s="910"/>
      <c r="BH115" s="910"/>
      <c r="BI115" s="910"/>
      <c r="BJ115" s="910"/>
      <c r="BK115" s="910"/>
      <c r="BL115" s="910"/>
      <c r="BM115" s="910"/>
      <c r="BN115" s="910"/>
      <c r="BO115" s="910"/>
      <c r="BP115" s="911"/>
      <c r="BQ115" s="912" t="s">
        <v>437</v>
      </c>
      <c r="BR115" s="913"/>
      <c r="BS115" s="913"/>
      <c r="BT115" s="913"/>
      <c r="BU115" s="913"/>
      <c r="BV115" s="913" t="s">
        <v>436</v>
      </c>
      <c r="BW115" s="913"/>
      <c r="BX115" s="913"/>
      <c r="BY115" s="913"/>
      <c r="BZ115" s="913"/>
      <c r="CA115" s="913" t="s">
        <v>436</v>
      </c>
      <c r="CB115" s="913"/>
      <c r="CC115" s="913"/>
      <c r="CD115" s="913"/>
      <c r="CE115" s="913"/>
      <c r="CF115" s="907" t="s">
        <v>457</v>
      </c>
      <c r="CG115" s="908"/>
      <c r="CH115" s="908"/>
      <c r="CI115" s="908"/>
      <c r="CJ115" s="908"/>
      <c r="CK115" s="935"/>
      <c r="CL115" s="936"/>
      <c r="CM115" s="909" t="s">
        <v>459</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436</v>
      </c>
      <c r="DH115" s="946"/>
      <c r="DI115" s="946"/>
      <c r="DJ115" s="946"/>
      <c r="DK115" s="947"/>
      <c r="DL115" s="948" t="s">
        <v>436</v>
      </c>
      <c r="DM115" s="946"/>
      <c r="DN115" s="946"/>
      <c r="DO115" s="946"/>
      <c r="DP115" s="947"/>
      <c r="DQ115" s="948" t="s">
        <v>451</v>
      </c>
      <c r="DR115" s="946"/>
      <c r="DS115" s="946"/>
      <c r="DT115" s="946"/>
      <c r="DU115" s="947"/>
      <c r="DV115" s="949" t="s">
        <v>437</v>
      </c>
      <c r="DW115" s="950"/>
      <c r="DX115" s="950"/>
      <c r="DY115" s="950"/>
      <c r="DZ115" s="951"/>
    </row>
    <row r="116" spans="1:130" s="224" customFormat="1" ht="26.25" customHeight="1" x14ac:dyDescent="0.15">
      <c r="A116" s="943"/>
      <c r="B116" s="944"/>
      <c r="C116" s="952" t="s">
        <v>460</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437</v>
      </c>
      <c r="AB116" s="946"/>
      <c r="AC116" s="946"/>
      <c r="AD116" s="946"/>
      <c r="AE116" s="947"/>
      <c r="AF116" s="948" t="s">
        <v>436</v>
      </c>
      <c r="AG116" s="946"/>
      <c r="AH116" s="946"/>
      <c r="AI116" s="946"/>
      <c r="AJ116" s="947"/>
      <c r="AK116" s="948" t="s">
        <v>457</v>
      </c>
      <c r="AL116" s="946"/>
      <c r="AM116" s="946"/>
      <c r="AN116" s="946"/>
      <c r="AO116" s="947"/>
      <c r="AP116" s="949" t="s">
        <v>439</v>
      </c>
      <c r="AQ116" s="950"/>
      <c r="AR116" s="950"/>
      <c r="AS116" s="950"/>
      <c r="AT116" s="951"/>
      <c r="AU116" s="895"/>
      <c r="AV116" s="896"/>
      <c r="AW116" s="896"/>
      <c r="AX116" s="896"/>
      <c r="AY116" s="896"/>
      <c r="AZ116" s="954" t="s">
        <v>461</v>
      </c>
      <c r="BA116" s="955"/>
      <c r="BB116" s="955"/>
      <c r="BC116" s="955"/>
      <c r="BD116" s="955"/>
      <c r="BE116" s="955"/>
      <c r="BF116" s="955"/>
      <c r="BG116" s="955"/>
      <c r="BH116" s="955"/>
      <c r="BI116" s="955"/>
      <c r="BJ116" s="955"/>
      <c r="BK116" s="955"/>
      <c r="BL116" s="955"/>
      <c r="BM116" s="955"/>
      <c r="BN116" s="955"/>
      <c r="BO116" s="955"/>
      <c r="BP116" s="956"/>
      <c r="BQ116" s="912" t="s">
        <v>436</v>
      </c>
      <c r="BR116" s="913"/>
      <c r="BS116" s="913"/>
      <c r="BT116" s="913"/>
      <c r="BU116" s="913"/>
      <c r="BV116" s="913" t="s">
        <v>443</v>
      </c>
      <c r="BW116" s="913"/>
      <c r="BX116" s="913"/>
      <c r="BY116" s="913"/>
      <c r="BZ116" s="913"/>
      <c r="CA116" s="913" t="s">
        <v>439</v>
      </c>
      <c r="CB116" s="913"/>
      <c r="CC116" s="913"/>
      <c r="CD116" s="913"/>
      <c r="CE116" s="913"/>
      <c r="CF116" s="907" t="s">
        <v>462</v>
      </c>
      <c r="CG116" s="908"/>
      <c r="CH116" s="908"/>
      <c r="CI116" s="908"/>
      <c r="CJ116" s="908"/>
      <c r="CK116" s="935"/>
      <c r="CL116" s="936"/>
      <c r="CM116" s="909" t="s">
        <v>463</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462</v>
      </c>
      <c r="DH116" s="946"/>
      <c r="DI116" s="946"/>
      <c r="DJ116" s="946"/>
      <c r="DK116" s="947"/>
      <c r="DL116" s="948" t="s">
        <v>436</v>
      </c>
      <c r="DM116" s="946"/>
      <c r="DN116" s="946"/>
      <c r="DO116" s="946"/>
      <c r="DP116" s="947"/>
      <c r="DQ116" s="948" t="s">
        <v>436</v>
      </c>
      <c r="DR116" s="946"/>
      <c r="DS116" s="946"/>
      <c r="DT116" s="946"/>
      <c r="DU116" s="947"/>
      <c r="DV116" s="949" t="s">
        <v>442</v>
      </c>
      <c r="DW116" s="950"/>
      <c r="DX116" s="950"/>
      <c r="DY116" s="950"/>
      <c r="DZ116" s="951"/>
    </row>
    <row r="117" spans="1:130" s="224" customFormat="1" ht="26.25" customHeight="1" x14ac:dyDescent="0.15">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464</v>
      </c>
      <c r="Z117" s="881"/>
      <c r="AA117" s="965">
        <v>311994</v>
      </c>
      <c r="AB117" s="966"/>
      <c r="AC117" s="966"/>
      <c r="AD117" s="966"/>
      <c r="AE117" s="967"/>
      <c r="AF117" s="968">
        <v>324742</v>
      </c>
      <c r="AG117" s="966"/>
      <c r="AH117" s="966"/>
      <c r="AI117" s="966"/>
      <c r="AJ117" s="967"/>
      <c r="AK117" s="968">
        <v>338307</v>
      </c>
      <c r="AL117" s="966"/>
      <c r="AM117" s="966"/>
      <c r="AN117" s="966"/>
      <c r="AO117" s="967"/>
      <c r="AP117" s="969"/>
      <c r="AQ117" s="970"/>
      <c r="AR117" s="970"/>
      <c r="AS117" s="970"/>
      <c r="AT117" s="971"/>
      <c r="AU117" s="895"/>
      <c r="AV117" s="896"/>
      <c r="AW117" s="896"/>
      <c r="AX117" s="896"/>
      <c r="AY117" s="896"/>
      <c r="AZ117" s="961" t="s">
        <v>465</v>
      </c>
      <c r="BA117" s="962"/>
      <c r="BB117" s="962"/>
      <c r="BC117" s="962"/>
      <c r="BD117" s="962"/>
      <c r="BE117" s="962"/>
      <c r="BF117" s="962"/>
      <c r="BG117" s="962"/>
      <c r="BH117" s="962"/>
      <c r="BI117" s="962"/>
      <c r="BJ117" s="962"/>
      <c r="BK117" s="962"/>
      <c r="BL117" s="962"/>
      <c r="BM117" s="962"/>
      <c r="BN117" s="962"/>
      <c r="BO117" s="962"/>
      <c r="BP117" s="963"/>
      <c r="BQ117" s="912" t="s">
        <v>436</v>
      </c>
      <c r="BR117" s="913"/>
      <c r="BS117" s="913"/>
      <c r="BT117" s="913"/>
      <c r="BU117" s="913"/>
      <c r="BV117" s="913" t="s">
        <v>436</v>
      </c>
      <c r="BW117" s="913"/>
      <c r="BX117" s="913"/>
      <c r="BY117" s="913"/>
      <c r="BZ117" s="913"/>
      <c r="CA117" s="913" t="s">
        <v>462</v>
      </c>
      <c r="CB117" s="913"/>
      <c r="CC117" s="913"/>
      <c r="CD117" s="913"/>
      <c r="CE117" s="913"/>
      <c r="CF117" s="907" t="s">
        <v>442</v>
      </c>
      <c r="CG117" s="908"/>
      <c r="CH117" s="908"/>
      <c r="CI117" s="908"/>
      <c r="CJ117" s="908"/>
      <c r="CK117" s="935"/>
      <c r="CL117" s="936"/>
      <c r="CM117" s="909" t="s">
        <v>466</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436</v>
      </c>
      <c r="DH117" s="946"/>
      <c r="DI117" s="946"/>
      <c r="DJ117" s="946"/>
      <c r="DK117" s="947"/>
      <c r="DL117" s="948" t="s">
        <v>442</v>
      </c>
      <c r="DM117" s="946"/>
      <c r="DN117" s="946"/>
      <c r="DO117" s="946"/>
      <c r="DP117" s="947"/>
      <c r="DQ117" s="948" t="s">
        <v>443</v>
      </c>
      <c r="DR117" s="946"/>
      <c r="DS117" s="946"/>
      <c r="DT117" s="946"/>
      <c r="DU117" s="947"/>
      <c r="DV117" s="949" t="s">
        <v>443</v>
      </c>
      <c r="DW117" s="950"/>
      <c r="DX117" s="950"/>
      <c r="DY117" s="950"/>
      <c r="DZ117" s="951"/>
    </row>
    <row r="118" spans="1:130" s="224" customFormat="1" ht="26.25" customHeight="1" x14ac:dyDescent="0.15">
      <c r="A118" s="899" t="s">
        <v>431</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428</v>
      </c>
      <c r="AB118" s="880"/>
      <c r="AC118" s="880"/>
      <c r="AD118" s="880"/>
      <c r="AE118" s="881"/>
      <c r="AF118" s="879" t="s">
        <v>429</v>
      </c>
      <c r="AG118" s="880"/>
      <c r="AH118" s="880"/>
      <c r="AI118" s="880"/>
      <c r="AJ118" s="881"/>
      <c r="AK118" s="879" t="s">
        <v>306</v>
      </c>
      <c r="AL118" s="880"/>
      <c r="AM118" s="880"/>
      <c r="AN118" s="880"/>
      <c r="AO118" s="881"/>
      <c r="AP118" s="957" t="s">
        <v>430</v>
      </c>
      <c r="AQ118" s="958"/>
      <c r="AR118" s="958"/>
      <c r="AS118" s="958"/>
      <c r="AT118" s="959"/>
      <c r="AU118" s="895"/>
      <c r="AV118" s="896"/>
      <c r="AW118" s="896"/>
      <c r="AX118" s="896"/>
      <c r="AY118" s="896"/>
      <c r="AZ118" s="960" t="s">
        <v>467</v>
      </c>
      <c r="BA118" s="952"/>
      <c r="BB118" s="952"/>
      <c r="BC118" s="952"/>
      <c r="BD118" s="952"/>
      <c r="BE118" s="952"/>
      <c r="BF118" s="952"/>
      <c r="BG118" s="952"/>
      <c r="BH118" s="952"/>
      <c r="BI118" s="952"/>
      <c r="BJ118" s="952"/>
      <c r="BK118" s="952"/>
      <c r="BL118" s="952"/>
      <c r="BM118" s="952"/>
      <c r="BN118" s="952"/>
      <c r="BO118" s="952"/>
      <c r="BP118" s="953"/>
      <c r="BQ118" s="986" t="s">
        <v>436</v>
      </c>
      <c r="BR118" s="987"/>
      <c r="BS118" s="987"/>
      <c r="BT118" s="987"/>
      <c r="BU118" s="987"/>
      <c r="BV118" s="987" t="s">
        <v>443</v>
      </c>
      <c r="BW118" s="987"/>
      <c r="BX118" s="987"/>
      <c r="BY118" s="987"/>
      <c r="BZ118" s="987"/>
      <c r="CA118" s="987" t="s">
        <v>436</v>
      </c>
      <c r="CB118" s="987"/>
      <c r="CC118" s="987"/>
      <c r="CD118" s="987"/>
      <c r="CE118" s="987"/>
      <c r="CF118" s="907" t="s">
        <v>443</v>
      </c>
      <c r="CG118" s="908"/>
      <c r="CH118" s="908"/>
      <c r="CI118" s="908"/>
      <c r="CJ118" s="908"/>
      <c r="CK118" s="935"/>
      <c r="CL118" s="936"/>
      <c r="CM118" s="909" t="s">
        <v>468</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442</v>
      </c>
      <c r="DH118" s="946"/>
      <c r="DI118" s="946"/>
      <c r="DJ118" s="946"/>
      <c r="DK118" s="947"/>
      <c r="DL118" s="948" t="s">
        <v>436</v>
      </c>
      <c r="DM118" s="946"/>
      <c r="DN118" s="946"/>
      <c r="DO118" s="946"/>
      <c r="DP118" s="947"/>
      <c r="DQ118" s="948" t="s">
        <v>436</v>
      </c>
      <c r="DR118" s="946"/>
      <c r="DS118" s="946"/>
      <c r="DT118" s="946"/>
      <c r="DU118" s="947"/>
      <c r="DV118" s="949" t="s">
        <v>436</v>
      </c>
      <c r="DW118" s="950"/>
      <c r="DX118" s="950"/>
      <c r="DY118" s="950"/>
      <c r="DZ118" s="951"/>
    </row>
    <row r="119" spans="1:130" s="224" customFormat="1" ht="26.25" customHeight="1" x14ac:dyDescent="0.15">
      <c r="A119" s="1044" t="s">
        <v>434</v>
      </c>
      <c r="B119" s="934"/>
      <c r="C119" s="916" t="s">
        <v>435</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436</v>
      </c>
      <c r="AB119" s="887"/>
      <c r="AC119" s="887"/>
      <c r="AD119" s="887"/>
      <c r="AE119" s="888"/>
      <c r="AF119" s="889" t="s">
        <v>442</v>
      </c>
      <c r="AG119" s="887"/>
      <c r="AH119" s="887"/>
      <c r="AI119" s="887"/>
      <c r="AJ119" s="888"/>
      <c r="AK119" s="889" t="s">
        <v>436</v>
      </c>
      <c r="AL119" s="887"/>
      <c r="AM119" s="887"/>
      <c r="AN119" s="887"/>
      <c r="AO119" s="888"/>
      <c r="AP119" s="890" t="s">
        <v>436</v>
      </c>
      <c r="AQ119" s="891"/>
      <c r="AR119" s="891"/>
      <c r="AS119" s="891"/>
      <c r="AT119" s="892"/>
      <c r="AU119" s="897"/>
      <c r="AV119" s="898"/>
      <c r="AW119" s="898"/>
      <c r="AX119" s="898"/>
      <c r="AY119" s="898"/>
      <c r="AZ119" s="247" t="s">
        <v>188</v>
      </c>
      <c r="BA119" s="247"/>
      <c r="BB119" s="247"/>
      <c r="BC119" s="247"/>
      <c r="BD119" s="247"/>
      <c r="BE119" s="247"/>
      <c r="BF119" s="247"/>
      <c r="BG119" s="247"/>
      <c r="BH119" s="247"/>
      <c r="BI119" s="247"/>
      <c r="BJ119" s="247"/>
      <c r="BK119" s="247"/>
      <c r="BL119" s="247"/>
      <c r="BM119" s="247"/>
      <c r="BN119" s="247"/>
      <c r="BO119" s="964" t="s">
        <v>469</v>
      </c>
      <c r="BP119" s="992"/>
      <c r="BQ119" s="986">
        <v>3068250</v>
      </c>
      <c r="BR119" s="987"/>
      <c r="BS119" s="987"/>
      <c r="BT119" s="987"/>
      <c r="BU119" s="987"/>
      <c r="BV119" s="987">
        <v>3311513</v>
      </c>
      <c r="BW119" s="987"/>
      <c r="BX119" s="987"/>
      <c r="BY119" s="987"/>
      <c r="BZ119" s="987"/>
      <c r="CA119" s="987">
        <v>2896127</v>
      </c>
      <c r="CB119" s="987"/>
      <c r="CC119" s="987"/>
      <c r="CD119" s="987"/>
      <c r="CE119" s="987"/>
      <c r="CF119" s="988"/>
      <c r="CG119" s="989"/>
      <c r="CH119" s="989"/>
      <c r="CI119" s="989"/>
      <c r="CJ119" s="990"/>
      <c r="CK119" s="937"/>
      <c r="CL119" s="938"/>
      <c r="CM119" s="960" t="s">
        <v>470</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451</v>
      </c>
      <c r="DH119" s="973"/>
      <c r="DI119" s="973"/>
      <c r="DJ119" s="973"/>
      <c r="DK119" s="974"/>
      <c r="DL119" s="972" t="s">
        <v>436</v>
      </c>
      <c r="DM119" s="973"/>
      <c r="DN119" s="973"/>
      <c r="DO119" s="973"/>
      <c r="DP119" s="974"/>
      <c r="DQ119" s="972" t="s">
        <v>436</v>
      </c>
      <c r="DR119" s="973"/>
      <c r="DS119" s="973"/>
      <c r="DT119" s="973"/>
      <c r="DU119" s="974"/>
      <c r="DV119" s="975" t="s">
        <v>436</v>
      </c>
      <c r="DW119" s="976"/>
      <c r="DX119" s="976"/>
      <c r="DY119" s="976"/>
      <c r="DZ119" s="977"/>
    </row>
    <row r="120" spans="1:130" s="224" customFormat="1" ht="26.25" customHeight="1" x14ac:dyDescent="0.15">
      <c r="A120" s="1045"/>
      <c r="B120" s="936"/>
      <c r="C120" s="909" t="s">
        <v>444</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457</v>
      </c>
      <c r="AB120" s="946"/>
      <c r="AC120" s="946"/>
      <c r="AD120" s="946"/>
      <c r="AE120" s="947"/>
      <c r="AF120" s="948" t="s">
        <v>442</v>
      </c>
      <c r="AG120" s="946"/>
      <c r="AH120" s="946"/>
      <c r="AI120" s="946"/>
      <c r="AJ120" s="947"/>
      <c r="AK120" s="948" t="s">
        <v>436</v>
      </c>
      <c r="AL120" s="946"/>
      <c r="AM120" s="946"/>
      <c r="AN120" s="946"/>
      <c r="AO120" s="947"/>
      <c r="AP120" s="949" t="s">
        <v>442</v>
      </c>
      <c r="AQ120" s="950"/>
      <c r="AR120" s="950"/>
      <c r="AS120" s="950"/>
      <c r="AT120" s="951"/>
      <c r="AU120" s="978" t="s">
        <v>471</v>
      </c>
      <c r="AV120" s="979"/>
      <c r="AW120" s="979"/>
      <c r="AX120" s="979"/>
      <c r="AY120" s="980"/>
      <c r="AZ120" s="916" t="s">
        <v>472</v>
      </c>
      <c r="BA120" s="884"/>
      <c r="BB120" s="884"/>
      <c r="BC120" s="884"/>
      <c r="BD120" s="884"/>
      <c r="BE120" s="884"/>
      <c r="BF120" s="884"/>
      <c r="BG120" s="884"/>
      <c r="BH120" s="884"/>
      <c r="BI120" s="884"/>
      <c r="BJ120" s="884"/>
      <c r="BK120" s="884"/>
      <c r="BL120" s="884"/>
      <c r="BM120" s="884"/>
      <c r="BN120" s="884"/>
      <c r="BO120" s="884"/>
      <c r="BP120" s="885"/>
      <c r="BQ120" s="917">
        <v>633931</v>
      </c>
      <c r="BR120" s="918"/>
      <c r="BS120" s="918"/>
      <c r="BT120" s="918"/>
      <c r="BU120" s="918"/>
      <c r="BV120" s="918">
        <v>845224</v>
      </c>
      <c r="BW120" s="918"/>
      <c r="BX120" s="918"/>
      <c r="BY120" s="918"/>
      <c r="BZ120" s="918"/>
      <c r="CA120" s="918">
        <v>893102</v>
      </c>
      <c r="CB120" s="918"/>
      <c r="CC120" s="918"/>
      <c r="CD120" s="918"/>
      <c r="CE120" s="918"/>
      <c r="CF120" s="931">
        <v>130.1</v>
      </c>
      <c r="CG120" s="932"/>
      <c r="CH120" s="932"/>
      <c r="CI120" s="932"/>
      <c r="CJ120" s="932"/>
      <c r="CK120" s="993" t="s">
        <v>473</v>
      </c>
      <c r="CL120" s="994"/>
      <c r="CM120" s="994"/>
      <c r="CN120" s="994"/>
      <c r="CO120" s="995"/>
      <c r="CP120" s="1001" t="s">
        <v>407</v>
      </c>
      <c r="CQ120" s="1002"/>
      <c r="CR120" s="1002"/>
      <c r="CS120" s="1002"/>
      <c r="CT120" s="1002"/>
      <c r="CU120" s="1002"/>
      <c r="CV120" s="1002"/>
      <c r="CW120" s="1002"/>
      <c r="CX120" s="1002"/>
      <c r="CY120" s="1002"/>
      <c r="CZ120" s="1002"/>
      <c r="DA120" s="1002"/>
      <c r="DB120" s="1002"/>
      <c r="DC120" s="1002"/>
      <c r="DD120" s="1002"/>
      <c r="DE120" s="1002"/>
      <c r="DF120" s="1003"/>
      <c r="DG120" s="917">
        <v>32037</v>
      </c>
      <c r="DH120" s="918"/>
      <c r="DI120" s="918"/>
      <c r="DJ120" s="918"/>
      <c r="DK120" s="918"/>
      <c r="DL120" s="918">
        <v>76038</v>
      </c>
      <c r="DM120" s="918"/>
      <c r="DN120" s="918"/>
      <c r="DO120" s="918"/>
      <c r="DP120" s="918"/>
      <c r="DQ120" s="918">
        <v>96962</v>
      </c>
      <c r="DR120" s="918"/>
      <c r="DS120" s="918"/>
      <c r="DT120" s="918"/>
      <c r="DU120" s="918"/>
      <c r="DV120" s="919">
        <v>14.1</v>
      </c>
      <c r="DW120" s="919"/>
      <c r="DX120" s="919"/>
      <c r="DY120" s="919"/>
      <c r="DZ120" s="920"/>
    </row>
    <row r="121" spans="1:130" s="224" customFormat="1" ht="26.25" customHeight="1" x14ac:dyDescent="0.15">
      <c r="A121" s="1045"/>
      <c r="B121" s="936"/>
      <c r="C121" s="961" t="s">
        <v>474</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436</v>
      </c>
      <c r="AB121" s="946"/>
      <c r="AC121" s="946"/>
      <c r="AD121" s="946"/>
      <c r="AE121" s="947"/>
      <c r="AF121" s="948" t="s">
        <v>436</v>
      </c>
      <c r="AG121" s="946"/>
      <c r="AH121" s="946"/>
      <c r="AI121" s="946"/>
      <c r="AJ121" s="947"/>
      <c r="AK121" s="948" t="s">
        <v>442</v>
      </c>
      <c r="AL121" s="946"/>
      <c r="AM121" s="946"/>
      <c r="AN121" s="946"/>
      <c r="AO121" s="947"/>
      <c r="AP121" s="949" t="s">
        <v>442</v>
      </c>
      <c r="AQ121" s="950"/>
      <c r="AR121" s="950"/>
      <c r="AS121" s="950"/>
      <c r="AT121" s="951"/>
      <c r="AU121" s="981"/>
      <c r="AV121" s="982"/>
      <c r="AW121" s="982"/>
      <c r="AX121" s="982"/>
      <c r="AY121" s="983"/>
      <c r="AZ121" s="909" t="s">
        <v>475</v>
      </c>
      <c r="BA121" s="910"/>
      <c r="BB121" s="910"/>
      <c r="BC121" s="910"/>
      <c r="BD121" s="910"/>
      <c r="BE121" s="910"/>
      <c r="BF121" s="910"/>
      <c r="BG121" s="910"/>
      <c r="BH121" s="910"/>
      <c r="BI121" s="910"/>
      <c r="BJ121" s="910"/>
      <c r="BK121" s="910"/>
      <c r="BL121" s="910"/>
      <c r="BM121" s="910"/>
      <c r="BN121" s="910"/>
      <c r="BO121" s="910"/>
      <c r="BP121" s="911"/>
      <c r="BQ121" s="912">
        <v>223617</v>
      </c>
      <c r="BR121" s="913"/>
      <c r="BS121" s="913"/>
      <c r="BT121" s="913"/>
      <c r="BU121" s="913"/>
      <c r="BV121" s="913">
        <v>419055</v>
      </c>
      <c r="BW121" s="913"/>
      <c r="BX121" s="913"/>
      <c r="BY121" s="913"/>
      <c r="BZ121" s="913"/>
      <c r="CA121" s="913">
        <v>28242</v>
      </c>
      <c r="CB121" s="913"/>
      <c r="CC121" s="913"/>
      <c r="CD121" s="913"/>
      <c r="CE121" s="913"/>
      <c r="CF121" s="907">
        <v>4.0999999999999996</v>
      </c>
      <c r="CG121" s="908"/>
      <c r="CH121" s="908"/>
      <c r="CI121" s="908"/>
      <c r="CJ121" s="908"/>
      <c r="CK121" s="996"/>
      <c r="CL121" s="997"/>
      <c r="CM121" s="997"/>
      <c r="CN121" s="997"/>
      <c r="CO121" s="998"/>
      <c r="CP121" s="1006" t="s">
        <v>476</v>
      </c>
      <c r="CQ121" s="1007"/>
      <c r="CR121" s="1007"/>
      <c r="CS121" s="1007"/>
      <c r="CT121" s="1007"/>
      <c r="CU121" s="1007"/>
      <c r="CV121" s="1007"/>
      <c r="CW121" s="1007"/>
      <c r="CX121" s="1007"/>
      <c r="CY121" s="1007"/>
      <c r="CZ121" s="1007"/>
      <c r="DA121" s="1007"/>
      <c r="DB121" s="1007"/>
      <c r="DC121" s="1007"/>
      <c r="DD121" s="1007"/>
      <c r="DE121" s="1007"/>
      <c r="DF121" s="1008"/>
      <c r="DG121" s="912" t="s">
        <v>436</v>
      </c>
      <c r="DH121" s="913"/>
      <c r="DI121" s="913"/>
      <c r="DJ121" s="913"/>
      <c r="DK121" s="913"/>
      <c r="DL121" s="913" t="s">
        <v>442</v>
      </c>
      <c r="DM121" s="913"/>
      <c r="DN121" s="913"/>
      <c r="DO121" s="913"/>
      <c r="DP121" s="913"/>
      <c r="DQ121" s="913" t="s">
        <v>442</v>
      </c>
      <c r="DR121" s="913"/>
      <c r="DS121" s="913"/>
      <c r="DT121" s="913"/>
      <c r="DU121" s="913"/>
      <c r="DV121" s="914" t="s">
        <v>443</v>
      </c>
      <c r="DW121" s="914"/>
      <c r="DX121" s="914"/>
      <c r="DY121" s="914"/>
      <c r="DZ121" s="915"/>
    </row>
    <row r="122" spans="1:130" s="224" customFormat="1" ht="26.25" customHeight="1" x14ac:dyDescent="0.15">
      <c r="A122" s="1045"/>
      <c r="B122" s="936"/>
      <c r="C122" s="909" t="s">
        <v>455</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442</v>
      </c>
      <c r="AB122" s="946"/>
      <c r="AC122" s="946"/>
      <c r="AD122" s="946"/>
      <c r="AE122" s="947"/>
      <c r="AF122" s="948" t="s">
        <v>436</v>
      </c>
      <c r="AG122" s="946"/>
      <c r="AH122" s="946"/>
      <c r="AI122" s="946"/>
      <c r="AJ122" s="947"/>
      <c r="AK122" s="948" t="s">
        <v>443</v>
      </c>
      <c r="AL122" s="946"/>
      <c r="AM122" s="946"/>
      <c r="AN122" s="946"/>
      <c r="AO122" s="947"/>
      <c r="AP122" s="949" t="s">
        <v>443</v>
      </c>
      <c r="AQ122" s="950"/>
      <c r="AR122" s="950"/>
      <c r="AS122" s="950"/>
      <c r="AT122" s="951"/>
      <c r="AU122" s="981"/>
      <c r="AV122" s="982"/>
      <c r="AW122" s="982"/>
      <c r="AX122" s="982"/>
      <c r="AY122" s="983"/>
      <c r="AZ122" s="960" t="s">
        <v>477</v>
      </c>
      <c r="BA122" s="952"/>
      <c r="BB122" s="952"/>
      <c r="BC122" s="952"/>
      <c r="BD122" s="952"/>
      <c r="BE122" s="952"/>
      <c r="BF122" s="952"/>
      <c r="BG122" s="952"/>
      <c r="BH122" s="952"/>
      <c r="BI122" s="952"/>
      <c r="BJ122" s="952"/>
      <c r="BK122" s="952"/>
      <c r="BL122" s="952"/>
      <c r="BM122" s="952"/>
      <c r="BN122" s="952"/>
      <c r="BO122" s="952"/>
      <c r="BP122" s="953"/>
      <c r="BQ122" s="986">
        <v>2121612</v>
      </c>
      <c r="BR122" s="987"/>
      <c r="BS122" s="987"/>
      <c r="BT122" s="987"/>
      <c r="BU122" s="987"/>
      <c r="BV122" s="987">
        <v>2276762</v>
      </c>
      <c r="BW122" s="987"/>
      <c r="BX122" s="987"/>
      <c r="BY122" s="987"/>
      <c r="BZ122" s="987"/>
      <c r="CA122" s="987">
        <v>2072811</v>
      </c>
      <c r="CB122" s="987"/>
      <c r="CC122" s="987"/>
      <c r="CD122" s="987"/>
      <c r="CE122" s="987"/>
      <c r="CF122" s="1004">
        <v>301.89999999999998</v>
      </c>
      <c r="CG122" s="1005"/>
      <c r="CH122" s="1005"/>
      <c r="CI122" s="1005"/>
      <c r="CJ122" s="1005"/>
      <c r="CK122" s="996"/>
      <c r="CL122" s="997"/>
      <c r="CM122" s="997"/>
      <c r="CN122" s="997"/>
      <c r="CO122" s="998"/>
      <c r="CP122" s="1006" t="s">
        <v>405</v>
      </c>
      <c r="CQ122" s="1007"/>
      <c r="CR122" s="1007"/>
      <c r="CS122" s="1007"/>
      <c r="CT122" s="1007"/>
      <c r="CU122" s="1007"/>
      <c r="CV122" s="1007"/>
      <c r="CW122" s="1007"/>
      <c r="CX122" s="1007"/>
      <c r="CY122" s="1007"/>
      <c r="CZ122" s="1007"/>
      <c r="DA122" s="1007"/>
      <c r="DB122" s="1007"/>
      <c r="DC122" s="1007"/>
      <c r="DD122" s="1007"/>
      <c r="DE122" s="1007"/>
      <c r="DF122" s="1008"/>
      <c r="DG122" s="912" t="s">
        <v>436</v>
      </c>
      <c r="DH122" s="913"/>
      <c r="DI122" s="913"/>
      <c r="DJ122" s="913"/>
      <c r="DK122" s="913"/>
      <c r="DL122" s="913" t="s">
        <v>436</v>
      </c>
      <c r="DM122" s="913"/>
      <c r="DN122" s="913"/>
      <c r="DO122" s="913"/>
      <c r="DP122" s="913"/>
      <c r="DQ122" s="913" t="s">
        <v>442</v>
      </c>
      <c r="DR122" s="913"/>
      <c r="DS122" s="913"/>
      <c r="DT122" s="913"/>
      <c r="DU122" s="913"/>
      <c r="DV122" s="914" t="s">
        <v>436</v>
      </c>
      <c r="DW122" s="914"/>
      <c r="DX122" s="914"/>
      <c r="DY122" s="914"/>
      <c r="DZ122" s="915"/>
    </row>
    <row r="123" spans="1:130" s="224" customFormat="1" ht="26.25" customHeight="1" x14ac:dyDescent="0.15">
      <c r="A123" s="1045"/>
      <c r="B123" s="936"/>
      <c r="C123" s="909" t="s">
        <v>463</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439</v>
      </c>
      <c r="AB123" s="946"/>
      <c r="AC123" s="946"/>
      <c r="AD123" s="946"/>
      <c r="AE123" s="947"/>
      <c r="AF123" s="948" t="s">
        <v>457</v>
      </c>
      <c r="AG123" s="946"/>
      <c r="AH123" s="946"/>
      <c r="AI123" s="946"/>
      <c r="AJ123" s="947"/>
      <c r="AK123" s="948" t="s">
        <v>440</v>
      </c>
      <c r="AL123" s="946"/>
      <c r="AM123" s="946"/>
      <c r="AN123" s="946"/>
      <c r="AO123" s="947"/>
      <c r="AP123" s="949" t="s">
        <v>442</v>
      </c>
      <c r="AQ123" s="950"/>
      <c r="AR123" s="950"/>
      <c r="AS123" s="950"/>
      <c r="AT123" s="951"/>
      <c r="AU123" s="984"/>
      <c r="AV123" s="985"/>
      <c r="AW123" s="985"/>
      <c r="AX123" s="985"/>
      <c r="AY123" s="985"/>
      <c r="AZ123" s="247" t="s">
        <v>188</v>
      </c>
      <c r="BA123" s="247"/>
      <c r="BB123" s="247"/>
      <c r="BC123" s="247"/>
      <c r="BD123" s="247"/>
      <c r="BE123" s="247"/>
      <c r="BF123" s="247"/>
      <c r="BG123" s="247"/>
      <c r="BH123" s="247"/>
      <c r="BI123" s="247"/>
      <c r="BJ123" s="247"/>
      <c r="BK123" s="247"/>
      <c r="BL123" s="247"/>
      <c r="BM123" s="247"/>
      <c r="BN123" s="247"/>
      <c r="BO123" s="964" t="s">
        <v>478</v>
      </c>
      <c r="BP123" s="992"/>
      <c r="BQ123" s="1051">
        <v>2979160</v>
      </c>
      <c r="BR123" s="1018"/>
      <c r="BS123" s="1018"/>
      <c r="BT123" s="1018"/>
      <c r="BU123" s="1018"/>
      <c r="BV123" s="1018">
        <v>3541041</v>
      </c>
      <c r="BW123" s="1018"/>
      <c r="BX123" s="1018"/>
      <c r="BY123" s="1018"/>
      <c r="BZ123" s="1018"/>
      <c r="CA123" s="1018">
        <v>2994155</v>
      </c>
      <c r="CB123" s="1018"/>
      <c r="CC123" s="1018"/>
      <c r="CD123" s="1018"/>
      <c r="CE123" s="1018"/>
      <c r="CF123" s="988"/>
      <c r="CG123" s="989"/>
      <c r="CH123" s="989"/>
      <c r="CI123" s="989"/>
      <c r="CJ123" s="990"/>
      <c r="CK123" s="996"/>
      <c r="CL123" s="997"/>
      <c r="CM123" s="997"/>
      <c r="CN123" s="997"/>
      <c r="CO123" s="998"/>
      <c r="CP123" s="1006"/>
      <c r="CQ123" s="1007"/>
      <c r="CR123" s="1007"/>
      <c r="CS123" s="1007"/>
      <c r="CT123" s="1007"/>
      <c r="CU123" s="1007"/>
      <c r="CV123" s="1007"/>
      <c r="CW123" s="1007"/>
      <c r="CX123" s="1007"/>
      <c r="CY123" s="1007"/>
      <c r="CZ123" s="1007"/>
      <c r="DA123" s="1007"/>
      <c r="DB123" s="1007"/>
      <c r="DC123" s="1007"/>
      <c r="DD123" s="1007"/>
      <c r="DE123" s="1007"/>
      <c r="DF123" s="1008"/>
      <c r="DG123" s="945"/>
      <c r="DH123" s="946"/>
      <c r="DI123" s="946"/>
      <c r="DJ123" s="946"/>
      <c r="DK123" s="947"/>
      <c r="DL123" s="948"/>
      <c r="DM123" s="946"/>
      <c r="DN123" s="946"/>
      <c r="DO123" s="946"/>
      <c r="DP123" s="947"/>
      <c r="DQ123" s="948"/>
      <c r="DR123" s="946"/>
      <c r="DS123" s="946"/>
      <c r="DT123" s="946"/>
      <c r="DU123" s="947"/>
      <c r="DV123" s="949"/>
      <c r="DW123" s="950"/>
      <c r="DX123" s="950"/>
      <c r="DY123" s="950"/>
      <c r="DZ123" s="951"/>
    </row>
    <row r="124" spans="1:130" s="224" customFormat="1" ht="26.25" customHeight="1" thickBot="1" x14ac:dyDescent="0.2">
      <c r="A124" s="1045"/>
      <c r="B124" s="936"/>
      <c r="C124" s="909" t="s">
        <v>466</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443</v>
      </c>
      <c r="AB124" s="946"/>
      <c r="AC124" s="946"/>
      <c r="AD124" s="946"/>
      <c r="AE124" s="947"/>
      <c r="AF124" s="948" t="s">
        <v>442</v>
      </c>
      <c r="AG124" s="946"/>
      <c r="AH124" s="946"/>
      <c r="AI124" s="946"/>
      <c r="AJ124" s="947"/>
      <c r="AK124" s="948" t="s">
        <v>443</v>
      </c>
      <c r="AL124" s="946"/>
      <c r="AM124" s="946"/>
      <c r="AN124" s="946"/>
      <c r="AO124" s="947"/>
      <c r="AP124" s="949" t="s">
        <v>436</v>
      </c>
      <c r="AQ124" s="950"/>
      <c r="AR124" s="950"/>
      <c r="AS124" s="950"/>
      <c r="AT124" s="951"/>
      <c r="AU124" s="1047" t="s">
        <v>479</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v>15.1</v>
      </c>
      <c r="BR124" s="1014"/>
      <c r="BS124" s="1014"/>
      <c r="BT124" s="1014"/>
      <c r="BU124" s="1014"/>
      <c r="BV124" s="1014" t="s">
        <v>443</v>
      </c>
      <c r="BW124" s="1014"/>
      <c r="BX124" s="1014"/>
      <c r="BY124" s="1014"/>
      <c r="BZ124" s="1014"/>
      <c r="CA124" s="1014" t="s">
        <v>436</v>
      </c>
      <c r="CB124" s="1014"/>
      <c r="CC124" s="1014"/>
      <c r="CD124" s="1014"/>
      <c r="CE124" s="1014"/>
      <c r="CF124" s="1015"/>
      <c r="CG124" s="1016"/>
      <c r="CH124" s="1016"/>
      <c r="CI124" s="1016"/>
      <c r="CJ124" s="1017"/>
      <c r="CK124" s="999"/>
      <c r="CL124" s="999"/>
      <c r="CM124" s="999"/>
      <c r="CN124" s="999"/>
      <c r="CO124" s="1000"/>
      <c r="CP124" s="1006" t="s">
        <v>480</v>
      </c>
      <c r="CQ124" s="1007"/>
      <c r="CR124" s="1007"/>
      <c r="CS124" s="1007"/>
      <c r="CT124" s="1007"/>
      <c r="CU124" s="1007"/>
      <c r="CV124" s="1007"/>
      <c r="CW124" s="1007"/>
      <c r="CX124" s="1007"/>
      <c r="CY124" s="1007"/>
      <c r="CZ124" s="1007"/>
      <c r="DA124" s="1007"/>
      <c r="DB124" s="1007"/>
      <c r="DC124" s="1007"/>
      <c r="DD124" s="1007"/>
      <c r="DE124" s="1007"/>
      <c r="DF124" s="1008"/>
      <c r="DG124" s="991" t="s">
        <v>457</v>
      </c>
      <c r="DH124" s="973"/>
      <c r="DI124" s="973"/>
      <c r="DJ124" s="973"/>
      <c r="DK124" s="974"/>
      <c r="DL124" s="972" t="s">
        <v>457</v>
      </c>
      <c r="DM124" s="973"/>
      <c r="DN124" s="973"/>
      <c r="DO124" s="973"/>
      <c r="DP124" s="974"/>
      <c r="DQ124" s="972" t="s">
        <v>436</v>
      </c>
      <c r="DR124" s="973"/>
      <c r="DS124" s="973"/>
      <c r="DT124" s="973"/>
      <c r="DU124" s="974"/>
      <c r="DV124" s="975" t="s">
        <v>457</v>
      </c>
      <c r="DW124" s="976"/>
      <c r="DX124" s="976"/>
      <c r="DY124" s="976"/>
      <c r="DZ124" s="977"/>
    </row>
    <row r="125" spans="1:130" s="224" customFormat="1" ht="26.25" customHeight="1" x14ac:dyDescent="0.15">
      <c r="A125" s="1045"/>
      <c r="B125" s="936"/>
      <c r="C125" s="909" t="s">
        <v>468</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439</v>
      </c>
      <c r="AB125" s="946"/>
      <c r="AC125" s="946"/>
      <c r="AD125" s="946"/>
      <c r="AE125" s="947"/>
      <c r="AF125" s="948" t="s">
        <v>457</v>
      </c>
      <c r="AG125" s="946"/>
      <c r="AH125" s="946"/>
      <c r="AI125" s="946"/>
      <c r="AJ125" s="947"/>
      <c r="AK125" s="948" t="s">
        <v>457</v>
      </c>
      <c r="AL125" s="946"/>
      <c r="AM125" s="946"/>
      <c r="AN125" s="946"/>
      <c r="AO125" s="947"/>
      <c r="AP125" s="949" t="s">
        <v>457</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481</v>
      </c>
      <c r="CL125" s="994"/>
      <c r="CM125" s="994"/>
      <c r="CN125" s="994"/>
      <c r="CO125" s="995"/>
      <c r="CP125" s="916" t="s">
        <v>482</v>
      </c>
      <c r="CQ125" s="884"/>
      <c r="CR125" s="884"/>
      <c r="CS125" s="884"/>
      <c r="CT125" s="884"/>
      <c r="CU125" s="884"/>
      <c r="CV125" s="884"/>
      <c r="CW125" s="884"/>
      <c r="CX125" s="884"/>
      <c r="CY125" s="884"/>
      <c r="CZ125" s="884"/>
      <c r="DA125" s="884"/>
      <c r="DB125" s="884"/>
      <c r="DC125" s="884"/>
      <c r="DD125" s="884"/>
      <c r="DE125" s="884"/>
      <c r="DF125" s="885"/>
      <c r="DG125" s="917" t="s">
        <v>457</v>
      </c>
      <c r="DH125" s="918"/>
      <c r="DI125" s="918"/>
      <c r="DJ125" s="918"/>
      <c r="DK125" s="918"/>
      <c r="DL125" s="918" t="s">
        <v>457</v>
      </c>
      <c r="DM125" s="918"/>
      <c r="DN125" s="918"/>
      <c r="DO125" s="918"/>
      <c r="DP125" s="918"/>
      <c r="DQ125" s="918" t="s">
        <v>451</v>
      </c>
      <c r="DR125" s="918"/>
      <c r="DS125" s="918"/>
      <c r="DT125" s="918"/>
      <c r="DU125" s="918"/>
      <c r="DV125" s="919" t="s">
        <v>436</v>
      </c>
      <c r="DW125" s="919"/>
      <c r="DX125" s="919"/>
      <c r="DY125" s="919"/>
      <c r="DZ125" s="920"/>
    </row>
    <row r="126" spans="1:130" s="224" customFormat="1" ht="26.25" customHeight="1" thickBot="1" x14ac:dyDescent="0.2">
      <c r="A126" s="1045"/>
      <c r="B126" s="936"/>
      <c r="C126" s="909" t="s">
        <v>470</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451</v>
      </c>
      <c r="AB126" s="946"/>
      <c r="AC126" s="946"/>
      <c r="AD126" s="946"/>
      <c r="AE126" s="947"/>
      <c r="AF126" s="948" t="s">
        <v>457</v>
      </c>
      <c r="AG126" s="946"/>
      <c r="AH126" s="946"/>
      <c r="AI126" s="946"/>
      <c r="AJ126" s="947"/>
      <c r="AK126" s="948" t="s">
        <v>439</v>
      </c>
      <c r="AL126" s="946"/>
      <c r="AM126" s="946"/>
      <c r="AN126" s="946"/>
      <c r="AO126" s="947"/>
      <c r="AP126" s="949" t="s">
        <v>457</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483</v>
      </c>
      <c r="CQ126" s="910"/>
      <c r="CR126" s="910"/>
      <c r="CS126" s="910"/>
      <c r="CT126" s="910"/>
      <c r="CU126" s="910"/>
      <c r="CV126" s="910"/>
      <c r="CW126" s="910"/>
      <c r="CX126" s="910"/>
      <c r="CY126" s="910"/>
      <c r="CZ126" s="910"/>
      <c r="DA126" s="910"/>
      <c r="DB126" s="910"/>
      <c r="DC126" s="910"/>
      <c r="DD126" s="910"/>
      <c r="DE126" s="910"/>
      <c r="DF126" s="911"/>
      <c r="DG126" s="912" t="s">
        <v>457</v>
      </c>
      <c r="DH126" s="913"/>
      <c r="DI126" s="913"/>
      <c r="DJ126" s="913"/>
      <c r="DK126" s="913"/>
      <c r="DL126" s="913" t="s">
        <v>457</v>
      </c>
      <c r="DM126" s="913"/>
      <c r="DN126" s="913"/>
      <c r="DO126" s="913"/>
      <c r="DP126" s="913"/>
      <c r="DQ126" s="913" t="s">
        <v>457</v>
      </c>
      <c r="DR126" s="913"/>
      <c r="DS126" s="913"/>
      <c r="DT126" s="913"/>
      <c r="DU126" s="913"/>
      <c r="DV126" s="914" t="s">
        <v>457</v>
      </c>
      <c r="DW126" s="914"/>
      <c r="DX126" s="914"/>
      <c r="DY126" s="914"/>
      <c r="DZ126" s="915"/>
    </row>
    <row r="127" spans="1:130" s="224" customFormat="1" ht="26.25" customHeight="1" x14ac:dyDescent="0.15">
      <c r="A127" s="1046"/>
      <c r="B127" s="938"/>
      <c r="C127" s="960" t="s">
        <v>484</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457</v>
      </c>
      <c r="AB127" s="946"/>
      <c r="AC127" s="946"/>
      <c r="AD127" s="946"/>
      <c r="AE127" s="947"/>
      <c r="AF127" s="948" t="s">
        <v>457</v>
      </c>
      <c r="AG127" s="946"/>
      <c r="AH127" s="946"/>
      <c r="AI127" s="946"/>
      <c r="AJ127" s="947"/>
      <c r="AK127" s="948" t="s">
        <v>457</v>
      </c>
      <c r="AL127" s="946"/>
      <c r="AM127" s="946"/>
      <c r="AN127" s="946"/>
      <c r="AO127" s="947"/>
      <c r="AP127" s="949" t="s">
        <v>457</v>
      </c>
      <c r="AQ127" s="950"/>
      <c r="AR127" s="950"/>
      <c r="AS127" s="950"/>
      <c r="AT127" s="951"/>
      <c r="AU127" s="226"/>
      <c r="AV127" s="226"/>
      <c r="AW127" s="226"/>
      <c r="AX127" s="1019" t="s">
        <v>485</v>
      </c>
      <c r="AY127" s="1020"/>
      <c r="AZ127" s="1020"/>
      <c r="BA127" s="1020"/>
      <c r="BB127" s="1020"/>
      <c r="BC127" s="1020"/>
      <c r="BD127" s="1020"/>
      <c r="BE127" s="1021"/>
      <c r="BF127" s="1022" t="s">
        <v>486</v>
      </c>
      <c r="BG127" s="1020"/>
      <c r="BH127" s="1020"/>
      <c r="BI127" s="1020"/>
      <c r="BJ127" s="1020"/>
      <c r="BK127" s="1020"/>
      <c r="BL127" s="1021"/>
      <c r="BM127" s="1022" t="s">
        <v>487</v>
      </c>
      <c r="BN127" s="1020"/>
      <c r="BO127" s="1020"/>
      <c r="BP127" s="1020"/>
      <c r="BQ127" s="1020"/>
      <c r="BR127" s="1020"/>
      <c r="BS127" s="1021"/>
      <c r="BT127" s="1022" t="s">
        <v>488</v>
      </c>
      <c r="BU127" s="1020"/>
      <c r="BV127" s="1020"/>
      <c r="BW127" s="1020"/>
      <c r="BX127" s="1020"/>
      <c r="BY127" s="1020"/>
      <c r="BZ127" s="1043"/>
      <c r="CA127" s="226"/>
      <c r="CB127" s="226"/>
      <c r="CC127" s="226"/>
      <c r="CD127" s="249"/>
      <c r="CE127" s="249"/>
      <c r="CF127" s="249"/>
      <c r="CG127" s="226"/>
      <c r="CH127" s="226"/>
      <c r="CI127" s="226"/>
      <c r="CJ127" s="248"/>
      <c r="CK127" s="1010"/>
      <c r="CL127" s="997"/>
      <c r="CM127" s="997"/>
      <c r="CN127" s="997"/>
      <c r="CO127" s="998"/>
      <c r="CP127" s="909" t="s">
        <v>489</v>
      </c>
      <c r="CQ127" s="910"/>
      <c r="CR127" s="910"/>
      <c r="CS127" s="910"/>
      <c r="CT127" s="910"/>
      <c r="CU127" s="910"/>
      <c r="CV127" s="910"/>
      <c r="CW127" s="910"/>
      <c r="CX127" s="910"/>
      <c r="CY127" s="910"/>
      <c r="CZ127" s="910"/>
      <c r="DA127" s="910"/>
      <c r="DB127" s="910"/>
      <c r="DC127" s="910"/>
      <c r="DD127" s="910"/>
      <c r="DE127" s="910"/>
      <c r="DF127" s="911"/>
      <c r="DG127" s="912" t="s">
        <v>457</v>
      </c>
      <c r="DH127" s="913"/>
      <c r="DI127" s="913"/>
      <c r="DJ127" s="913"/>
      <c r="DK127" s="913"/>
      <c r="DL127" s="913" t="s">
        <v>457</v>
      </c>
      <c r="DM127" s="913"/>
      <c r="DN127" s="913"/>
      <c r="DO127" s="913"/>
      <c r="DP127" s="913"/>
      <c r="DQ127" s="913" t="s">
        <v>457</v>
      </c>
      <c r="DR127" s="913"/>
      <c r="DS127" s="913"/>
      <c r="DT127" s="913"/>
      <c r="DU127" s="913"/>
      <c r="DV127" s="914" t="s">
        <v>457</v>
      </c>
      <c r="DW127" s="914"/>
      <c r="DX127" s="914"/>
      <c r="DY127" s="914"/>
      <c r="DZ127" s="915"/>
    </row>
    <row r="128" spans="1:130" s="224" customFormat="1" ht="26.25" customHeight="1" thickBot="1" x14ac:dyDescent="0.2">
      <c r="A128" s="1029" t="s">
        <v>490</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491</v>
      </c>
      <c r="X128" s="1031"/>
      <c r="Y128" s="1031"/>
      <c r="Z128" s="1032"/>
      <c r="AA128" s="1033">
        <v>18858</v>
      </c>
      <c r="AB128" s="1034"/>
      <c r="AC128" s="1034"/>
      <c r="AD128" s="1034"/>
      <c r="AE128" s="1035"/>
      <c r="AF128" s="1036">
        <v>23145</v>
      </c>
      <c r="AG128" s="1034"/>
      <c r="AH128" s="1034"/>
      <c r="AI128" s="1034"/>
      <c r="AJ128" s="1035"/>
      <c r="AK128" s="1036">
        <v>27591</v>
      </c>
      <c r="AL128" s="1034"/>
      <c r="AM128" s="1034"/>
      <c r="AN128" s="1034"/>
      <c r="AO128" s="1035"/>
      <c r="AP128" s="1037"/>
      <c r="AQ128" s="1038"/>
      <c r="AR128" s="1038"/>
      <c r="AS128" s="1038"/>
      <c r="AT128" s="1039"/>
      <c r="AU128" s="226"/>
      <c r="AV128" s="226"/>
      <c r="AW128" s="226"/>
      <c r="AX128" s="883" t="s">
        <v>492</v>
      </c>
      <c r="AY128" s="884"/>
      <c r="AZ128" s="884"/>
      <c r="BA128" s="884"/>
      <c r="BB128" s="884"/>
      <c r="BC128" s="884"/>
      <c r="BD128" s="884"/>
      <c r="BE128" s="885"/>
      <c r="BF128" s="1040" t="s">
        <v>440</v>
      </c>
      <c r="BG128" s="1041"/>
      <c r="BH128" s="1041"/>
      <c r="BI128" s="1041"/>
      <c r="BJ128" s="1041"/>
      <c r="BK128" s="1041"/>
      <c r="BL128" s="1042"/>
      <c r="BM128" s="1040">
        <v>15</v>
      </c>
      <c r="BN128" s="1041"/>
      <c r="BO128" s="1041"/>
      <c r="BP128" s="1041"/>
      <c r="BQ128" s="1041"/>
      <c r="BR128" s="1041"/>
      <c r="BS128" s="1042"/>
      <c r="BT128" s="1040">
        <v>20</v>
      </c>
      <c r="BU128" s="1041"/>
      <c r="BV128" s="1041"/>
      <c r="BW128" s="1041"/>
      <c r="BX128" s="1041"/>
      <c r="BY128" s="1041"/>
      <c r="BZ128" s="1063"/>
      <c r="CA128" s="249"/>
      <c r="CB128" s="249"/>
      <c r="CC128" s="249"/>
      <c r="CD128" s="249"/>
      <c r="CE128" s="249"/>
      <c r="CF128" s="249"/>
      <c r="CG128" s="226"/>
      <c r="CH128" s="226"/>
      <c r="CI128" s="226"/>
      <c r="CJ128" s="248"/>
      <c r="CK128" s="1011"/>
      <c r="CL128" s="1012"/>
      <c r="CM128" s="1012"/>
      <c r="CN128" s="1012"/>
      <c r="CO128" s="1013"/>
      <c r="CP128" s="1023" t="s">
        <v>493</v>
      </c>
      <c r="CQ128" s="713"/>
      <c r="CR128" s="713"/>
      <c r="CS128" s="713"/>
      <c r="CT128" s="713"/>
      <c r="CU128" s="713"/>
      <c r="CV128" s="713"/>
      <c r="CW128" s="713"/>
      <c r="CX128" s="713"/>
      <c r="CY128" s="713"/>
      <c r="CZ128" s="713"/>
      <c r="DA128" s="713"/>
      <c r="DB128" s="713"/>
      <c r="DC128" s="713"/>
      <c r="DD128" s="713"/>
      <c r="DE128" s="713"/>
      <c r="DF128" s="1024"/>
      <c r="DG128" s="1025" t="s">
        <v>436</v>
      </c>
      <c r="DH128" s="1026"/>
      <c r="DI128" s="1026"/>
      <c r="DJ128" s="1026"/>
      <c r="DK128" s="1026"/>
      <c r="DL128" s="1026" t="s">
        <v>440</v>
      </c>
      <c r="DM128" s="1026"/>
      <c r="DN128" s="1026"/>
      <c r="DO128" s="1026"/>
      <c r="DP128" s="1026"/>
      <c r="DQ128" s="1026" t="s">
        <v>440</v>
      </c>
      <c r="DR128" s="1026"/>
      <c r="DS128" s="1026"/>
      <c r="DT128" s="1026"/>
      <c r="DU128" s="1026"/>
      <c r="DV128" s="1027" t="s">
        <v>457</v>
      </c>
      <c r="DW128" s="1027"/>
      <c r="DX128" s="1027"/>
      <c r="DY128" s="1027"/>
      <c r="DZ128" s="1028"/>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494</v>
      </c>
      <c r="X129" s="1058"/>
      <c r="Y129" s="1058"/>
      <c r="Z129" s="1059"/>
      <c r="AA129" s="945">
        <v>829366</v>
      </c>
      <c r="AB129" s="946"/>
      <c r="AC129" s="946"/>
      <c r="AD129" s="946"/>
      <c r="AE129" s="947"/>
      <c r="AF129" s="948">
        <v>923190</v>
      </c>
      <c r="AG129" s="946"/>
      <c r="AH129" s="946"/>
      <c r="AI129" s="946"/>
      <c r="AJ129" s="947"/>
      <c r="AK129" s="948">
        <v>945000</v>
      </c>
      <c r="AL129" s="946"/>
      <c r="AM129" s="946"/>
      <c r="AN129" s="946"/>
      <c r="AO129" s="947"/>
      <c r="AP129" s="1060"/>
      <c r="AQ129" s="1061"/>
      <c r="AR129" s="1061"/>
      <c r="AS129" s="1061"/>
      <c r="AT129" s="1062"/>
      <c r="AU129" s="227"/>
      <c r="AV129" s="227"/>
      <c r="AW129" s="227"/>
      <c r="AX129" s="1052" t="s">
        <v>495</v>
      </c>
      <c r="AY129" s="910"/>
      <c r="AZ129" s="910"/>
      <c r="BA129" s="910"/>
      <c r="BB129" s="910"/>
      <c r="BC129" s="910"/>
      <c r="BD129" s="910"/>
      <c r="BE129" s="911"/>
      <c r="BF129" s="1053" t="s">
        <v>440</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496</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497</v>
      </c>
      <c r="X130" s="1058"/>
      <c r="Y130" s="1058"/>
      <c r="Z130" s="1059"/>
      <c r="AA130" s="945">
        <v>242066</v>
      </c>
      <c r="AB130" s="946"/>
      <c r="AC130" s="946"/>
      <c r="AD130" s="946"/>
      <c r="AE130" s="947"/>
      <c r="AF130" s="948">
        <v>243876</v>
      </c>
      <c r="AG130" s="946"/>
      <c r="AH130" s="946"/>
      <c r="AI130" s="946"/>
      <c r="AJ130" s="947"/>
      <c r="AK130" s="948">
        <v>258411</v>
      </c>
      <c r="AL130" s="946"/>
      <c r="AM130" s="946"/>
      <c r="AN130" s="946"/>
      <c r="AO130" s="947"/>
      <c r="AP130" s="1060"/>
      <c r="AQ130" s="1061"/>
      <c r="AR130" s="1061"/>
      <c r="AS130" s="1061"/>
      <c r="AT130" s="1062"/>
      <c r="AU130" s="227"/>
      <c r="AV130" s="227"/>
      <c r="AW130" s="227"/>
      <c r="AX130" s="1052" t="s">
        <v>498</v>
      </c>
      <c r="AY130" s="910"/>
      <c r="AZ130" s="910"/>
      <c r="BA130" s="910"/>
      <c r="BB130" s="910"/>
      <c r="BC130" s="910"/>
      <c r="BD130" s="910"/>
      <c r="BE130" s="911"/>
      <c r="BF130" s="1088">
        <v>8.1999999999999993</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499</v>
      </c>
      <c r="X131" s="1095"/>
      <c r="Y131" s="1095"/>
      <c r="Z131" s="1096"/>
      <c r="AA131" s="991">
        <v>587300</v>
      </c>
      <c r="AB131" s="973"/>
      <c r="AC131" s="973"/>
      <c r="AD131" s="973"/>
      <c r="AE131" s="974"/>
      <c r="AF131" s="972">
        <v>679314</v>
      </c>
      <c r="AG131" s="973"/>
      <c r="AH131" s="973"/>
      <c r="AI131" s="973"/>
      <c r="AJ131" s="974"/>
      <c r="AK131" s="972">
        <v>686589</v>
      </c>
      <c r="AL131" s="973"/>
      <c r="AM131" s="973"/>
      <c r="AN131" s="973"/>
      <c r="AO131" s="974"/>
      <c r="AP131" s="1097"/>
      <c r="AQ131" s="1098"/>
      <c r="AR131" s="1098"/>
      <c r="AS131" s="1098"/>
      <c r="AT131" s="1099"/>
      <c r="AU131" s="227"/>
      <c r="AV131" s="227"/>
      <c r="AW131" s="227"/>
      <c r="AX131" s="1070" t="s">
        <v>500</v>
      </c>
      <c r="AY131" s="713"/>
      <c r="AZ131" s="713"/>
      <c r="BA131" s="713"/>
      <c r="BB131" s="713"/>
      <c r="BC131" s="713"/>
      <c r="BD131" s="713"/>
      <c r="BE131" s="1024"/>
      <c r="BF131" s="1071" t="s">
        <v>440</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501</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502</v>
      </c>
      <c r="W132" s="1081"/>
      <c r="X132" s="1081"/>
      <c r="Y132" s="1081"/>
      <c r="Z132" s="1082"/>
      <c r="AA132" s="1083">
        <v>8.6957262049999997</v>
      </c>
      <c r="AB132" s="1084"/>
      <c r="AC132" s="1084"/>
      <c r="AD132" s="1084"/>
      <c r="AE132" s="1085"/>
      <c r="AF132" s="1086">
        <v>8.4969542800000006</v>
      </c>
      <c r="AG132" s="1084"/>
      <c r="AH132" s="1084"/>
      <c r="AI132" s="1084"/>
      <c r="AJ132" s="1085"/>
      <c r="AK132" s="1086">
        <v>7.6180946680000003</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503</v>
      </c>
      <c r="W133" s="1064"/>
      <c r="X133" s="1064"/>
      <c r="Y133" s="1064"/>
      <c r="Z133" s="1065"/>
      <c r="AA133" s="1066">
        <v>8.5</v>
      </c>
      <c r="AB133" s="1067"/>
      <c r="AC133" s="1067"/>
      <c r="AD133" s="1067"/>
      <c r="AE133" s="1068"/>
      <c r="AF133" s="1066">
        <v>8.3000000000000007</v>
      </c>
      <c r="AG133" s="1067"/>
      <c r="AH133" s="1067"/>
      <c r="AI133" s="1067"/>
      <c r="AJ133" s="1068"/>
      <c r="AK133" s="1066">
        <v>8.1999999999999993</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SJRDbT9/QChEEPajaMwCYp24VxL/snkMBhL4HSnAB8jgKHc2clXzikAAG8h9XxlKcec0GNQf4mkaea56QxoeJQ==" saltValue="oAVCpo5hIX70xG25wnrn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2D49C-E77E-4AF1-B24F-677C7BB9B778}">
  <sheetPr>
    <pageSetUpPr fitToPage="1"/>
  </sheetPr>
  <dimension ref="A1:DQ105"/>
  <sheetViews>
    <sheetView showGridLines="0" tabSelected="1" view="pageBreakPreview" topLeftCell="AN1" zoomScale="80" zoomScaleNormal="85" zoomScaleSheetLayoutView="80" workbookViewId="0">
      <selection activeCell="CQ30" sqref="CQ30"/>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504</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t5H5GdHnYIp3MMt50Ffl5OLaFvXi8uhfAjIcR/VdfzaBcchmkkHbUYalsVdFgn8+JYsWLa72370ygHuuDOVW+Q==" saltValue="De4TQPKftH4bzgMxDpju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3" zoomScale="50" zoomScaleNormal="50" zoomScaleSheetLayoutView="55" workbookViewId="0">
      <selection activeCell="BR3" sqref="BR3"/>
    </sheetView>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oeZ61HjXO6zqSe4w7/GwsNxOvjMfuB09KEvZpEWjD5ixQ02zu6rzXsVGpkKEDdZTWeu4M013oVkU0KzmDi30Q==" saltValue="JQWWcB84sSgzS5L9rdfvx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506</v>
      </c>
      <c r="AL6" s="260"/>
      <c r="AM6" s="260"/>
      <c r="AN6" s="260"/>
    </row>
    <row r="7" spans="1:46" ht="13.5" customHeight="1" x14ac:dyDescent="0.15">
      <c r="A7" s="259"/>
      <c r="AK7" s="262"/>
      <c r="AL7" s="263"/>
      <c r="AM7" s="263"/>
      <c r="AN7" s="264"/>
      <c r="AO7" s="1101" t="s">
        <v>507</v>
      </c>
      <c r="AP7" s="265"/>
      <c r="AQ7" s="266" t="s">
        <v>508</v>
      </c>
      <c r="AR7" s="267"/>
    </row>
    <row r="8" spans="1:46" x14ac:dyDescent="0.15">
      <c r="A8" s="259"/>
      <c r="AK8" s="268"/>
      <c r="AL8" s="269"/>
      <c r="AM8" s="269"/>
      <c r="AN8" s="270"/>
      <c r="AO8" s="1102"/>
      <c r="AP8" s="271" t="s">
        <v>509</v>
      </c>
      <c r="AQ8" s="272" t="s">
        <v>510</v>
      </c>
      <c r="AR8" s="273" t="s">
        <v>511</v>
      </c>
    </row>
    <row r="9" spans="1:46" x14ac:dyDescent="0.15">
      <c r="A9" s="259"/>
      <c r="AK9" s="1103" t="s">
        <v>512</v>
      </c>
      <c r="AL9" s="1104"/>
      <c r="AM9" s="1104"/>
      <c r="AN9" s="1105"/>
      <c r="AO9" s="274">
        <v>361624</v>
      </c>
      <c r="AP9" s="274">
        <v>667203</v>
      </c>
      <c r="AQ9" s="275">
        <v>202156</v>
      </c>
      <c r="AR9" s="276">
        <v>230</v>
      </c>
    </row>
    <row r="10" spans="1:46" ht="13.5" customHeight="1" x14ac:dyDescent="0.15">
      <c r="A10" s="259"/>
      <c r="AK10" s="1103" t="s">
        <v>513</v>
      </c>
      <c r="AL10" s="1104"/>
      <c r="AM10" s="1104"/>
      <c r="AN10" s="1105"/>
      <c r="AO10" s="277">
        <v>2755</v>
      </c>
      <c r="AP10" s="277">
        <v>5083</v>
      </c>
      <c r="AQ10" s="278">
        <v>28749</v>
      </c>
      <c r="AR10" s="279">
        <v>-82.3</v>
      </c>
    </row>
    <row r="11" spans="1:46" ht="13.5" customHeight="1" x14ac:dyDescent="0.15">
      <c r="A11" s="259"/>
      <c r="AK11" s="1103" t="s">
        <v>514</v>
      </c>
      <c r="AL11" s="1104"/>
      <c r="AM11" s="1104"/>
      <c r="AN11" s="1105"/>
      <c r="AO11" s="277" t="s">
        <v>515</v>
      </c>
      <c r="AP11" s="277" t="s">
        <v>515</v>
      </c>
      <c r="AQ11" s="278">
        <v>267</v>
      </c>
      <c r="AR11" s="279" t="s">
        <v>515</v>
      </c>
    </row>
    <row r="12" spans="1:46" ht="13.5" customHeight="1" x14ac:dyDescent="0.15">
      <c r="A12" s="259"/>
      <c r="AK12" s="1103" t="s">
        <v>516</v>
      </c>
      <c r="AL12" s="1104"/>
      <c r="AM12" s="1104"/>
      <c r="AN12" s="1105"/>
      <c r="AO12" s="277" t="s">
        <v>515</v>
      </c>
      <c r="AP12" s="277" t="s">
        <v>515</v>
      </c>
      <c r="AQ12" s="278" t="s">
        <v>515</v>
      </c>
      <c r="AR12" s="279" t="s">
        <v>515</v>
      </c>
    </row>
    <row r="13" spans="1:46" ht="13.5" customHeight="1" x14ac:dyDescent="0.15">
      <c r="A13" s="259"/>
      <c r="AK13" s="1103" t="s">
        <v>517</v>
      </c>
      <c r="AL13" s="1104"/>
      <c r="AM13" s="1104"/>
      <c r="AN13" s="1105"/>
      <c r="AO13" s="277" t="s">
        <v>515</v>
      </c>
      <c r="AP13" s="277" t="s">
        <v>515</v>
      </c>
      <c r="AQ13" s="278">
        <v>7660</v>
      </c>
      <c r="AR13" s="279" t="s">
        <v>515</v>
      </c>
    </row>
    <row r="14" spans="1:46" ht="13.5" customHeight="1" x14ac:dyDescent="0.15">
      <c r="A14" s="259"/>
      <c r="AK14" s="1103" t="s">
        <v>518</v>
      </c>
      <c r="AL14" s="1104"/>
      <c r="AM14" s="1104"/>
      <c r="AN14" s="1105"/>
      <c r="AO14" s="277">
        <v>27974</v>
      </c>
      <c r="AP14" s="277">
        <v>51613</v>
      </c>
      <c r="AQ14" s="278">
        <v>3562</v>
      </c>
      <c r="AR14" s="279">
        <v>1349</v>
      </c>
    </row>
    <row r="15" spans="1:46" ht="13.5" customHeight="1" x14ac:dyDescent="0.15">
      <c r="A15" s="259"/>
      <c r="AK15" s="1106" t="s">
        <v>519</v>
      </c>
      <c r="AL15" s="1107"/>
      <c r="AM15" s="1107"/>
      <c r="AN15" s="1108"/>
      <c r="AO15" s="277">
        <v>-32792</v>
      </c>
      <c r="AP15" s="277">
        <v>-60502</v>
      </c>
      <c r="AQ15" s="278">
        <v>-14691</v>
      </c>
      <c r="AR15" s="279">
        <v>311.8</v>
      </c>
    </row>
    <row r="16" spans="1:46" x14ac:dyDescent="0.15">
      <c r="A16" s="259"/>
      <c r="AK16" s="1106" t="s">
        <v>188</v>
      </c>
      <c r="AL16" s="1107"/>
      <c r="AM16" s="1107"/>
      <c r="AN16" s="1108"/>
      <c r="AO16" s="277">
        <v>359561</v>
      </c>
      <c r="AP16" s="277">
        <v>663397</v>
      </c>
      <c r="AQ16" s="278">
        <v>227703</v>
      </c>
      <c r="AR16" s="279">
        <v>191.3</v>
      </c>
    </row>
    <row r="17" spans="1:46" x14ac:dyDescent="0.15">
      <c r="A17" s="259"/>
    </row>
    <row r="18" spans="1:46" x14ac:dyDescent="0.15">
      <c r="A18" s="259"/>
      <c r="AQ18" s="280"/>
      <c r="AR18" s="280"/>
    </row>
    <row r="19" spans="1:46" x14ac:dyDescent="0.15">
      <c r="A19" s="259"/>
      <c r="AK19" s="255" t="s">
        <v>520</v>
      </c>
    </row>
    <row r="20" spans="1:46" x14ac:dyDescent="0.15">
      <c r="A20" s="259"/>
      <c r="AK20" s="281"/>
      <c r="AL20" s="282"/>
      <c r="AM20" s="282"/>
      <c r="AN20" s="283"/>
      <c r="AO20" s="284" t="s">
        <v>521</v>
      </c>
      <c r="AP20" s="285" t="s">
        <v>522</v>
      </c>
      <c r="AQ20" s="286" t="s">
        <v>523</v>
      </c>
      <c r="AR20" s="287"/>
    </row>
    <row r="21" spans="1:46" s="260" customFormat="1" x14ac:dyDescent="0.15">
      <c r="A21" s="288"/>
      <c r="AK21" s="1109" t="s">
        <v>524</v>
      </c>
      <c r="AL21" s="1110"/>
      <c r="AM21" s="1110"/>
      <c r="AN21" s="1111"/>
      <c r="AO21" s="289">
        <v>70.11</v>
      </c>
      <c r="AP21" s="290">
        <v>19.649999999999999</v>
      </c>
      <c r="AQ21" s="291">
        <v>50.46</v>
      </c>
      <c r="AS21" s="292"/>
      <c r="AT21" s="288"/>
    </row>
    <row r="22" spans="1:46" s="260" customFormat="1" x14ac:dyDescent="0.15">
      <c r="A22" s="288"/>
      <c r="AK22" s="1109" t="s">
        <v>525</v>
      </c>
      <c r="AL22" s="1110"/>
      <c r="AM22" s="1110"/>
      <c r="AN22" s="1111"/>
      <c r="AO22" s="293">
        <v>91</v>
      </c>
      <c r="AP22" s="294">
        <v>95</v>
      </c>
      <c r="AQ22" s="295">
        <v>-4</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526</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527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528</v>
      </c>
      <c r="AL29" s="260"/>
      <c r="AM29" s="260"/>
      <c r="AN29" s="260"/>
      <c r="AS29" s="302"/>
    </row>
    <row r="30" spans="1:46" ht="13.5" customHeight="1" x14ac:dyDescent="0.15">
      <c r="A30" s="259"/>
      <c r="AK30" s="262"/>
      <c r="AL30" s="263"/>
      <c r="AM30" s="263"/>
      <c r="AN30" s="264"/>
      <c r="AO30" s="1101" t="s">
        <v>507</v>
      </c>
      <c r="AP30" s="265"/>
      <c r="AQ30" s="266" t="s">
        <v>508</v>
      </c>
      <c r="AR30" s="267"/>
    </row>
    <row r="31" spans="1:46" x14ac:dyDescent="0.15">
      <c r="A31" s="259"/>
      <c r="AK31" s="268"/>
      <c r="AL31" s="269"/>
      <c r="AM31" s="269"/>
      <c r="AN31" s="270"/>
      <c r="AO31" s="1102"/>
      <c r="AP31" s="271" t="s">
        <v>509</v>
      </c>
      <c r="AQ31" s="272" t="s">
        <v>510</v>
      </c>
      <c r="AR31" s="273" t="s">
        <v>511</v>
      </c>
    </row>
    <row r="32" spans="1:46" ht="27" customHeight="1" x14ac:dyDescent="0.15">
      <c r="A32" s="259"/>
      <c r="AK32" s="1117" t="s">
        <v>529</v>
      </c>
      <c r="AL32" s="1118"/>
      <c r="AM32" s="1118"/>
      <c r="AN32" s="1119"/>
      <c r="AO32" s="303">
        <v>333891</v>
      </c>
      <c r="AP32" s="303">
        <v>616035</v>
      </c>
      <c r="AQ32" s="304">
        <v>121678</v>
      </c>
      <c r="AR32" s="305">
        <v>406.3</v>
      </c>
    </row>
    <row r="33" spans="1:46" ht="13.5" customHeight="1" x14ac:dyDescent="0.15">
      <c r="A33" s="259"/>
      <c r="AK33" s="1117" t="s">
        <v>530</v>
      </c>
      <c r="AL33" s="1118"/>
      <c r="AM33" s="1118"/>
      <c r="AN33" s="1119"/>
      <c r="AO33" s="303" t="s">
        <v>515</v>
      </c>
      <c r="AP33" s="303" t="s">
        <v>515</v>
      </c>
      <c r="AQ33" s="304" t="s">
        <v>515</v>
      </c>
      <c r="AR33" s="305" t="s">
        <v>515</v>
      </c>
    </row>
    <row r="34" spans="1:46" ht="27" customHeight="1" x14ac:dyDescent="0.15">
      <c r="A34" s="259"/>
      <c r="AK34" s="1117" t="s">
        <v>531</v>
      </c>
      <c r="AL34" s="1118"/>
      <c r="AM34" s="1118"/>
      <c r="AN34" s="1119"/>
      <c r="AO34" s="303" t="s">
        <v>515</v>
      </c>
      <c r="AP34" s="303" t="s">
        <v>515</v>
      </c>
      <c r="AQ34" s="304" t="s">
        <v>515</v>
      </c>
      <c r="AR34" s="305" t="s">
        <v>515</v>
      </c>
    </row>
    <row r="35" spans="1:46" ht="27" customHeight="1" x14ac:dyDescent="0.15">
      <c r="A35" s="259"/>
      <c r="AK35" s="1117" t="s">
        <v>532</v>
      </c>
      <c r="AL35" s="1118"/>
      <c r="AM35" s="1118"/>
      <c r="AN35" s="1119"/>
      <c r="AO35" s="303">
        <v>4149</v>
      </c>
      <c r="AP35" s="303">
        <v>7655</v>
      </c>
      <c r="AQ35" s="304">
        <v>32449</v>
      </c>
      <c r="AR35" s="305">
        <v>-76.400000000000006</v>
      </c>
    </row>
    <row r="36" spans="1:46" ht="27" customHeight="1" x14ac:dyDescent="0.15">
      <c r="A36" s="259"/>
      <c r="AK36" s="1117" t="s">
        <v>533</v>
      </c>
      <c r="AL36" s="1118"/>
      <c r="AM36" s="1118"/>
      <c r="AN36" s="1119"/>
      <c r="AO36" s="303">
        <v>267</v>
      </c>
      <c r="AP36" s="303">
        <v>493</v>
      </c>
      <c r="AQ36" s="304">
        <v>2852</v>
      </c>
      <c r="AR36" s="305">
        <v>-82.7</v>
      </c>
    </row>
    <row r="37" spans="1:46" ht="13.5" customHeight="1" x14ac:dyDescent="0.15">
      <c r="A37" s="259"/>
      <c r="AK37" s="1117" t="s">
        <v>534</v>
      </c>
      <c r="AL37" s="1118"/>
      <c r="AM37" s="1118"/>
      <c r="AN37" s="1119"/>
      <c r="AO37" s="303" t="s">
        <v>515</v>
      </c>
      <c r="AP37" s="303" t="s">
        <v>515</v>
      </c>
      <c r="AQ37" s="304">
        <v>591</v>
      </c>
      <c r="AR37" s="305" t="s">
        <v>515</v>
      </c>
    </row>
    <row r="38" spans="1:46" ht="27" customHeight="1" x14ac:dyDescent="0.15">
      <c r="A38" s="259"/>
      <c r="AK38" s="1120" t="s">
        <v>535</v>
      </c>
      <c r="AL38" s="1121"/>
      <c r="AM38" s="1121"/>
      <c r="AN38" s="1122"/>
      <c r="AO38" s="306" t="s">
        <v>515</v>
      </c>
      <c r="AP38" s="306" t="s">
        <v>515</v>
      </c>
      <c r="AQ38" s="307">
        <v>14</v>
      </c>
      <c r="AR38" s="295" t="s">
        <v>515</v>
      </c>
      <c r="AS38" s="302"/>
    </row>
    <row r="39" spans="1:46" x14ac:dyDescent="0.15">
      <c r="A39" s="259"/>
      <c r="AK39" s="1120" t="s">
        <v>536</v>
      </c>
      <c r="AL39" s="1121"/>
      <c r="AM39" s="1121"/>
      <c r="AN39" s="1122"/>
      <c r="AO39" s="303">
        <v>-27591</v>
      </c>
      <c r="AP39" s="303">
        <v>-50906</v>
      </c>
      <c r="AQ39" s="304">
        <v>-2546</v>
      </c>
      <c r="AR39" s="305">
        <v>1899.5</v>
      </c>
      <c r="AS39" s="302"/>
    </row>
    <row r="40" spans="1:46" ht="27" customHeight="1" x14ac:dyDescent="0.15">
      <c r="A40" s="259"/>
      <c r="AK40" s="1117" t="s">
        <v>537</v>
      </c>
      <c r="AL40" s="1118"/>
      <c r="AM40" s="1118"/>
      <c r="AN40" s="1119"/>
      <c r="AO40" s="303">
        <v>-258411</v>
      </c>
      <c r="AP40" s="303">
        <v>-476773</v>
      </c>
      <c r="AQ40" s="304">
        <v>-115284</v>
      </c>
      <c r="AR40" s="305">
        <v>313.60000000000002</v>
      </c>
      <c r="AS40" s="302"/>
    </row>
    <row r="41" spans="1:46" x14ac:dyDescent="0.15">
      <c r="A41" s="259"/>
      <c r="AK41" s="1123" t="s">
        <v>299</v>
      </c>
      <c r="AL41" s="1124"/>
      <c r="AM41" s="1124"/>
      <c r="AN41" s="1125"/>
      <c r="AO41" s="303">
        <v>52305</v>
      </c>
      <c r="AP41" s="303">
        <v>96504</v>
      </c>
      <c r="AQ41" s="304">
        <v>39754</v>
      </c>
      <c r="AR41" s="305">
        <v>142.80000000000001</v>
      </c>
      <c r="AS41" s="302"/>
    </row>
    <row r="42" spans="1:46" x14ac:dyDescent="0.15">
      <c r="A42" s="259"/>
      <c r="AK42" s="308" t="s">
        <v>538</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539</v>
      </c>
    </row>
    <row r="48" spans="1:46" x14ac:dyDescent="0.15">
      <c r="A48" s="259"/>
      <c r="AK48" s="313" t="s">
        <v>540</v>
      </c>
      <c r="AL48" s="313"/>
      <c r="AM48" s="313"/>
      <c r="AN48" s="313"/>
      <c r="AO48" s="313"/>
      <c r="AP48" s="313"/>
      <c r="AQ48" s="314"/>
      <c r="AR48" s="313"/>
    </row>
    <row r="49" spans="1:44" ht="13.5" customHeight="1" x14ac:dyDescent="0.15">
      <c r="A49" s="259"/>
      <c r="AK49" s="315"/>
      <c r="AL49" s="316"/>
      <c r="AM49" s="1112" t="s">
        <v>507</v>
      </c>
      <c r="AN49" s="1114" t="s">
        <v>541</v>
      </c>
      <c r="AO49" s="1115"/>
      <c r="AP49" s="1115"/>
      <c r="AQ49" s="1115"/>
      <c r="AR49" s="1116"/>
    </row>
    <row r="50" spans="1:44" x14ac:dyDescent="0.15">
      <c r="A50" s="259"/>
      <c r="AK50" s="317"/>
      <c r="AL50" s="318"/>
      <c r="AM50" s="1113"/>
      <c r="AN50" s="319" t="s">
        <v>542</v>
      </c>
      <c r="AO50" s="320" t="s">
        <v>543</v>
      </c>
      <c r="AP50" s="321" t="s">
        <v>544</v>
      </c>
      <c r="AQ50" s="322" t="s">
        <v>545</v>
      </c>
      <c r="AR50" s="323" t="s">
        <v>546</v>
      </c>
    </row>
    <row r="51" spans="1:44" x14ac:dyDescent="0.15">
      <c r="A51" s="259"/>
      <c r="AK51" s="315" t="s">
        <v>547</v>
      </c>
      <c r="AL51" s="316"/>
      <c r="AM51" s="324">
        <v>1136037</v>
      </c>
      <c r="AN51" s="325">
        <v>1922228</v>
      </c>
      <c r="AO51" s="326">
        <v>-21.2</v>
      </c>
      <c r="AP51" s="327">
        <v>228215</v>
      </c>
      <c r="AQ51" s="328">
        <v>-14.8</v>
      </c>
      <c r="AR51" s="329">
        <v>-6.4</v>
      </c>
    </row>
    <row r="52" spans="1:44" x14ac:dyDescent="0.15">
      <c r="A52" s="259"/>
      <c r="AK52" s="330"/>
      <c r="AL52" s="331" t="s">
        <v>548</v>
      </c>
      <c r="AM52" s="332">
        <v>93237</v>
      </c>
      <c r="AN52" s="333">
        <v>157761</v>
      </c>
      <c r="AO52" s="334">
        <v>11.9</v>
      </c>
      <c r="AP52" s="335">
        <v>117571</v>
      </c>
      <c r="AQ52" s="336">
        <v>10.5</v>
      </c>
      <c r="AR52" s="337">
        <v>1.4</v>
      </c>
    </row>
    <row r="53" spans="1:44" x14ac:dyDescent="0.15">
      <c r="A53" s="259"/>
      <c r="AK53" s="315" t="s">
        <v>549</v>
      </c>
      <c r="AL53" s="316"/>
      <c r="AM53" s="324">
        <v>1129052</v>
      </c>
      <c r="AN53" s="325">
        <v>1916896</v>
      </c>
      <c r="AO53" s="326">
        <v>-0.3</v>
      </c>
      <c r="AP53" s="327">
        <v>264232</v>
      </c>
      <c r="AQ53" s="328">
        <v>15.8</v>
      </c>
      <c r="AR53" s="329">
        <v>-16.100000000000001</v>
      </c>
    </row>
    <row r="54" spans="1:44" x14ac:dyDescent="0.15">
      <c r="A54" s="259"/>
      <c r="AK54" s="330"/>
      <c r="AL54" s="331" t="s">
        <v>548</v>
      </c>
      <c r="AM54" s="332">
        <v>10890</v>
      </c>
      <c r="AN54" s="333">
        <v>18489</v>
      </c>
      <c r="AO54" s="334">
        <v>-88.3</v>
      </c>
      <c r="AP54" s="335">
        <v>133959</v>
      </c>
      <c r="AQ54" s="336">
        <v>13.9</v>
      </c>
      <c r="AR54" s="337">
        <v>-102.2</v>
      </c>
    </row>
    <row r="55" spans="1:44" x14ac:dyDescent="0.15">
      <c r="A55" s="259"/>
      <c r="AK55" s="315" t="s">
        <v>550</v>
      </c>
      <c r="AL55" s="316"/>
      <c r="AM55" s="324">
        <v>2003749</v>
      </c>
      <c r="AN55" s="325">
        <v>3533949</v>
      </c>
      <c r="AO55" s="326">
        <v>84.4</v>
      </c>
      <c r="AP55" s="327">
        <v>263613</v>
      </c>
      <c r="AQ55" s="328">
        <v>-0.2</v>
      </c>
      <c r="AR55" s="329">
        <v>84.6</v>
      </c>
    </row>
    <row r="56" spans="1:44" x14ac:dyDescent="0.15">
      <c r="A56" s="259"/>
      <c r="AK56" s="330"/>
      <c r="AL56" s="331" t="s">
        <v>548</v>
      </c>
      <c r="AM56" s="332">
        <v>268726</v>
      </c>
      <c r="AN56" s="333">
        <v>473944</v>
      </c>
      <c r="AO56" s="334">
        <v>2463.4</v>
      </c>
      <c r="AP56" s="335">
        <v>128823</v>
      </c>
      <c r="AQ56" s="336">
        <v>-3.8</v>
      </c>
      <c r="AR56" s="337">
        <v>2467.1999999999998</v>
      </c>
    </row>
    <row r="57" spans="1:44" x14ac:dyDescent="0.15">
      <c r="A57" s="259"/>
      <c r="AK57" s="315" t="s">
        <v>551</v>
      </c>
      <c r="AL57" s="316"/>
      <c r="AM57" s="324">
        <v>1113092</v>
      </c>
      <c r="AN57" s="325">
        <v>1984121</v>
      </c>
      <c r="AO57" s="326">
        <v>-43.9</v>
      </c>
      <c r="AP57" s="327">
        <v>330026</v>
      </c>
      <c r="AQ57" s="328">
        <v>25.2</v>
      </c>
      <c r="AR57" s="329">
        <v>-69.099999999999994</v>
      </c>
    </row>
    <row r="58" spans="1:44" x14ac:dyDescent="0.15">
      <c r="A58" s="259"/>
      <c r="AK58" s="330"/>
      <c r="AL58" s="331" t="s">
        <v>548</v>
      </c>
      <c r="AM58" s="332">
        <v>4108</v>
      </c>
      <c r="AN58" s="333">
        <v>7323</v>
      </c>
      <c r="AO58" s="334">
        <v>-98.5</v>
      </c>
      <c r="AP58" s="335">
        <v>141075</v>
      </c>
      <c r="AQ58" s="336">
        <v>9.5</v>
      </c>
      <c r="AR58" s="337">
        <v>-108</v>
      </c>
    </row>
    <row r="59" spans="1:44" x14ac:dyDescent="0.15">
      <c r="A59" s="259"/>
      <c r="AK59" s="315" t="s">
        <v>552</v>
      </c>
      <c r="AL59" s="316"/>
      <c r="AM59" s="324">
        <v>716568</v>
      </c>
      <c r="AN59" s="325">
        <v>1322081</v>
      </c>
      <c r="AO59" s="326">
        <v>-33.4</v>
      </c>
      <c r="AP59" s="327">
        <v>278179</v>
      </c>
      <c r="AQ59" s="328">
        <v>-15.7</v>
      </c>
      <c r="AR59" s="329">
        <v>-17.7</v>
      </c>
    </row>
    <row r="60" spans="1:44" x14ac:dyDescent="0.15">
      <c r="A60" s="259"/>
      <c r="AK60" s="330"/>
      <c r="AL60" s="331" t="s">
        <v>548</v>
      </c>
      <c r="AM60" s="332">
        <v>11790</v>
      </c>
      <c r="AN60" s="333">
        <v>21753</v>
      </c>
      <c r="AO60" s="334">
        <v>197.1</v>
      </c>
      <c r="AP60" s="335">
        <v>122182</v>
      </c>
      <c r="AQ60" s="336">
        <v>-13.4</v>
      </c>
      <c r="AR60" s="337">
        <v>210.5</v>
      </c>
    </row>
    <row r="61" spans="1:44" x14ac:dyDescent="0.15">
      <c r="A61" s="259"/>
      <c r="AK61" s="315" t="s">
        <v>553</v>
      </c>
      <c r="AL61" s="338"/>
      <c r="AM61" s="324">
        <v>1219700</v>
      </c>
      <c r="AN61" s="325">
        <v>2135855</v>
      </c>
      <c r="AO61" s="326">
        <v>-2.9</v>
      </c>
      <c r="AP61" s="327">
        <v>272853</v>
      </c>
      <c r="AQ61" s="339">
        <v>2.1</v>
      </c>
      <c r="AR61" s="329">
        <v>-5</v>
      </c>
    </row>
    <row r="62" spans="1:44" x14ac:dyDescent="0.15">
      <c r="A62" s="259"/>
      <c r="AK62" s="330"/>
      <c r="AL62" s="331" t="s">
        <v>548</v>
      </c>
      <c r="AM62" s="332">
        <v>77750</v>
      </c>
      <c r="AN62" s="333">
        <v>135854</v>
      </c>
      <c r="AO62" s="334">
        <v>497.1</v>
      </c>
      <c r="AP62" s="335">
        <v>128722</v>
      </c>
      <c r="AQ62" s="336">
        <v>3.3</v>
      </c>
      <c r="AR62" s="337">
        <v>493.8</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Vhj5S1kRqSUrKnDqjflJGiDwkShaR5rDBY9VJZDUHDlZ+UbKvYreOpmMKiPqsrm5mY+5xRjGRhmYUvg4UhK0rQ==" saltValue="9GutYvcb7+C6FPY0rVta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5" zoomScale="40" zoomScaleNormal="40" zoomScaleSheetLayoutView="55" workbookViewId="0">
      <selection activeCell="CP116" sqref="CP115:CP116"/>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555</v>
      </c>
    </row>
    <row r="121" spans="125:125" ht="13.5" hidden="1" customHeight="1" x14ac:dyDescent="0.15">
      <c r="DU121" s="253"/>
    </row>
  </sheetData>
  <sheetProtection algorithmName="SHA-512" hashValue="PhAo+0mzySgpj4ywnplkaF4P/wppokmrMHJ7+fe3MoFk+SUgGujly6IgqBXBQxb4gIBM8EJS4Dql90hUhafg6g==" saltValue="hf3klffJbCpDhwh09+Yh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8" zoomScale="50" zoomScaleNormal="50" zoomScaleSheetLayoutView="55" workbookViewId="0">
      <selection activeCell="CP51" sqref="CP51"/>
    </sheetView>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556</v>
      </c>
    </row>
  </sheetData>
  <sheetProtection algorithmName="SHA-512" hashValue="sPRTWuvEmu0TdloMYmmpd+uVH+deukzZoCNbqchCndyzaSEvyCY+fRpnJPT4J35dkNBE8EepDqJcAHtdTPdKTQ==" saltValue="TuinJcFp8E2fL2wfowhk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26" t="s">
        <v>3</v>
      </c>
      <c r="D47" s="1126"/>
      <c r="E47" s="1127"/>
      <c r="F47" s="11">
        <v>29.78</v>
      </c>
      <c r="G47" s="12">
        <v>29.65</v>
      </c>
      <c r="H47" s="12">
        <v>26.99</v>
      </c>
      <c r="I47" s="12">
        <v>45.6</v>
      </c>
      <c r="J47" s="13">
        <v>49.34</v>
      </c>
    </row>
    <row r="48" spans="2:10" ht="57.75" customHeight="1" x14ac:dyDescent="0.15">
      <c r="B48" s="14"/>
      <c r="C48" s="1128" t="s">
        <v>4</v>
      </c>
      <c r="D48" s="1128"/>
      <c r="E48" s="1129"/>
      <c r="F48" s="15">
        <v>3.44</v>
      </c>
      <c r="G48" s="16">
        <v>17.82</v>
      </c>
      <c r="H48" s="16">
        <v>3.67</v>
      </c>
      <c r="I48" s="16">
        <v>9.27</v>
      </c>
      <c r="J48" s="17">
        <v>11.48</v>
      </c>
    </row>
    <row r="49" spans="2:10" ht="57.75" customHeight="1" thickBot="1" x14ac:dyDescent="0.2">
      <c r="B49" s="18"/>
      <c r="C49" s="1130" t="s">
        <v>5</v>
      </c>
      <c r="D49" s="1130"/>
      <c r="E49" s="1131"/>
      <c r="F49" s="19" t="s">
        <v>562</v>
      </c>
      <c r="G49" s="20">
        <v>15.62</v>
      </c>
      <c r="H49" s="20" t="s">
        <v>563</v>
      </c>
      <c r="I49" s="20">
        <v>27.33</v>
      </c>
      <c r="J49" s="21">
        <v>10.34</v>
      </c>
    </row>
    <row r="50" spans="2:10" x14ac:dyDescent="0.15"/>
  </sheetData>
  <sheetProtection algorithmName="SHA-512" hashValue="MNazHMf8nPl1ngVGmZRFM3rDImm1qFdnbmsxDhE8PmUDZQ3NT8h8AJwVkzOQoGPNJNKi1Y1/lc/xGFda2dnM/g==" saltValue="IARPyebQtkGb+wE42n/x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2024-02-05T04:12:13Z</dcterms:created>
  <dcterms:modified xsi:type="dcterms:W3CDTF">2024-03-18T01:16:44Z</dcterms:modified>
  <cp:category/>
</cp:coreProperties>
</file>