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TS-WXL4B1\市町村課_NewTera\06財政班\02一般財政ライン\018　財政状況資料集\05＿R4決算分（１回目の作業・普通会計※R5年度末に作業したもの）\05_市町村→県（差替後再提出）\33_南大東村\"/>
    </mc:Choice>
  </mc:AlternateContent>
  <xr:revisionPtr revIDLastSave="0" documentId="13_ncr:1_{9F3ABD72-FEDF-4149-AF20-B8E62950CCA0}" xr6:coauthVersionLast="47" xr6:coauthVersionMax="47" xr10:uidLastSave="{00000000-0000-0000-0000-000000000000}"/>
  <bookViews>
    <workbookView xWindow="0" yWindow="735" windowWidth="29145" windowHeight="15465" firstSheet="8"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<sst xmlns="http://schemas.openxmlformats.org/spreadsheetml/2006/main" count="1130" uniqueCount="602">
  <si>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</si>
  <si>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</si>
  <si>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</si>
  <si>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</si>
  <si>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</si>
  <si>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</si>
  <si>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</si>
  <si>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</si>
  <si>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</si>
  <si>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</si>
  <si>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</si>
  <si>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</si>
  <si>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</si>
  <si>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</si>
  <si>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</si>
  <si>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</si>
  <si>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</si>
  <si>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</si>
  <si>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</si>
  <si>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</si>
  <si>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</si>
  <si>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</si>
  <si>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</si>
  <si>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</si>
  <si>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</si>
  <si>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</si>
  <si>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</si>
  <si>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</si>
  <si>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</si>
  <si>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</si>
  <si>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</si>
  <si>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</si>
  <si>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</si>
  <si>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</si>
  <si>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</si>
  <si>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</si>
  <si>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</si>
  <si>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</si>
  <si>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</si>
  <si>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</si>
  <si>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</si>
  <si>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</si>
  <si>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</si>
  <si>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</si>
  <si>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</si>
  <si>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</si>
  <si>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</si>
  <si>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</si>
  <si>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</si>
  <si>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</si>
  <si>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</si>
  <si>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</si>
  <si>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</si>
  <si>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</si>
  <si>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</si>
  <si>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</si>
  <si>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</si>
  <si>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</si>
  <si>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</si>
  <si>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</si>
  <si>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</si>
  <si>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</si>
  <si>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</si>
  <si>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</si>
  <si>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</si>
  <si>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</si>
  <si>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</si>
  <si>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</si>
  <si>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</si>
  <si>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</si>
  <si>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</si>
  <si>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</si>
  <si>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</si>
  <si>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</si>
  <si>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</si>
  <si>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</si>
  <si>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</si>
  <si>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</si>
  <si>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</si>
  <si>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</si>
  <si>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</si>
  <si>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</si>
  <si>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</si>
  <si>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</si>
  <si>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</si>
  <si>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</si>
  <si>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</si>
  <si>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</si>
  <si>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</si>
  <si>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</si>
  <si>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</si>
  <si>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</si>
  <si>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</si>
  <si>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</si>
  <si>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</si>
  <si>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</si>
  <si>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</si>
  <si>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</si>
  <si>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</si>
  <si>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</si>
  <si>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</si>
  <si>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</si>
  <si>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</si>
  <si>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</si>
  <si>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</si>
  <si>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</si>
  <si>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</si>
  <si>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</si>
  <si>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</si>
  <si>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</si>
  <si>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</si>
  <si>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</si>
  <si>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</si>
  <si>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</si>
  <si>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</si>
  <si>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</si>
  <si>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</si>
  <si>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</si>
  <si>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</si>
  <si>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</si>
  <si>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</si>
  <si>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</si>
  <si>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</si>
  <si>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</si>
  <si>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</si>
  <si>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</si>
  <si>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</si>
  <si>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</si>
  <si>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</si>
  <si>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</si>
  <si>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</si>
  <si>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</si>
  <si>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</si>
  <si>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</si>
  <si>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</si>
  <si>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</si>
  <si>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</si>
  <si>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</si>
  <si>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</si>
  <si>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</si>
  <si>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</si>
  <si>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</si>
  <si>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</si>
  <si>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</si>
  <si>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</si>
  <si>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</si>
  <si>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</si>
  <si>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</si>
  <si>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</si>
  <si>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</si>
  <si>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</si>
  <si>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</si>
  <si>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</si>
  <si>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</si>
  <si>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</si>
  <si>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</si>
  <si>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</si>
  <si>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</si>
  <si>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</si>
  <si>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</si>
  <si>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</si>
  <si>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</si>
  <si>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</si>
  <si>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</si>
  <si>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</si>
  <si>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</si>
  <si>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</si>
  <si>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</si>
  <si>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</si>
  <si>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</si>
  <si>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</si>
  <si>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</si>
  <si>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</si>
  <si>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</si>
  <si>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</si>
  <si>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</si>
  <si>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</si>
  <si>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</si>
  <si>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</si>
  <si>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</si>
  <si>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</si>
  <si>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</si>
  <si>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</si>
  <si>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</si>
  <si>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</si>
  <si>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</si>
  <si>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</si>
  <si>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</si>
  <si>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</si>
  <si>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</si>
  <si>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</si>
  <si>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</si>
  <si>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</si>
  <si>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</si>
  <si>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</si>
  <si>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</si>
  <si>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</si>
  <si>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</si>
  <si>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</si>
  <si>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</si>
  <si>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</si>
  <si>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</si>
  <si>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</si>
  <si>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</si>
  <si>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</si>
  <si>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</si>
  <si>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</si>
  <si>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</si>
  <si>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</si>
  <si>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</si>
  <si>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</si>
  <si>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</si>
  <si>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</si>
  <si>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</si>
  <si>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</si>
  <si>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</si>
  <si>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</si>
  <si>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</si>
  <si>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</si>
  <si>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</si>
  <si>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</si>
  <si>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</si>
  <si>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</si>
  <si>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</si>
  <si>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</si>
  <si>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</si>
  <si>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</si>
  <si>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</si>
  <si>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</si>
  <si>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</si>
  <si>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</si>
  <si>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</si>
  <si>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</si>
  <si>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</si>
  <si>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</si>
  <si>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</si>
  <si>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</si>
  <si>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</si>
  <si>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</si>
  <si>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</si>
  <si>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</si>
  <si>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</si>
  <si>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</si>
  <si>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</si>
  <si>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</si>
  <si>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</si>
  <si>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</si>
  <si>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</si>
  <si>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</si>
  <si>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</si>
  <si>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</si>
  <si>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</si>
  <si>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</si>
  <si>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</si>
  <si>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</si>
  <si>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</si>
  <si>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</si>
  <si>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</si>
  <si>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</si>
  <si>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</si>
  <si>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</si>
  <si>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</si>
  <si>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</si>
  <si>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</si>
  <si>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</si>
  <si>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</si>
  <si>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</si>
  <si>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</si>
  <si>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</si>
  <si>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</si>
  <si>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</si>
  <si>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</si>
  <si>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</si>
  <si>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</si>
  <si>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</si>
  <si>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</si>
  <si>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</si>
  <si>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</si>
  <si>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</si>
  <si>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</si>
  <si>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</si>
  <si>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</si>
  <si>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</si>
  <si>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</si>
  <si>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</si>
  <si>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</si>
  <si>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</si>
  <si>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</si>
  <si>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</si>
  <si>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</si>
  <si>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</si>
  <si>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</si>
  <si>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</si>
  <si>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</si>
  <si>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</si>
  <si>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</si>
  <si>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</si>
  <si>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</si>
  <si>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</si>
  <si>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</si>
  <si>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</si>
  <si>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</si>
  <si>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</si>
  <si>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</si>
  <si>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</si>
  <si>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</si>
  <si>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</si>
  <si>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</si>
  <si>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</si>
  <si>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</si>
  <si>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</si>
  <si>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</si>
  <si>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</si>
  <si>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</si>
  <si>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</si>
  <si>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</si>
  <si>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</si>
  <si>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</si>
  <si>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</si>
  <si>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</si>
  <si>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</si>
  <si>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</si>
  <si>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</si>
  <si>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</si>
  <si>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</si>
  <si>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</si>
  <si>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</si>
  <si>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</si>
  <si>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</si>
  <si>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</si>
  <si>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</si>
  <si>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</si>
  <si>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</si>
  <si>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</si>
  <si>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</si>
  <si>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</si>
  <si>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</si>
  <si>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</si>
  <si>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</si>
  <si>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</si>
  <si>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</si>
  <si>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</si>
  <si>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</si>
  <si>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</si>
  <si>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</si>
  <si>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</si>
  <si>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</si>
  <si>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</si>
  <si>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</si>
  <si>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</si>
  <si>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</si>
  <si>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</si>
  <si>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</si>
  <si>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</si>
  <si>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</si>
  <si>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</si>
  <si>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</si>
  <si>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</si>
  <si>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</si>
  <si>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</si>
  <si>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</si>
  <si>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</si>
  <si>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</si>
  <si>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</si>
  <si>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</si>
  <si>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</si>
  <si>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</si>
  <si>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</si>
  <si>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</si>
  <si>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</si>
  <si>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</si>
  <si>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</si>
  <si>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</si>
  <si>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</si>
  <si>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</si>
  <si>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</si>
  <si>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</si>
  <si>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</si>
  <si>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</si>
  <si>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</si>
  <si>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</si>
  <si>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</si>
  <si>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</si>
  <si>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</si>
  <si>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</si>
  <si>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</si>
  <si>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</si>
  <si>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</si>
  <si>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</si>
  <si>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</si>
  <si>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</si>
  <si>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</si>
  <si>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</si>
  <si>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</si>
  <si>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</si>
  <si>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</si>
  <si>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</si>
  <si>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</si>
  <si>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</si>
  <si>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</si>
  <si>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</si>
  <si>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</si>
  <si>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</si>
  <si>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</si>
  <si>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</si>
  <si>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</si>
  <si>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</si>
  <si>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</si>
  <si>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</si>
  <si>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</si>
  <si>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</si>
  <si>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</si>
  <si>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</si>
  <si>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</si>
  <si>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</si>
  <si>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</si>
  <si>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</si>
  <si>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</si>
  <si>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</si>
  <si>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</si>
  <si>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</si>
  <si>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</si>
  <si>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</si>
  <si>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</si>
  <si>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</si>
  <si>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</si>
  <si>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</si>
  <si>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</si>
  <si>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</si>
  <si>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</si>
  <si>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</si>
  <si>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</si>
  <si>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</si>
  <si>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</si>
  <si>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</si>
  <si>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</si>
  <si>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</si>
  <si>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</si>
  <si>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</si>
  <si>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</si>
  <si>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</si>
  <si>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</si>
  <si>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</si>
  <si>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</si>
  <si>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</si>
  <si>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</si>
  <si>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</si>
  <si>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</si>
  <si>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</si>
  <si>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</si>
  <si>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</si>
  <si>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</si>
  <si>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</si>
  <si>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</si>
  <si>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</si>
  <si>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</si>
  <si>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</si>
  <si>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</si>
  <si>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</si>
  <si>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</si>
  <si>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</si>
  <si>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</si>
  <si>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</si>
  <si>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</si>
  <si>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</si>
  <si>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</si>
  <si>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</si>
  <si>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</si>
  <si>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</si>
  <si>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</si>
  <si>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</si>
  <si>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</si>
  <si>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</si>
  <si>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</si>
  <si>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</si>
  <si>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</si>
  <si>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</si>
  <si>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</si>
  <si>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</si>
  <si>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</si>
  <si>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</si>
  <si>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</si>
  <si>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</si>
  <si>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</si>
  <si>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</si>
  <si>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</si>
  <si>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</si>
  <si>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</si>
  <si>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</si>
  <si>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</si>
  <si>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</si>
  <si>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</si>
  <si>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</si>
  <si>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</si>
  <si>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</si>
  <si>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</si>
  <si>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</si>
  <si>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</si>
  <si>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</si>
  <si>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</si>
  <si>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</si>
  <si>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</si>
  <si>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</si>
  <si>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</si>
  <si>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</si>
  <si>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</si>
  <si>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</si>
  <si>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</si>
  <si>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</si>
  <si>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</si>
  <si>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</si>
  <si>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</si>
  <si>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</si>
  <si>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</si>
  <si>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</si>
  <si>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</si>
  <si>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</si>
  <si>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</si>
  <si>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</si>
  <si>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</si>
  <si>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</si>
  <si>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</si>
  <si>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</si>
  <si>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</si>
  <si>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</si>
  <si>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</si>
  <si>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</si>
  <si>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</si>
  <si>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</si>
  <si>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</si>
  <si>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</si>
  <si>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</si>
  <si>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</si>
  <si>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</si>
  <si>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</si>
  <si>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</si>
  <si>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</si>
  <si>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</si>
  <si>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</si>
  <si>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</si>
  <si>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</si>
  <si>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</si>
  <si>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</si>
  <si>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</si>
  <si>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</si>
  <si>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</si>
  <si>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</si>
  <si>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</si>
  <si>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</si>
  <si>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</si>
  <si>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</si>
  <si>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</si>
  <si>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</si>
  <si>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</si>
  <si>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</si>
  <si>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</si>
  <si>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</si>
  <si>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</si>
  <si>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</si>
  <si>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</si>
  <si>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</si>
  <si>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</si>
  <si>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</si>
  <si>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</si>
  <si>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</si>
  <si>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</si>
  <si>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</si>
  <si>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</si>
  <si>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</si>
  <si>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</si>
  <si>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</si>
  <si>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</si>
  <si>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</si>
  <si>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</si>
  <si>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</si>
  <si>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291.45</t>
  </si>
  <si>
    <t>一般会計</t>
  </si>
  <si>
    <t>国民健康保険事業特別会計</t>
  </si>
  <si>
    <t>農業集落排水事業特別会計</t>
  </si>
  <si>
    <t>▲ 0.20</t>
  </si>
  <si>
    <t>後期高齢者医療特別会計</t>
  </si>
  <si>
    <t>港湾業務事業特別会計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</si>
  <si>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</si>
  <si>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</si>
  <si>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</si>
  <si>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</si>
  <si>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</si>
  <si>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</si>
  <si>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</si>
  <si>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</si>
  <si>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</si>
  <si>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</si>
  <si>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</si>
  <si>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</si>
  <si>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</si>
  <si>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</si>
  <si>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</si>
  <si>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</si>
  <si>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沖縄県後期高齢者医療連合会（一般会計）</t>
    <rPh sb="0" eb="3">
      <t>オキナワケン</t>
    </rPh>
    <rPh sb="3" eb="5">
      <t>コウキ</t>
    </rPh>
    <rPh sb="5" eb="7">
      <t>コウレイ</t>
    </rPh>
    <rPh sb="7" eb="8">
      <t>シャ</t>
    </rPh>
    <rPh sb="8" eb="10">
      <t>イリョウ</t>
    </rPh>
    <rPh sb="10" eb="13">
      <t>レンゴウカイ</t>
    </rPh>
    <rPh sb="14" eb="16">
      <t>イッパン</t>
    </rPh>
    <rPh sb="16" eb="18">
      <t>カイケイ</t>
    </rPh>
    <phoneticPr fontId="2"/>
  </si>
  <si>
    <t>沖縄県後期高齢者医療連合会（特別会計）</t>
    <rPh sb="0" eb="3">
      <t>オキナワケン</t>
    </rPh>
    <rPh sb="3" eb="5">
      <t>コウキ</t>
    </rPh>
    <rPh sb="5" eb="7">
      <t>コウレイ</t>
    </rPh>
    <rPh sb="7" eb="8">
      <t>シャ</t>
    </rPh>
    <rPh sb="8" eb="10">
      <t>イリョウ</t>
    </rPh>
    <rPh sb="10" eb="13">
      <t>レンゴウカイ</t>
    </rPh>
    <rPh sb="14" eb="16">
      <t>トクベツ</t>
    </rPh>
    <rPh sb="16" eb="18">
      <t>カイケイ</t>
    </rPh>
    <phoneticPr fontId="2"/>
  </si>
  <si>
    <t>大東海運株式会社</t>
    <rPh sb="0" eb="2">
      <t>ダイトウ</t>
    </rPh>
    <rPh sb="2" eb="4">
      <t>カイウン</t>
    </rPh>
    <rPh sb="4" eb="6">
      <t>カブシキ</t>
    </rPh>
    <rPh sb="6" eb="8">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</si>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</sst>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ECE-41CF-AF1A-87745F939E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1525884</c:v>
                </c:pt>
                <c:pt idx="1">
                  <c:v>1563719</c:v>
                </c:pt>
                <c:pt idx="2">
                  <c:v>2483463</c:v>
                </c:pt>
                <c:pt idx="3">
                  <c:v>1234034</c:v>
                </c:pt>
                <c:pt idx="4">
                  <c:v>653565</c:v>
                </c:pt>
              </c:numCache>
            </c:numRef>
          </c:val>
          <c:smooth val="0"/>
          <c:extLst>
            <c:ext xmlns:c16="http://schemas.microsoft.com/office/drawing/2014/chart" uri="{C3380CC4-5D6E-409C-BE32-E72D297353CC}">
              <c16:uniqueId val="{00000001-0ECE-41CF-AF1A-87745F939E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9.66</c:v>
                </c:pt>
                <c:pt idx="1">
                  <c:v>3.82</c:v>
                </c:pt>
                <c:pt idx="2">
                  <c:v>9.17</c:v>
                </c:pt>
                <c:pt idx="3">
                  <c:v>21.83</c:v>
                </c:pt>
                <c:pt idx="4">
                  <c:v>15.46</c:v>
                </c:pt>
              </c:numCache>
            </c:numRef>
          </c:val>
          <c:extLst>
            <c:ext xmlns:c16="http://schemas.microsoft.com/office/drawing/2014/chart" uri="{C3380CC4-5D6E-409C-BE32-E72D297353CC}">
              <c16:uniqueId val="{00000000-54E7-4C31-9D01-BB1E2BA090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334.96</c:v>
                </c:pt>
                <c:pt idx="1">
                  <c:v>54.27</c:v>
                </c:pt>
                <c:pt idx="2">
                  <c:v>55.1</c:v>
                </c:pt>
                <c:pt idx="3">
                  <c:v>58.16</c:v>
                </c:pt>
                <c:pt idx="4">
                  <c:v>77.72</c:v>
                </c:pt>
              </c:numCache>
            </c:numRef>
          </c:val>
          <c:extLst>
            <c:ext xmlns:c16="http://schemas.microsoft.com/office/drawing/2014/chart" uri="{C3380CC4-5D6E-409C-BE32-E72D297353CC}">
              <c16:uniqueId val="{00000001-54E7-4C31-9D01-BB1E2BA090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14.82</c:v>
                </c:pt>
                <c:pt idx="1">
                  <c:v>-291.45</c:v>
                </c:pt>
                <c:pt idx="2">
                  <c:v>7.44</c:v>
                </c:pt>
                <c:pt idx="3">
                  <c:v>20.53</c:v>
                </c:pt>
                <c:pt idx="4">
                  <c:v>11.81</c:v>
                </c:pt>
              </c:numCache>
            </c:numRef>
          </c:val>
          <c:smooth val="0"/>
          <c:extLst>
            <c:ext xmlns:c16="http://schemas.microsoft.com/office/drawing/2014/chart" uri="{C3380CC4-5D6E-409C-BE32-E72D297353CC}">
              <c16:uniqueId val="{00000002-54E7-4C31-9D01-BB1E2BA090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AB-40D8-B1DA-46456DFC1F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AB-40D8-B1DA-46456DFC1F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AB-40D8-B1DA-46456DFC1F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AB-40D8-B1DA-46456DFC1F9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0.69</c:v>
                </c:pt>
                <c:pt idx="4">
                  <c:v>#N/A</c:v>
                </c:pt>
                <c:pt idx="5">
                  <c:v>0.7</c:v>
                </c:pt>
                <c:pt idx="6">
                  <c:v>#N/A</c:v>
                </c:pt>
                <c:pt idx="7">
                  <c:v>0.56000000000000005</c:v>
                </c:pt>
                <c:pt idx="8">
                  <c:v>#N/A</c:v>
                </c:pt>
                <c:pt idx="9">
                  <c:v>0.06</c:v>
                </c:pt>
              </c:numCache>
            </c:numRef>
          </c:val>
          <c:extLst>
            <c:ext xmlns:c16="http://schemas.microsoft.com/office/drawing/2014/chart" uri="{C3380CC4-5D6E-409C-BE32-E72D297353CC}">
              <c16:uniqueId val="{00000004-83AB-40D8-B1DA-46456DFC1F90}"/>
            </c:ext>
          </c:extLst>
        </c:ser>
        <c:ser>
          <c:idx val="5"/>
          <c:order val="5"/>
          <c:tx>
            <c:strRef>
              <c:f>データシート!$A$32</c:f>
              <c:strCache>
                <c:ptCount val="1"/>
                <c:pt idx="0">
                  <c:v>港湾業務事業特別会計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0.78</c:v>
                </c:pt>
                <c:pt idx="4">
                  <c:v>#N/A</c:v>
                </c:pt>
                <c:pt idx="5">
                  <c:v>1.42</c:v>
                </c:pt>
                <c:pt idx="6">
                  <c:v>#N/A</c:v>
                </c:pt>
                <c:pt idx="7">
                  <c:v>0.41</c:v>
                </c:pt>
                <c:pt idx="8">
                  <c:v>#N/A</c:v>
                </c:pt>
                <c:pt idx="9">
                  <c:v>0.08</c:v>
                </c:pt>
              </c:numCache>
            </c:numRef>
          </c:val>
          <c:extLst>
            <c:ext xmlns:c16="http://schemas.microsoft.com/office/drawing/2014/chart" uri="{C3380CC4-5D6E-409C-BE32-E72D297353CC}">
              <c16:uniqueId val="{00000005-83AB-40D8-B1DA-46456DFC1F9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0.03</c:v>
                </c:pt>
                <c:pt idx="4">
                  <c:v>#N/A</c:v>
                </c:pt>
                <c:pt idx="5">
                  <c:v>0.05</c:v>
                </c:pt>
                <c:pt idx="6">
                  <c:v>#N/A</c:v>
                </c:pt>
                <c:pt idx="7">
                  <c:v>0.06</c:v>
                </c:pt>
                <c:pt idx="8">
                  <c:v>#N/A</c:v>
                </c:pt>
                <c:pt idx="9">
                  <c:v>0.12</c:v>
                </c:pt>
              </c:numCache>
            </c:numRef>
          </c:val>
          <c:extLst>
            <c:ext xmlns:c16="http://schemas.microsoft.com/office/drawing/2014/chart" uri="{C3380CC4-5D6E-409C-BE32-E72D297353CC}">
              <c16:uniqueId val="{00000006-83AB-40D8-B1DA-46456DFC1F90}"/>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0.55000000000000004</c:v>
                </c:pt>
                <c:pt idx="2">
                  <c:v>#N/A</c:v>
                </c:pt>
                <c:pt idx="3">
                  <c:v>0.54</c:v>
                </c:pt>
                <c:pt idx="4">
                  <c:v>#N/A</c:v>
                </c:pt>
                <c:pt idx="5">
                  <c:v>0</c:v>
                </c:pt>
                <c:pt idx="6">
                  <c:v>0.2</c:v>
                </c:pt>
                <c:pt idx="7">
                  <c:v>#N/A</c:v>
                </c:pt>
                <c:pt idx="8">
                  <c:v>#N/A</c:v>
                </c:pt>
                <c:pt idx="9">
                  <c:v>0.22</c:v>
                </c:pt>
              </c:numCache>
            </c:numRef>
          </c:val>
          <c:extLst>
            <c:ext xmlns:c16="http://schemas.microsoft.com/office/drawing/2014/chart" uri="{C3380CC4-5D6E-409C-BE32-E72D297353CC}">
              <c16:uniqueId val="{00000007-83AB-40D8-B1DA-46456DFC1F9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4.78</c:v>
                </c:pt>
                <c:pt idx="2">
                  <c:v>#N/A</c:v>
                </c:pt>
                <c:pt idx="3">
                  <c:v>2.31</c:v>
                </c:pt>
                <c:pt idx="4">
                  <c:v>#N/A</c:v>
                </c:pt>
                <c:pt idx="5">
                  <c:v>2.11</c:v>
                </c:pt>
                <c:pt idx="6">
                  <c:v>#N/A</c:v>
                </c:pt>
                <c:pt idx="7">
                  <c:v>2.81</c:v>
                </c:pt>
                <c:pt idx="8">
                  <c:v>#N/A</c:v>
                </c:pt>
                <c:pt idx="9">
                  <c:v>2.39</c:v>
                </c:pt>
              </c:numCache>
            </c:numRef>
          </c:val>
          <c:extLst>
            <c:ext xmlns:c16="http://schemas.microsoft.com/office/drawing/2014/chart" uri="{C3380CC4-5D6E-409C-BE32-E72D297353CC}">
              <c16:uniqueId val="{00000008-83AB-40D8-B1DA-46456DFC1F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9.5500000000000007</c:v>
                </c:pt>
                <c:pt idx="2">
                  <c:v>#N/A</c:v>
                </c:pt>
                <c:pt idx="3">
                  <c:v>3.03</c:v>
                </c:pt>
                <c:pt idx="4">
                  <c:v>#N/A</c:v>
                </c:pt>
                <c:pt idx="5">
                  <c:v>7.74</c:v>
                </c:pt>
                <c:pt idx="6">
                  <c:v>#N/A</c:v>
                </c:pt>
                <c:pt idx="7">
                  <c:v>21.42</c:v>
                </c:pt>
                <c:pt idx="8">
                  <c:v>#N/A</c:v>
                </c:pt>
                <c:pt idx="9">
                  <c:v>15.37</c:v>
                </c:pt>
              </c:numCache>
            </c:numRef>
          </c:val>
          <c:extLst>
            <c:ext xmlns:c16="http://schemas.microsoft.com/office/drawing/2014/chart" uri="{C3380CC4-5D6E-409C-BE32-E72D297353CC}">
              <c16:uniqueId val="{00000009-83AB-40D8-B1DA-46456DFC1F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231</c:v>
                </c:pt>
                <c:pt idx="5">
                  <c:v>244</c:v>
                </c:pt>
                <c:pt idx="8">
                  <c:v>240</c:v>
                </c:pt>
                <c:pt idx="11">
                  <c:v>237</c:v>
                </c:pt>
                <c:pt idx="14">
                  <c:v>239</c:v>
                </c:pt>
              </c:numCache>
            </c:numRef>
          </c:val>
          <c:extLst>
            <c:ext xmlns:c16="http://schemas.microsoft.com/office/drawing/2014/chart" uri="{C3380CC4-5D6E-409C-BE32-E72D297353CC}">
              <c16:uniqueId val="{00000000-5EE5-4A35-8954-8A066E3FD2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E5-4A35-8954-8A066E3FD2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E5-4A35-8954-8A066E3FD2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E5-4A35-8954-8A066E3FD2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c:v>
                </c:pt>
                <c:pt idx="3">
                  <c:v>20</c:v>
                </c:pt>
                <c:pt idx="6">
                  <c:v>22</c:v>
                </c:pt>
                <c:pt idx="9">
                  <c:v>8</c:v>
                </c:pt>
                <c:pt idx="12">
                  <c:v>3</c:v>
                </c:pt>
              </c:numCache>
            </c:numRef>
          </c:val>
          <c:extLst>
            <c:ext xmlns:c16="http://schemas.microsoft.com/office/drawing/2014/chart" uri="{C3380CC4-5D6E-409C-BE32-E72D297353CC}">
              <c16:uniqueId val="{00000004-5EE5-4A35-8954-8A066E3FD2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E5-4A35-8954-8A066E3FD2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E5-4A35-8954-8A066E3FD2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317</c:v>
                </c:pt>
                <c:pt idx="3">
                  <c:v>317</c:v>
                </c:pt>
                <c:pt idx="6">
                  <c:v>311</c:v>
                </c:pt>
                <c:pt idx="9">
                  <c:v>324</c:v>
                </c:pt>
                <c:pt idx="12">
                  <c:v>331</c:v>
                </c:pt>
              </c:numCache>
            </c:numRef>
          </c:val>
          <c:extLst>
            <c:ext xmlns:c16="http://schemas.microsoft.com/office/drawing/2014/chart" uri="{C3380CC4-5D6E-409C-BE32-E72D297353CC}">
              <c16:uniqueId val="{00000007-5EE5-4A35-8954-8A066E3FD2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109</c:v>
                </c:pt>
                <c:pt idx="2">
                  <c:v>#N/A</c:v>
                </c:pt>
                <c:pt idx="3">
                  <c:v>#N/A</c:v>
                </c:pt>
                <c:pt idx="4">
                  <c:v>93</c:v>
                </c:pt>
                <c:pt idx="5">
                  <c:v>#N/A</c:v>
                </c:pt>
                <c:pt idx="6">
                  <c:v>#N/A</c:v>
                </c:pt>
                <c:pt idx="7">
                  <c:v>93</c:v>
                </c:pt>
                <c:pt idx="8">
                  <c:v>#N/A</c:v>
                </c:pt>
                <c:pt idx="9">
                  <c:v>#N/A</c:v>
                </c:pt>
                <c:pt idx="10">
                  <c:v>95</c:v>
                </c:pt>
                <c:pt idx="11">
                  <c:v>#N/A</c:v>
                </c:pt>
                <c:pt idx="12">
                  <c:v>#N/A</c:v>
                </c:pt>
                <c:pt idx="13">
                  <c:v>95</c:v>
                </c:pt>
                <c:pt idx="14">
                  <c:v>#N/A</c:v>
                </c:pt>
              </c:numCache>
            </c:numRef>
          </c:val>
          <c:smooth val="0"/>
          <c:extLst>
            <c:ext xmlns:c16="http://schemas.microsoft.com/office/drawing/2014/chart" uri="{C3380CC4-5D6E-409C-BE32-E72D297353CC}">
              <c16:uniqueId val="{00000008-5EE5-4A35-8954-8A066E3FD2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1637</c:v>
                </c:pt>
                <c:pt idx="5">
                  <c:v>1134</c:v>
                </c:pt>
                <c:pt idx="8">
                  <c:v>1052</c:v>
                </c:pt>
                <c:pt idx="11">
                  <c:v>999</c:v>
                </c:pt>
                <c:pt idx="14">
                  <c:v>964</c:v>
                </c:pt>
              </c:numCache>
            </c:numRef>
          </c:val>
          <c:extLst>
            <c:ext xmlns:c16="http://schemas.microsoft.com/office/drawing/2014/chart" uri="{C3380CC4-5D6E-409C-BE32-E72D297353CC}">
              <c16:uniqueId val="{00000000-41A1-4455-99D2-E962C2DCC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63</c:v>
                </c:pt>
                <c:pt idx="8">
                  <c:v>221</c:v>
                </c:pt>
                <c:pt idx="11">
                  <c:v>197</c:v>
                </c:pt>
                <c:pt idx="14">
                  <c:v>92</c:v>
                </c:pt>
              </c:numCache>
            </c:numRef>
          </c:val>
          <c:extLst>
            <c:ext xmlns:c16="http://schemas.microsoft.com/office/drawing/2014/chart" uri="{C3380CC4-5D6E-409C-BE32-E72D297353CC}">
              <c16:uniqueId val="{00000001-41A1-4455-99D2-E962C2DCC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4814</c:v>
                </c:pt>
                <c:pt idx="5">
                  <c:v>4297</c:v>
                </c:pt>
                <c:pt idx="8">
                  <c:v>4366</c:v>
                </c:pt>
                <c:pt idx="11">
                  <c:v>4896</c:v>
                </c:pt>
                <c:pt idx="14">
                  <c:v>5273</c:v>
                </c:pt>
              </c:numCache>
            </c:numRef>
          </c:val>
          <c:extLst>
            <c:ext xmlns:c16="http://schemas.microsoft.com/office/drawing/2014/chart" uri="{C3380CC4-5D6E-409C-BE32-E72D297353CC}">
              <c16:uniqueId val="{00000002-41A1-4455-99D2-E962C2DCC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A1-4455-99D2-E962C2DCC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A1-4455-99D2-E962C2DCC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A1-4455-99D2-E962C2DCC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329</c:v>
                </c:pt>
                <c:pt idx="3">
                  <c:v>298</c:v>
                </c:pt>
                <c:pt idx="6">
                  <c:v>262</c:v>
                </c:pt>
                <c:pt idx="9">
                  <c:v>50</c:v>
                </c:pt>
                <c:pt idx="12">
                  <c:v>227</c:v>
                </c:pt>
              </c:numCache>
            </c:numRef>
          </c:val>
          <c:extLst>
            <c:ext xmlns:c16="http://schemas.microsoft.com/office/drawing/2014/chart" uri="{C3380CC4-5D6E-409C-BE32-E72D297353CC}">
              <c16:uniqueId val="{00000006-41A1-4455-99D2-E962C2DCC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1A1-4455-99D2-E962C2DCC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c:v>
                </c:pt>
                <c:pt idx="3">
                  <c:v>137</c:v>
                </c:pt>
                <c:pt idx="6">
                  <c:v>181</c:v>
                </c:pt>
                <c:pt idx="9">
                  <c:v>141</c:v>
                </c:pt>
                <c:pt idx="12">
                  <c:v>140</c:v>
                </c:pt>
              </c:numCache>
            </c:numRef>
          </c:val>
          <c:extLst>
            <c:ext xmlns:c16="http://schemas.microsoft.com/office/drawing/2014/chart" uri="{C3380CC4-5D6E-409C-BE32-E72D297353CC}">
              <c16:uniqueId val="{00000008-41A1-4455-99D2-E962C2DCC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A1-4455-99D2-E962C2DCC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2661</c:v>
                </c:pt>
                <c:pt idx="3">
                  <c:v>2852</c:v>
                </c:pt>
                <c:pt idx="6">
                  <c:v>3021</c:v>
                </c:pt>
                <c:pt idx="9">
                  <c:v>3260</c:v>
                </c:pt>
                <c:pt idx="12">
                  <c:v>3087</c:v>
                </c:pt>
              </c:numCache>
            </c:numRef>
          </c:val>
          <c:extLst>
            <c:ext xmlns:c16="http://schemas.microsoft.com/office/drawing/2014/chart" uri="{C3380CC4-5D6E-409C-BE32-E72D297353CC}">
              <c16:uniqueId val="{0000000A-41A1-4455-99D2-E962C2DCC0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A1-4455-99D2-E962C2DCC0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715</c:v>
                </c:pt>
                <c:pt idx="1">
                  <c:v>816</c:v>
                </c:pt>
                <c:pt idx="2">
                  <c:v>1072</c:v>
                </c:pt>
              </c:numCache>
            </c:numRef>
          </c:val>
          <c:extLst>
            <c:ext xmlns:c16="http://schemas.microsoft.com/office/drawing/2014/chart" uri="{C3380CC4-5D6E-409C-BE32-E72D297353CC}">
              <c16:uniqueId val="{00000000-27A6-4116-AD76-051FBE4D38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242</c:v>
                </c:pt>
                <c:pt idx="1">
                  <c:v>342</c:v>
                </c:pt>
                <c:pt idx="2">
                  <c:v>442</c:v>
                </c:pt>
              </c:numCache>
            </c:numRef>
          </c:val>
          <c:extLst>
            <c:ext xmlns:c16="http://schemas.microsoft.com/office/drawing/2014/chart" uri="{C3380CC4-5D6E-409C-BE32-E72D297353CC}">
              <c16:uniqueId val="{00000001-27A6-4116-AD76-051FBE4D38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3637</c:v>
                </c:pt>
                <c:pt idx="1">
                  <c:v>3738</c:v>
                </c:pt>
                <c:pt idx="2">
                  <c:v>3824</c:v>
                </c:pt>
              </c:numCache>
            </c:numRef>
          </c:val>
          <c:extLst>
            <c:ext xmlns:c16="http://schemas.microsoft.com/office/drawing/2014/chart" uri="{C3380CC4-5D6E-409C-BE32-E72D297353CC}">
              <c16:uniqueId val="{00000002-27A6-4116-AD76-051FBE4D38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実質公債費率の分子の値は前年度と同水準であった。</a:t>
          </a:r>
          <a:r>
            <a:rPr kumimoji="1" lang="ja-JP" altLang="ja-JP" sz="1100" b="0" i="0" baseline="0">
              <a:solidFill>
                <a:schemeClr val="dk1"/>
              </a:solidFill>
              <a:effectLst/>
              <a:latin typeface="+mn-lt"/>
              <a:ea typeface="+mn-ea"/>
              <a:cs typeface="+mn-cs"/>
            </a:rPr>
            <a:t>今後も事業収益の確保や、起債発行額の抑制ならびに交付税措置のある有利な起債の積極的な活用に取り組み、健全な財政運営の維持を目指す。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ysClr val="windowText" lastClr="000000"/>
              </a:solidFill>
            </a:rPr>
            <a:t>満期一括償還地方債の借入れはなし</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積み立てを積極的に行っているため、充当可能基金が増加傾向にあり、将来負担比率がマイナスの状態が続いている。しかし、地方債残高は増加傾向にある。将来負担軽減のため、引き続き計画的な基金積立てや地方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・財政調整基金積立に伴う増　</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・減債基金積立てに伴う増　</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　</a:t>
          </a:r>
          <a:endParaRPr lang="ja-JP" altLang="ja-JP" sz="1400">
            <a:effectLst/>
          </a:endParaRPr>
        </a:p>
        <a:p>
          <a:r>
            <a:rPr kumimoji="1" lang="ja-JP" altLang="ja-JP" sz="1100">
              <a:solidFill>
                <a:schemeClr val="dk1"/>
              </a:solidFill>
              <a:effectLst/>
              <a:latin typeface="+mn-lt"/>
              <a:ea typeface="+mn-ea"/>
              <a:cs typeface="+mn-cs"/>
            </a:rPr>
            <a:t>・その他目的基金積立てに伴う増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086</a:t>
          </a:r>
          <a:r>
            <a:rPr kumimoji="1"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・本村の基金全体における今後の方針としては予期せぬ災害復旧等の対応、経済事情の変動、地方債の償還（公債費）、子育て・少子化対策・高齢化対策</a:t>
          </a:r>
          <a:endParaRPr lang="ja-JP" altLang="ja-JP" sz="1400">
            <a:effectLst/>
          </a:endParaRPr>
        </a:p>
        <a:p>
          <a:r>
            <a:rPr kumimoji="1" lang="ja-JP" altLang="ja-JP" sz="1100">
              <a:solidFill>
                <a:schemeClr val="dk1"/>
              </a:solidFill>
              <a:effectLst/>
              <a:latin typeface="+mn-lt"/>
              <a:ea typeface="+mn-ea"/>
              <a:cs typeface="+mn-cs"/>
            </a:rPr>
            <a:t>　障害者施設等の整備やその他地域における福祉全般、人材育成、教育の振興、公共施設等総合管理等の事業計画の基、適正かつ有効に活用するため備え</a:t>
          </a:r>
          <a:endParaRPr lang="ja-JP" altLang="ja-JP" sz="1400">
            <a:effectLst/>
          </a:endParaRPr>
        </a:p>
        <a:p>
          <a:r>
            <a:rPr kumimoji="1" lang="ja-JP" altLang="ja-JP" sz="1100">
              <a:solidFill>
                <a:schemeClr val="dk1"/>
              </a:solidFill>
              <a:effectLst/>
              <a:latin typeface="+mn-lt"/>
              <a:ea typeface="+mn-ea"/>
              <a:cs typeface="+mn-cs"/>
            </a:rPr>
            <a:t>　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災害復旧、地方債繰上償還、経済事情の変動、建設事業の経費等へ財源が著しく不足する場合に備え、積立を行った。</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・予期せぬ災害対策や整備が必要な事業等を、計画的に行いながら、経済事情の変動、他の基金へ積立も視野に入れながら活用し備えていく。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F2EA359-B767-4C54-A29B-1B4107D9EE88}"/>
            </a:ext>
          </a:extLst>
        </xdr:cNvPr>
        <xdr:cNvSpPr/>
      </xdr:nvSpPr>
      <xdr:spPr>
        <a:xfrm>
          <a:off x="723900" y="419100"/>
          <a:ext cx="12703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FE8D627-B163-45D9-835B-6D774B4139EB}"/>
            </a:ext>
          </a:extLst>
        </xdr:cNvPr>
        <xdr:cNvSpPr/>
      </xdr:nvSpPr>
      <xdr:spPr>
        <a:xfrm>
          <a:off x="20193000" y="409575"/>
          <a:ext cx="3933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1CA8A06-A649-4798-9B79-BCC0131EC350}"/>
            </a:ext>
          </a:extLst>
        </xdr:cNvPr>
        <xdr:cNvSpPr/>
      </xdr:nvSpPr>
      <xdr:spPr>
        <a:xfrm>
          <a:off x="20221575" y="434975"/>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475C8EF-E46E-4FC3-A341-F446DF394766}"/>
            </a:ext>
          </a:extLst>
        </xdr:cNvPr>
        <xdr:cNvSpPr/>
      </xdr:nvSpPr>
      <xdr:spPr>
        <a:xfrm>
          <a:off x="2024697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2B912DC-8F0C-462C-838A-ECED8AA61767}"/>
            </a:ext>
          </a:extLst>
        </xdr:cNvPr>
        <xdr:cNvSpPr/>
      </xdr:nvSpPr>
      <xdr:spPr>
        <a:xfrm>
          <a:off x="17402175" y="409575"/>
          <a:ext cx="26574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9BFF316-7399-44E9-9FA4-C666659B2A36}"/>
            </a:ext>
          </a:extLst>
        </xdr:cNvPr>
        <xdr:cNvSpPr/>
      </xdr:nvSpPr>
      <xdr:spPr>
        <a:xfrm>
          <a:off x="17427575" y="434975"/>
          <a:ext cx="26130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678DE23-4183-4840-B8C1-F0F5F5E811A2}"/>
            </a:ext>
          </a:extLst>
        </xdr:cNvPr>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DC83E0-9392-4F3C-90C4-4F44247DF18C}"/>
            </a:ext>
          </a:extLst>
        </xdr:cNvPr>
        <xdr:cNvSpPr/>
      </xdr:nvSpPr>
      <xdr:spPr>
        <a:xfrm>
          <a:off x="828675" y="1209675"/>
          <a:ext cx="9648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2312F62-D8D7-449B-A381-A457019D465E}"/>
            </a:ext>
          </a:extLst>
        </xdr:cNvPr>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6AD0770-49ED-4FE1-935D-FB3FF2A8113E}"/>
            </a:ext>
          </a:extLst>
        </xdr:cNvPr>
        <xdr:cNvSpPr/>
      </xdr:nvSpPr>
      <xdr:spPr>
        <a:xfrm>
          <a:off x="2286000" y="1238250"/>
          <a:ext cx="1273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1,165
30.52
3,328,164
3,043,418
213,230
1,379,267
3,087,292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C98D01-53C5-4611-ADA5-1079984A35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1191B51-A9D3-41AF-A859-6136CB79CC4E}"/>
            </a:ext>
          </a:extLst>
        </xdr:cNvPr>
        <xdr:cNvSpPr/>
      </xdr:nvSpPr>
      <xdr:spPr>
        <a:xfrm>
          <a:off x="5143500" y="1257300"/>
          <a:ext cx="2035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8417AC8-CB6F-4D62-BA55-34AA14B9CB41}"/>
            </a:ext>
          </a:extLst>
        </xdr:cNvPr>
        <xdr:cNvSpPr/>
      </xdr:nvSpPr>
      <xdr:spPr>
        <a:xfrm>
          <a:off x="7178675" y="1257300"/>
          <a:ext cx="127000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0DCDB2E-99C3-4351-8E88-DD43A6C560E7}"/>
            </a:ext>
          </a:extLst>
        </xdr:cNvPr>
        <xdr:cNvSpPr/>
      </xdr:nvSpPr>
      <xdr:spPr>
        <a:xfrm>
          <a:off x="8512175" y="1257300"/>
          <a:ext cx="631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1E8AC9-0D2E-4A82-B51A-B33401518973}"/>
            </a:ext>
          </a:extLst>
        </xdr:cNvPr>
        <xdr:cNvSpPr/>
      </xdr:nvSpPr>
      <xdr:spPr>
        <a:xfrm>
          <a:off x="5143500" y="2095500"/>
          <a:ext cx="2035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302D751-5F38-4CD0-97CC-D31A4916A835}"/>
            </a:ext>
          </a:extLst>
        </xdr:cNvPr>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8302429-16E9-4722-9FBE-087EE431509C}"/>
            </a:ext>
          </a:extLst>
        </xdr:cNvPr>
        <xdr:cNvSpPr/>
      </xdr:nvSpPr>
      <xdr:spPr>
        <a:xfrm>
          <a:off x="10721975" y="1209675"/>
          <a:ext cx="143192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8A1FB40-45BA-4BA1-991D-E642E32F9402}"/>
            </a:ext>
          </a:extLst>
        </xdr:cNvPr>
        <xdr:cNvSpPr/>
      </xdr:nvSpPr>
      <xdr:spPr>
        <a:xfrm>
          <a:off x="10953750" y="1273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3BB0BD-23AC-439F-BEE1-C666AF7F84A9}"/>
            </a:ext>
          </a:extLst>
        </xdr:cNvPr>
        <xdr:cNvSpPr/>
      </xdr:nvSpPr>
      <xdr:spPr>
        <a:xfrm>
          <a:off x="10953750" y="15398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F754AEB-E74D-4B6D-8A4E-C14EB6C9F65D}"/>
            </a:ext>
          </a:extLst>
        </xdr:cNvPr>
        <xdr:cNvSpPr/>
      </xdr:nvSpPr>
      <xdr:spPr>
        <a:xfrm>
          <a:off x="10953750" y="1866900"/>
          <a:ext cx="1273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83317A1-16E1-458A-B3C1-0935A0B69935}"/>
            </a:ext>
          </a:extLst>
        </xdr:cNvPr>
        <xdr:cNvCxnSpPr/>
      </xdr:nvCxnSpPr>
      <xdr:spPr>
        <a:xfrm>
          <a:off x="1079817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E25B7E8-D8D8-4CA8-9996-D29F9CA53946}"/>
            </a:ext>
          </a:extLst>
        </xdr:cNvPr>
        <xdr:cNvCxnSpPr/>
      </xdr:nvCxnSpPr>
      <xdr:spPr>
        <a:xfrm>
          <a:off x="10877550" y="1844675"/>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A4FCAAF-DE45-4F5C-AA77-5046DF91D76C}"/>
            </a:ext>
          </a:extLst>
        </xdr:cNvPr>
        <xdr:cNvCxnSpPr/>
      </xdr:nvCxnSpPr>
      <xdr:spPr>
        <a:xfrm>
          <a:off x="10798175" y="18446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5D37F0F-3BA9-475D-B70A-52BF35A8FADB}"/>
            </a:ext>
          </a:extLst>
        </xdr:cNvPr>
        <xdr:cNvCxnSpPr/>
      </xdr:nvCxnSpPr>
      <xdr:spPr>
        <a:xfrm flipV="1">
          <a:off x="10877550" y="20796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8013B2E-60F9-4CAF-A4A7-0FD6F6EB7E58}"/>
            </a:ext>
          </a:extLst>
        </xdr:cNvPr>
        <xdr:cNvCxnSpPr/>
      </xdr:nvCxnSpPr>
      <xdr:spPr>
        <a:xfrm>
          <a:off x="10798175" y="22256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03A3CF4-9128-49BD-9DDD-F7ED8C1BCBC3}"/>
            </a:ext>
          </a:extLst>
        </xdr:cNvPr>
        <xdr:cNvSpPr/>
      </xdr:nvSpPr>
      <xdr:spPr>
        <a:xfrm>
          <a:off x="10833100" y="131127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0F72DF2-F597-4518-AD47-5D64BD68515B}"/>
            </a:ext>
          </a:extLst>
        </xdr:cNvPr>
        <xdr:cNvSpPr/>
      </xdr:nvSpPr>
      <xdr:spPr>
        <a:xfrm>
          <a:off x="10833100" y="157797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3D341CF-5784-4C77-8F07-5BFFBE8F9D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0A75C7B-21B1-47E4-ADFB-F6846DE7F2AF}"/>
            </a:ext>
          </a:extLst>
        </xdr:cNvPr>
        <xdr:cNvSpPr txBox="1"/>
      </xdr:nvSpPr>
      <xdr:spPr>
        <a:xfrm>
          <a:off x="762000" y="326707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9A40C61-C971-4B7F-986E-6FDE64C62622}"/>
            </a:ext>
          </a:extLst>
        </xdr:cNvPr>
        <xdr:cNvSpPr txBox="1"/>
      </xdr:nvSpPr>
      <xdr:spPr>
        <a:xfrm>
          <a:off x="762000" y="352107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AB49319-13CB-4445-AE31-F1338FC60AA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546D2B0-62FD-4BB7-AA7F-A5F1C5D6DA31}"/>
            </a:ext>
          </a:extLst>
        </xdr:cNvPr>
        <xdr:cNvSpPr txBox="1"/>
      </xdr:nvSpPr>
      <xdr:spPr>
        <a:xfrm>
          <a:off x="762000" y="402907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D733F5B-FE8A-4128-9EBF-C154BA90490A}"/>
            </a:ext>
          </a:extLst>
        </xdr:cNvPr>
        <xdr:cNvSpPr txBox="1"/>
      </xdr:nvSpPr>
      <xdr:spPr>
        <a:xfrm>
          <a:off x="762000" y="428307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CE9160F-DAB8-4B1E-85C4-2A89A7E208E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FD0EFE3-EB12-41EB-91A7-836F97FD3664}"/>
            </a:ext>
          </a:extLst>
        </xdr:cNvPr>
        <xdr:cNvSpPr/>
      </xdr:nvSpPr>
      <xdr:spPr>
        <a:xfrm>
          <a:off x="762000" y="501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93C6390-A5F1-4845-BFFA-88BC46DEA761}"/>
            </a:ext>
          </a:extLst>
        </xdr:cNvPr>
        <xdr:cNvSpPr txBox="1"/>
      </xdr:nvSpPr>
      <xdr:spPr>
        <a:xfrm>
          <a:off x="1780062" y="538162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64CFA9A-02C6-467B-9F83-8FD5AF77259D}"/>
            </a:ext>
          </a:extLst>
        </xdr:cNvPr>
        <xdr:cNvSpPr txBox="1"/>
      </xdr:nvSpPr>
      <xdr:spPr>
        <a:xfrm>
          <a:off x="31792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4B2C903-1DE4-476D-9D06-4200ADB6CFDC}"/>
            </a:ext>
          </a:extLst>
        </xdr:cNvPr>
        <xdr:cNvSpPr/>
      </xdr:nvSpPr>
      <xdr:spPr>
        <a:xfrm>
          <a:off x="5905500" y="527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DE17175-68BF-47BF-B561-4B36220D6B7D}"/>
            </a:ext>
          </a:extLst>
        </xdr:cNvPr>
        <xdr:cNvSpPr/>
      </xdr:nvSpPr>
      <xdr:spPr>
        <a:xfrm>
          <a:off x="5905500" y="546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9BE36D9-996B-4E87-BBE7-8B35F99F18CE}"/>
            </a:ext>
          </a:extLst>
        </xdr:cNvPr>
        <xdr:cNvSpPr/>
      </xdr:nvSpPr>
      <xdr:spPr>
        <a:xfrm>
          <a:off x="7559675" y="527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740C568-608A-41E9-ABC0-79F228776A09}"/>
            </a:ext>
          </a:extLst>
        </xdr:cNvPr>
        <xdr:cNvSpPr/>
      </xdr:nvSpPr>
      <xdr:spPr>
        <a:xfrm>
          <a:off x="7559675" y="546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1E34ACA-8CF5-40A0-8C4E-3452BBD51200}"/>
            </a:ext>
          </a:extLst>
        </xdr:cNvPr>
        <xdr:cNvSpPr/>
      </xdr:nvSpPr>
      <xdr:spPr>
        <a:xfrm>
          <a:off x="9020175" y="527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827BE7E-6939-4BF0-AD12-6EC08A39CCB4}"/>
            </a:ext>
          </a:extLst>
        </xdr:cNvPr>
        <xdr:cNvSpPr/>
      </xdr:nvSpPr>
      <xdr:spPr>
        <a:xfrm>
          <a:off x="9020175" y="546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D4A4BBF-655B-4B59-866C-667058198998}"/>
            </a:ext>
          </a:extLst>
        </xdr:cNvPr>
        <xdr:cNvSpPr/>
      </xdr:nvSpPr>
      <xdr:spPr>
        <a:xfrm>
          <a:off x="762000" y="578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15F46E-5D35-47CD-B029-4965517CD55A}"/>
            </a:ext>
          </a:extLst>
        </xdr:cNvPr>
        <xdr:cNvSpPr/>
      </xdr:nvSpPr>
      <xdr:spPr>
        <a:xfrm>
          <a:off x="6035675" y="578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1482B9C-AA11-400C-9C42-58CD1C852CC1}"/>
            </a:ext>
          </a:extLst>
        </xdr:cNvPr>
        <xdr:cNvSpPr/>
      </xdr:nvSpPr>
      <xdr:spPr>
        <a:xfrm>
          <a:off x="6035675" y="578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1740FC3-2928-4940-BDBC-9A1FB6FB06CC}"/>
            </a:ext>
          </a:extLst>
        </xdr:cNvPr>
        <xdr:cNvSpPr txBox="1"/>
      </xdr:nvSpPr>
      <xdr:spPr>
        <a:xfrm>
          <a:off x="6162675" y="609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本村は一島一村の離島であることから、税収が少ないため財政基盤が弱く、類似団体を下回っている。今後も歳出の見直しや税の徴収強化等に取り組み、島内の経済基盤の強化に努める。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12B6EB5-3EE5-44C5-A865-E3137FE06AB4}"/>
            </a:ext>
          </a:extLst>
        </xdr:cNvPr>
        <xdr:cNvCxnSpPr/>
      </xdr:nvCxnSpPr>
      <xdr:spPr>
        <a:xfrm>
          <a:off x="762000" y="819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C06742A-5F0E-4B1B-A96D-6FF32961D78C}"/>
            </a:ext>
          </a:extLst>
        </xdr:cNvPr>
        <xdr:cNvCxnSpPr/>
      </xdr:nvCxnSpPr>
      <xdr:spPr>
        <a:xfrm>
          <a:off x="762000" y="7789333"/>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ECAF9CF-AA3D-4E12-ACDD-7FA24B97E801}"/>
            </a:ext>
          </a:extLst>
        </xdr:cNvPr>
        <xdr:cNvSpPr txBox="1"/>
      </xdr:nvSpPr>
      <xdr:spPr>
        <a:xfrm>
          <a:off x="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27158DD-B91C-4EEB-B716-4CC3FD6CDA85}"/>
            </a:ext>
          </a:extLst>
        </xdr:cNvPr>
        <xdr:cNvCxnSpPr/>
      </xdr:nvCxnSpPr>
      <xdr:spPr>
        <a:xfrm>
          <a:off x="762000" y="7387167"/>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3F4A570F-E9F0-4073-97B2-79FDFCE7AFAF}"/>
            </a:ext>
          </a:extLst>
        </xdr:cNvPr>
        <xdr:cNvSpPr txBox="1"/>
      </xdr:nvSpPr>
      <xdr:spPr>
        <a:xfrm>
          <a:off x="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4887731-8A10-481A-A6DD-05FBD98B64A8}"/>
            </a:ext>
          </a:extLst>
        </xdr:cNvPr>
        <xdr:cNvCxnSpPr/>
      </xdr:nvCxnSpPr>
      <xdr:spPr>
        <a:xfrm>
          <a:off x="762000" y="69881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E391E10-88D3-4E2A-B708-C70B6D1C32F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DA7FA1A-6EE2-482F-A5DE-A9DE9F4ECA1E}"/>
            </a:ext>
          </a:extLst>
        </xdr:cNvPr>
        <xdr:cNvCxnSpPr/>
      </xdr:nvCxnSpPr>
      <xdr:spPr>
        <a:xfrm>
          <a:off x="762000" y="6586008"/>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2959D53-69B0-415C-B4A8-FFD0DBD8358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838712E-D62E-4D98-84B9-8DF22D1191B7}"/>
            </a:ext>
          </a:extLst>
        </xdr:cNvPr>
        <xdr:cNvCxnSpPr/>
      </xdr:nvCxnSpPr>
      <xdr:spPr>
        <a:xfrm>
          <a:off x="762000" y="6183842"/>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7A877FA-9969-4667-AB98-57FD517E557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90B1981-8291-4F6D-89BF-D2CE52CE6158}"/>
            </a:ext>
          </a:extLst>
        </xdr:cNvPr>
        <xdr:cNvCxnSpPr/>
      </xdr:nvCxnSpPr>
      <xdr:spPr>
        <a:xfrm>
          <a:off x="762000" y="578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B933FC98-D035-4AEA-83BD-609989017B8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DE90178-4846-41D2-8B10-FD6F6EAAB328}"/>
            </a:ext>
          </a:extLst>
        </xdr:cNvPr>
        <xdr:cNvSpPr/>
      </xdr:nvSpPr>
      <xdr:spPr>
        <a:xfrm>
          <a:off x="762000" y="578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7E94CBBF-B817-49C5-9488-3B7BADDD33EF}"/>
            </a:ext>
          </a:extLst>
        </xdr:cNvPr>
        <xdr:cNvCxnSpPr/>
      </xdr:nvCxnSpPr>
      <xdr:spPr>
        <a:xfrm flipV="1">
          <a:off x="4953000" y="6080125"/>
          <a:ext cx="0" cy="155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88BE9E6-967D-4256-B5F2-2DF6EFDC514B}"/>
            </a:ext>
          </a:extLst>
        </xdr:cNvPr>
        <xdr:cNvSpPr txBox="1"/>
      </xdr:nvSpPr>
      <xdr:spPr>
        <a:xfrm>
          <a:off x="5045075"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77D38139-8B6A-4668-9115-F0B069601F27}"/>
            </a:ext>
          </a:extLst>
        </xdr:cNvPr>
        <xdr:cNvCxnSpPr/>
      </xdr:nvCxnSpPr>
      <xdr:spPr>
        <a:xfrm>
          <a:off x="4867275" y="76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B8C81217-D4AD-4FAF-9E35-BE475BB2B131}"/>
            </a:ext>
          </a:extLst>
        </xdr:cNvPr>
        <xdr:cNvSpPr txBox="1"/>
      </xdr:nvSpPr>
      <xdr:spPr>
        <a:xfrm>
          <a:off x="5045075"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52D69C73-89E3-45B9-9128-0D1BB673766D}"/>
            </a:ext>
          </a:extLst>
        </xdr:cNvPr>
        <xdr:cNvCxnSpPr/>
      </xdr:nvCxnSpPr>
      <xdr:spPr>
        <a:xfrm>
          <a:off x="4867275"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9D3D5EF5-D3E6-4589-8FBB-BDEDD2985314}"/>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9F880B8D-ED3C-452A-A75B-761418DC8308}"/>
            </a:ext>
          </a:extLst>
        </xdr:cNvPr>
        <xdr:cNvSpPr txBox="1"/>
      </xdr:nvSpPr>
      <xdr:spPr>
        <a:xfrm>
          <a:off x="5045075"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1897FFAA-CDDF-4213-969C-AAB43205B61B}"/>
            </a:ext>
          </a:extLst>
        </xdr:cNvPr>
        <xdr:cNvSpPr/>
      </xdr:nvSpPr>
      <xdr:spPr>
        <a:xfrm>
          <a:off x="4905375" y="73564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A7D04360-002F-4527-94DF-B2DB867EAF16}"/>
            </a:ext>
          </a:extLst>
        </xdr:cNvPr>
        <xdr:cNvCxnSpPr/>
      </xdr:nvCxnSpPr>
      <xdr:spPr>
        <a:xfrm>
          <a:off x="3228975" y="7467600"/>
          <a:ext cx="88582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21877CD1-F69F-4EFE-8D57-CE8300D30863}"/>
            </a:ext>
          </a:extLst>
        </xdr:cNvPr>
        <xdr:cNvSpPr/>
      </xdr:nvSpPr>
      <xdr:spPr>
        <a:xfrm>
          <a:off x="4067175" y="7336367"/>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8D15A63-B025-462C-B2E4-F06A551B22F4}"/>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CE82D5D3-30D0-4216-BF1B-0F06FEF3B303}"/>
            </a:ext>
          </a:extLst>
        </xdr:cNvPr>
        <xdr:cNvCxnSpPr/>
      </xdr:nvCxnSpPr>
      <xdr:spPr>
        <a:xfrm flipV="1">
          <a:off x="2339975"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4AFA8729-0C1D-4BDB-9DEA-36272EF4B98E}"/>
            </a:ext>
          </a:extLst>
        </xdr:cNvPr>
        <xdr:cNvSpPr/>
      </xdr:nvSpPr>
      <xdr:spPr>
        <a:xfrm>
          <a:off x="3178175" y="735647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79BD524F-CDE9-4411-A2AE-B318CD66E55B}"/>
            </a:ext>
          </a:extLst>
        </xdr:cNvPr>
        <xdr:cNvSpPr txBox="1"/>
      </xdr:nvSpPr>
      <xdr:spPr>
        <a:xfrm>
          <a:off x="2847975"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8F54E97F-E34A-41F9-9785-5166A30F158D}"/>
            </a:ext>
          </a:extLst>
        </xdr:cNvPr>
        <xdr:cNvCxnSpPr/>
      </xdr:nvCxnSpPr>
      <xdr:spPr>
        <a:xfrm flipV="1">
          <a:off x="1447800" y="7487708"/>
          <a:ext cx="89217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4C9133AC-E253-49E9-B421-FBEC84C901A8}"/>
            </a:ext>
          </a:extLst>
        </xdr:cNvPr>
        <xdr:cNvSpPr/>
      </xdr:nvSpPr>
      <xdr:spPr>
        <a:xfrm>
          <a:off x="2286000" y="73765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A4A9399D-19A9-4D34-B7D8-1CDE650A85EC}"/>
            </a:ext>
          </a:extLst>
        </xdr:cNvPr>
        <xdr:cNvSpPr txBox="1"/>
      </xdr:nvSpPr>
      <xdr:spPr>
        <a:xfrm>
          <a:off x="195897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F02A7DBC-B2BE-4C06-896A-6CED4F6A5681}"/>
            </a:ext>
          </a:extLst>
        </xdr:cNvPr>
        <xdr:cNvSpPr/>
      </xdr:nvSpPr>
      <xdr:spPr>
        <a:xfrm>
          <a:off x="1400175" y="7376583"/>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4AC9D4BE-E3AE-4900-A4DA-215EEC141618}"/>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21563C5-552C-45BC-BF12-EF83F2FBAE38}"/>
            </a:ext>
          </a:extLst>
        </xdr:cNvPr>
        <xdr:cNvSpPr txBox="1"/>
      </xdr:nvSpPr>
      <xdr:spPr>
        <a:xfrm>
          <a:off x="47402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E655312-45B1-4964-8753-7190BE8AB6DF}"/>
            </a:ext>
          </a:extLst>
        </xdr:cNvPr>
        <xdr:cNvSpPr txBox="1"/>
      </xdr:nvSpPr>
      <xdr:spPr>
        <a:xfrm>
          <a:off x="3902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8D06745-4B12-48C1-A3A2-FBABBDC11F7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B0C92E1-01B2-4D3C-A97C-70F972C5B5EE}"/>
            </a:ext>
          </a:extLst>
        </xdr:cNvPr>
        <xdr:cNvSpPr txBox="1"/>
      </xdr:nvSpPr>
      <xdr:spPr>
        <a:xfrm>
          <a:off x="2124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1225E6F-6A4B-4833-9AD3-E2AC093963B4}"/>
            </a:ext>
          </a:extLst>
        </xdr:cNvPr>
        <xdr:cNvSpPr txBox="1"/>
      </xdr:nvSpPr>
      <xdr:spPr>
        <a:xfrm>
          <a:off x="1235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AD9C0638-7F6C-458A-8E3C-4708C2E81545}"/>
            </a:ext>
          </a:extLst>
        </xdr:cNvPr>
        <xdr:cNvSpPr/>
      </xdr:nvSpPr>
      <xdr:spPr>
        <a:xfrm>
          <a:off x="4905375" y="74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AB2516D6-E81D-4D21-9869-32021E2E3A99}"/>
            </a:ext>
          </a:extLst>
        </xdr:cNvPr>
        <xdr:cNvSpPr txBox="1"/>
      </xdr:nvSpPr>
      <xdr:spPr>
        <a:xfrm>
          <a:off x="5045075"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448CE3B5-E685-4B3A-84EA-1E771D8247DE}"/>
            </a:ext>
          </a:extLst>
        </xdr:cNvPr>
        <xdr:cNvSpPr/>
      </xdr:nvSpPr>
      <xdr:spPr>
        <a:xfrm>
          <a:off x="4067175" y="74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43DB3453-4409-4DD4-9020-52D75859F2E1}"/>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DC57E4A4-1351-4209-914C-9EF80C4A0FEE}"/>
            </a:ext>
          </a:extLst>
        </xdr:cNvPr>
        <xdr:cNvSpPr/>
      </xdr:nvSpPr>
      <xdr:spPr>
        <a:xfrm>
          <a:off x="3178175" y="74199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1BC9DBF0-449A-4E01-ABCF-463886B5F4F8}"/>
            </a:ext>
          </a:extLst>
        </xdr:cNvPr>
        <xdr:cNvSpPr txBox="1"/>
      </xdr:nvSpPr>
      <xdr:spPr>
        <a:xfrm>
          <a:off x="2847975"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CA310B51-A8A9-4A38-88D2-749E07EF3E1B}"/>
            </a:ext>
          </a:extLst>
        </xdr:cNvPr>
        <xdr:cNvSpPr/>
      </xdr:nvSpPr>
      <xdr:spPr>
        <a:xfrm>
          <a:off x="2286000" y="7440083"/>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50684891-97CE-476B-9C37-439924F2A8CE}"/>
            </a:ext>
          </a:extLst>
        </xdr:cNvPr>
        <xdr:cNvSpPr txBox="1"/>
      </xdr:nvSpPr>
      <xdr:spPr>
        <a:xfrm>
          <a:off x="1958975"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488D2905-B503-4375-816B-CAA01AD98660}"/>
            </a:ext>
          </a:extLst>
        </xdr:cNvPr>
        <xdr:cNvSpPr/>
      </xdr:nvSpPr>
      <xdr:spPr>
        <a:xfrm>
          <a:off x="1400175" y="746019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6615AC5A-7649-45AF-8475-01EF9885912D}"/>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816F6B8-96CF-4481-AFE0-AB2DA899111E}"/>
            </a:ext>
          </a:extLst>
        </xdr:cNvPr>
        <xdr:cNvSpPr/>
      </xdr:nvSpPr>
      <xdr:spPr>
        <a:xfrm>
          <a:off x="762000" y="882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FABA543-910B-4DC7-B402-04D521AC819D}"/>
            </a:ext>
          </a:extLst>
        </xdr:cNvPr>
        <xdr:cNvSpPr txBox="1"/>
      </xdr:nvSpPr>
      <xdr:spPr>
        <a:xfrm>
          <a:off x="1693530" y="9191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620BBC8-9850-403D-99A9-374D38E01D9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2D19DD9-7AB9-4A98-B8CA-A9B8F6272D1A}"/>
            </a:ext>
          </a:extLst>
        </xdr:cNvPr>
        <xdr:cNvSpPr/>
      </xdr:nvSpPr>
      <xdr:spPr>
        <a:xfrm>
          <a:off x="5905500" y="908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1CE21A1-3D87-444E-885A-9436C11B7904}"/>
            </a:ext>
          </a:extLst>
        </xdr:cNvPr>
        <xdr:cNvSpPr/>
      </xdr:nvSpPr>
      <xdr:spPr>
        <a:xfrm>
          <a:off x="5905500" y="927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F37BCAC2-4CA7-4B4C-A5DF-6AA0AEA476F1}"/>
            </a:ext>
          </a:extLst>
        </xdr:cNvPr>
        <xdr:cNvSpPr/>
      </xdr:nvSpPr>
      <xdr:spPr>
        <a:xfrm>
          <a:off x="7559675" y="908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7D3BE893-438A-49AB-81CB-110B833C594D}"/>
            </a:ext>
          </a:extLst>
        </xdr:cNvPr>
        <xdr:cNvSpPr/>
      </xdr:nvSpPr>
      <xdr:spPr>
        <a:xfrm>
          <a:off x="7559675" y="927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AE4E7AC-4422-4CED-BF3E-CC5F0D06E73D}"/>
            </a:ext>
          </a:extLst>
        </xdr:cNvPr>
        <xdr:cNvSpPr/>
      </xdr:nvSpPr>
      <xdr:spPr>
        <a:xfrm>
          <a:off x="9020175" y="908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7258287-D618-43FF-B6FE-561D88E13465}"/>
            </a:ext>
          </a:extLst>
        </xdr:cNvPr>
        <xdr:cNvSpPr/>
      </xdr:nvSpPr>
      <xdr:spPr>
        <a:xfrm>
          <a:off x="9020175" y="927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547EFC1-175C-4910-AF07-C5CC9CDFB50C}"/>
            </a:ext>
          </a:extLst>
        </xdr:cNvPr>
        <xdr:cNvSpPr/>
      </xdr:nvSpPr>
      <xdr:spPr>
        <a:xfrm>
          <a:off x="762000" y="959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5ADEDD1-F223-43F0-A4BE-18E2DCDEBB43}"/>
            </a:ext>
          </a:extLst>
        </xdr:cNvPr>
        <xdr:cNvSpPr/>
      </xdr:nvSpPr>
      <xdr:spPr>
        <a:xfrm>
          <a:off x="6035675" y="959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4E770E4-1D56-4BDD-AE97-C29377F11C71}"/>
            </a:ext>
          </a:extLst>
        </xdr:cNvPr>
        <xdr:cNvSpPr/>
      </xdr:nvSpPr>
      <xdr:spPr>
        <a:xfrm>
          <a:off x="6035675" y="959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7495DC7-35AD-4603-88FA-00A68F08769D}"/>
            </a:ext>
          </a:extLst>
        </xdr:cNvPr>
        <xdr:cNvSpPr txBox="1"/>
      </xdr:nvSpPr>
      <xdr:spPr>
        <a:xfrm>
          <a:off x="6162675" y="990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ポイント落ち込んだ。本村の人件費や公債費が増加傾向にあるため、今後も事業の見直しや縮小を検討し、起債の抑制等に努めていく。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6BB0B9A-0B5B-4AC4-A1C7-9F1C2EA8C370}"/>
            </a:ext>
          </a:extLst>
        </xdr:cNvPr>
        <xdr:cNvSpPr txBox="1"/>
      </xdr:nvSpPr>
      <xdr:spPr>
        <a:xfrm>
          <a:off x="723900" y="940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8D30D63-40A9-4E89-87A5-FAB2226FDAF7}"/>
            </a:ext>
          </a:extLst>
        </xdr:cNvPr>
        <xdr:cNvCxnSpPr/>
      </xdr:nvCxnSpPr>
      <xdr:spPr>
        <a:xfrm>
          <a:off x="762000" y="1200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D0E8CDFD-3F9E-478B-8E7E-23C3FBEEF8FF}"/>
            </a:ext>
          </a:extLst>
        </xdr:cNvPr>
        <xdr:cNvSpPr txBox="1"/>
      </xdr:nvSpPr>
      <xdr:spPr>
        <a:xfrm>
          <a:off x="0" y="1186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FFAC225A-59A7-4AAE-A247-C7B8938F3644}"/>
            </a:ext>
          </a:extLst>
        </xdr:cNvPr>
        <xdr:cNvCxnSpPr/>
      </xdr:nvCxnSpPr>
      <xdr:spPr>
        <a:xfrm>
          <a:off x="762000" y="11599333"/>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F4BDF23-5357-405A-9B16-0970F42C3C1B}"/>
            </a:ext>
          </a:extLst>
        </xdr:cNvPr>
        <xdr:cNvSpPr txBox="1"/>
      </xdr:nvSpPr>
      <xdr:spPr>
        <a:xfrm>
          <a:off x="0" y="1146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810A1620-3C2E-4C16-90F1-C9C702FD5072}"/>
            </a:ext>
          </a:extLst>
        </xdr:cNvPr>
        <xdr:cNvCxnSpPr/>
      </xdr:nvCxnSpPr>
      <xdr:spPr>
        <a:xfrm>
          <a:off x="762000" y="11197167"/>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690232D-E6B5-41A3-B28D-8A5656EB9C67}"/>
            </a:ext>
          </a:extLst>
        </xdr:cNvPr>
        <xdr:cNvSpPr txBox="1"/>
      </xdr:nvSpPr>
      <xdr:spPr>
        <a:xfrm>
          <a:off x="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9EEABF0-C5B5-47E4-8C18-F3A88BC853BF}"/>
            </a:ext>
          </a:extLst>
        </xdr:cNvPr>
        <xdr:cNvCxnSpPr/>
      </xdr:nvCxnSpPr>
      <xdr:spPr>
        <a:xfrm>
          <a:off x="762000" y="107981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726E03FD-BC24-474D-8C50-E03B866C0A6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AE94A64-6A54-4C2A-8DA2-7002FF30256A}"/>
            </a:ext>
          </a:extLst>
        </xdr:cNvPr>
        <xdr:cNvCxnSpPr/>
      </xdr:nvCxnSpPr>
      <xdr:spPr>
        <a:xfrm>
          <a:off x="762000" y="10396008"/>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FECE74F3-2CF1-40E9-ADC7-E1BA1E1C896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3449E5F-BA5D-492B-B172-D1900996B98A}"/>
            </a:ext>
          </a:extLst>
        </xdr:cNvPr>
        <xdr:cNvCxnSpPr/>
      </xdr:nvCxnSpPr>
      <xdr:spPr>
        <a:xfrm>
          <a:off x="762000" y="9993842"/>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FC0769F6-264C-41FA-B39E-5DB60C18286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8F9D29D-5851-44A4-AC83-732E0F28EFDE}"/>
            </a:ext>
          </a:extLst>
        </xdr:cNvPr>
        <xdr:cNvCxnSpPr/>
      </xdr:nvCxnSpPr>
      <xdr:spPr>
        <a:xfrm>
          <a:off x="762000" y="959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50B4630-531F-49EA-815E-AEC1E8DBC97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052764C-A189-4749-849E-1FD797F2AE23}"/>
            </a:ext>
          </a:extLst>
        </xdr:cNvPr>
        <xdr:cNvSpPr/>
      </xdr:nvSpPr>
      <xdr:spPr>
        <a:xfrm>
          <a:off x="762000" y="959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F0A456E5-EFA3-4574-A45D-23D9ADB1FEE2}"/>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BB01FC65-FF3D-4900-B1FC-AE0EF5EF648B}"/>
            </a:ext>
          </a:extLst>
        </xdr:cNvPr>
        <xdr:cNvSpPr txBox="1"/>
      </xdr:nvSpPr>
      <xdr:spPr>
        <a:xfrm>
          <a:off x="5045075"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97110099-A1C1-4B60-8D03-80B1EE536C2B}"/>
            </a:ext>
          </a:extLst>
        </xdr:cNvPr>
        <xdr:cNvCxnSpPr/>
      </xdr:nvCxnSpPr>
      <xdr:spPr>
        <a:xfrm>
          <a:off x="4867275"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9F86DB2-651C-4FB6-99CB-D809608AFE0C}"/>
            </a:ext>
          </a:extLst>
        </xdr:cNvPr>
        <xdr:cNvSpPr txBox="1"/>
      </xdr:nvSpPr>
      <xdr:spPr>
        <a:xfrm>
          <a:off x="5045075" y="968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6B2DF56B-D7EB-49E7-BCD8-D13396ECB2DB}"/>
            </a:ext>
          </a:extLst>
        </xdr:cNvPr>
        <xdr:cNvCxnSpPr/>
      </xdr:nvCxnSpPr>
      <xdr:spPr>
        <a:xfrm>
          <a:off x="4867275"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49954</xdr:rowOff>
    </xdr:to>
    <xdr:cxnSp macro="">
      <xdr:nvCxnSpPr>
        <xdr:cNvPr id="131" name="直線コネクタ 130">
          <a:extLst>
            <a:ext uri="{FF2B5EF4-FFF2-40B4-BE49-F238E27FC236}">
              <a16:creationId xmlns:a16="http://schemas.microsoft.com/office/drawing/2014/main" id="{A6EADCCC-9FF8-47C6-8421-5DDEA2E0CD7C}"/>
            </a:ext>
          </a:extLst>
        </xdr:cNvPr>
        <xdr:cNvCxnSpPr/>
      </xdr:nvCxnSpPr>
      <xdr:spPr>
        <a:xfrm>
          <a:off x="4114800" y="10690437"/>
          <a:ext cx="838200" cy="16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2D442A55-DA36-43D3-B0CF-FA7879403E3B}"/>
            </a:ext>
          </a:extLst>
        </xdr:cNvPr>
        <xdr:cNvSpPr txBox="1"/>
      </xdr:nvSpPr>
      <xdr:spPr>
        <a:xfrm>
          <a:off x="5045075"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E93ECC5E-62F0-458A-9498-E2EB67B067D8}"/>
            </a:ext>
          </a:extLst>
        </xdr:cNvPr>
        <xdr:cNvSpPr/>
      </xdr:nvSpPr>
      <xdr:spPr>
        <a:xfrm>
          <a:off x="4905375" y="1086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67</xdr:row>
      <xdr:rowOff>23706</xdr:rowOff>
    </xdr:to>
    <xdr:cxnSp macro="">
      <xdr:nvCxnSpPr>
        <xdr:cNvPr id="134" name="直線コネクタ 133">
          <a:extLst>
            <a:ext uri="{FF2B5EF4-FFF2-40B4-BE49-F238E27FC236}">
              <a16:creationId xmlns:a16="http://schemas.microsoft.com/office/drawing/2014/main" id="{26EF7D11-F259-4C68-B48A-2542A3161A95}"/>
            </a:ext>
          </a:extLst>
        </xdr:cNvPr>
        <xdr:cNvCxnSpPr/>
      </xdr:nvCxnSpPr>
      <xdr:spPr>
        <a:xfrm flipV="1">
          <a:off x="3228975" y="10690437"/>
          <a:ext cx="885825"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3A390A4-22F9-42BD-B553-571DFC57D857}"/>
            </a:ext>
          </a:extLst>
        </xdr:cNvPr>
        <xdr:cNvSpPr/>
      </xdr:nvSpPr>
      <xdr:spPr>
        <a:xfrm>
          <a:off x="4067175" y="107232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3BB2C523-BB67-4D8E-86B3-5476DD58FC05}"/>
            </a:ext>
          </a:extLst>
        </xdr:cNvPr>
        <xdr:cNvSpPr txBox="1"/>
      </xdr:nvSpPr>
      <xdr:spPr>
        <a:xfrm>
          <a:off x="3733800" y="1080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19262</xdr:rowOff>
    </xdr:from>
    <xdr:to>
      <xdr:col>15</xdr:col>
      <xdr:colOff>82550</xdr:colOff>
      <xdr:row>67</xdr:row>
      <xdr:rowOff>23706</xdr:rowOff>
    </xdr:to>
    <xdr:cxnSp macro="">
      <xdr:nvCxnSpPr>
        <xdr:cNvPr id="137" name="直線コネクタ 136">
          <a:extLst>
            <a:ext uri="{FF2B5EF4-FFF2-40B4-BE49-F238E27FC236}">
              <a16:creationId xmlns:a16="http://schemas.microsoft.com/office/drawing/2014/main" id="{5C621D3D-FB15-4A1B-B8F9-06CD0F3F65F8}"/>
            </a:ext>
          </a:extLst>
        </xdr:cNvPr>
        <xdr:cNvCxnSpPr/>
      </xdr:nvCxnSpPr>
      <xdr:spPr>
        <a:xfrm>
          <a:off x="2339975" y="10992062"/>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4B3EF37C-7CAD-492F-9848-8F70260BCE47}"/>
            </a:ext>
          </a:extLst>
        </xdr:cNvPr>
        <xdr:cNvSpPr/>
      </xdr:nvSpPr>
      <xdr:spPr>
        <a:xfrm>
          <a:off x="3178175" y="109131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D7B3C2B3-9453-4C3E-91C2-B4CAE3951ECE}"/>
            </a:ext>
          </a:extLst>
        </xdr:cNvPr>
        <xdr:cNvSpPr txBox="1"/>
      </xdr:nvSpPr>
      <xdr:spPr>
        <a:xfrm>
          <a:off x="2847975" y="1068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64</xdr:row>
      <xdr:rowOff>19262</xdr:rowOff>
    </xdr:to>
    <xdr:cxnSp macro="">
      <xdr:nvCxnSpPr>
        <xdr:cNvPr id="140" name="直線コネクタ 139">
          <a:extLst>
            <a:ext uri="{FF2B5EF4-FFF2-40B4-BE49-F238E27FC236}">
              <a16:creationId xmlns:a16="http://schemas.microsoft.com/office/drawing/2014/main" id="{F5DE69DC-B9D9-402D-BB69-C2B3E59ED592}"/>
            </a:ext>
          </a:extLst>
        </xdr:cNvPr>
        <xdr:cNvCxnSpPr/>
      </xdr:nvCxnSpPr>
      <xdr:spPr>
        <a:xfrm>
          <a:off x="1447800" y="10799021"/>
          <a:ext cx="892175"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F9B4BF44-4376-4271-ACB8-699179777573}"/>
            </a:ext>
          </a:extLst>
        </xdr:cNvPr>
        <xdr:cNvSpPr/>
      </xdr:nvSpPr>
      <xdr:spPr>
        <a:xfrm>
          <a:off x="2286000" y="10968567"/>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465F4E0A-674A-400C-8FB8-4A886AE6E7C5}"/>
            </a:ext>
          </a:extLst>
        </xdr:cNvPr>
        <xdr:cNvSpPr txBox="1"/>
      </xdr:nvSpPr>
      <xdr:spPr>
        <a:xfrm>
          <a:off x="1958975"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512062E-B151-42B9-8BC4-3F5A1D010E40}"/>
            </a:ext>
          </a:extLst>
        </xdr:cNvPr>
        <xdr:cNvSpPr/>
      </xdr:nvSpPr>
      <xdr:spPr>
        <a:xfrm>
          <a:off x="1400175" y="1094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940D7A21-14E2-470D-8E13-5803C57AD506}"/>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E6A492-BB3D-4D98-A35F-A636CE01CA33}"/>
            </a:ext>
          </a:extLst>
        </xdr:cNvPr>
        <xdr:cNvSpPr txBox="1"/>
      </xdr:nvSpPr>
      <xdr:spPr>
        <a:xfrm>
          <a:off x="47402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2314029-C47C-4157-B5BA-7700CEF27394}"/>
            </a:ext>
          </a:extLst>
        </xdr:cNvPr>
        <xdr:cNvSpPr txBox="1"/>
      </xdr:nvSpPr>
      <xdr:spPr>
        <a:xfrm>
          <a:off x="3902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2D2AC08-E5E1-4093-914C-9E55ED8B6CE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91C68B3-34AC-4B3F-A613-E4468D59503F}"/>
            </a:ext>
          </a:extLst>
        </xdr:cNvPr>
        <xdr:cNvSpPr txBox="1"/>
      </xdr:nvSpPr>
      <xdr:spPr>
        <a:xfrm>
          <a:off x="2124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B47EFC1-B711-46BE-8406-F9A14A6AAB26}"/>
            </a:ext>
          </a:extLst>
        </xdr:cNvPr>
        <xdr:cNvSpPr txBox="1"/>
      </xdr:nvSpPr>
      <xdr:spPr>
        <a:xfrm>
          <a:off x="1235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0" name="楕円 149">
          <a:extLst>
            <a:ext uri="{FF2B5EF4-FFF2-40B4-BE49-F238E27FC236}">
              <a16:creationId xmlns:a16="http://schemas.microsoft.com/office/drawing/2014/main" id="{DCAD8A35-CDA5-4946-A61A-3B26CBC5D5F4}"/>
            </a:ext>
          </a:extLst>
        </xdr:cNvPr>
        <xdr:cNvSpPr/>
      </xdr:nvSpPr>
      <xdr:spPr>
        <a:xfrm>
          <a:off x="4905375" y="10800504"/>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1" name="財政構造の弾力性該当値テキスト">
          <a:extLst>
            <a:ext uri="{FF2B5EF4-FFF2-40B4-BE49-F238E27FC236}">
              <a16:creationId xmlns:a16="http://schemas.microsoft.com/office/drawing/2014/main" id="{9050C106-2D5A-48E3-82BF-9FFE1DF821B3}"/>
            </a:ext>
          </a:extLst>
        </xdr:cNvPr>
        <xdr:cNvSpPr txBox="1"/>
      </xdr:nvSpPr>
      <xdr:spPr>
        <a:xfrm>
          <a:off x="5045075"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2" name="楕円 151">
          <a:extLst>
            <a:ext uri="{FF2B5EF4-FFF2-40B4-BE49-F238E27FC236}">
              <a16:creationId xmlns:a16="http://schemas.microsoft.com/office/drawing/2014/main" id="{6283132F-6ABA-402B-A9BB-7D4D0A49790C}"/>
            </a:ext>
          </a:extLst>
        </xdr:cNvPr>
        <xdr:cNvSpPr/>
      </xdr:nvSpPr>
      <xdr:spPr>
        <a:xfrm>
          <a:off x="4067175" y="1064281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3" name="テキスト ボックス 152">
          <a:extLst>
            <a:ext uri="{FF2B5EF4-FFF2-40B4-BE49-F238E27FC236}">
              <a16:creationId xmlns:a16="http://schemas.microsoft.com/office/drawing/2014/main" id="{DE24B7B4-6F0D-4F11-9768-0850316AD47E}"/>
            </a:ext>
          </a:extLst>
        </xdr:cNvPr>
        <xdr:cNvSpPr txBox="1"/>
      </xdr:nvSpPr>
      <xdr:spPr>
        <a:xfrm>
          <a:off x="3733800" y="1041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144356</xdr:rowOff>
    </xdr:from>
    <xdr:to>
      <xdr:col>15</xdr:col>
      <xdr:colOff>133350</xdr:colOff>
      <xdr:row>67</xdr:row>
      <xdr:rowOff>74506</xdr:rowOff>
    </xdr:to>
    <xdr:sp macro="" textlink="">
      <xdr:nvSpPr>
        <xdr:cNvPr id="154" name="楕円 153">
          <a:extLst>
            <a:ext uri="{FF2B5EF4-FFF2-40B4-BE49-F238E27FC236}">
              <a16:creationId xmlns:a16="http://schemas.microsoft.com/office/drawing/2014/main" id="{578862F2-EE63-4700-A966-3CA841DFFD73}"/>
            </a:ext>
          </a:extLst>
        </xdr:cNvPr>
        <xdr:cNvSpPr/>
      </xdr:nvSpPr>
      <xdr:spPr>
        <a:xfrm>
          <a:off x="3178175" y="1146323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59283</xdr:rowOff>
    </xdr:from>
    <xdr:ext cx="762000" cy="259045"/>
    <xdr:sp macro="" textlink="">
      <xdr:nvSpPr>
        <xdr:cNvPr id="155" name="テキスト ボックス 154">
          <a:extLst>
            <a:ext uri="{FF2B5EF4-FFF2-40B4-BE49-F238E27FC236}">
              <a16:creationId xmlns:a16="http://schemas.microsoft.com/office/drawing/2014/main" id="{60758F3D-A5DF-440A-A492-39530BEE2FAF}"/>
            </a:ext>
          </a:extLst>
        </xdr:cNvPr>
        <xdr:cNvSpPr txBox="1"/>
      </xdr:nvSpPr>
      <xdr:spPr>
        <a:xfrm>
          <a:off x="2847975"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6" name="楕円 155">
          <a:extLst>
            <a:ext uri="{FF2B5EF4-FFF2-40B4-BE49-F238E27FC236}">
              <a16:creationId xmlns:a16="http://schemas.microsoft.com/office/drawing/2014/main" id="{00101E11-C312-40B8-B85B-92BC9DD920DA}"/>
            </a:ext>
          </a:extLst>
        </xdr:cNvPr>
        <xdr:cNvSpPr/>
      </xdr:nvSpPr>
      <xdr:spPr>
        <a:xfrm>
          <a:off x="2286000" y="10944437"/>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57" name="テキスト ボックス 156">
          <a:extLst>
            <a:ext uri="{FF2B5EF4-FFF2-40B4-BE49-F238E27FC236}">
              <a16:creationId xmlns:a16="http://schemas.microsoft.com/office/drawing/2014/main" id="{EE2AE031-9734-4564-9E5B-03F408E3094D}"/>
            </a:ext>
          </a:extLst>
        </xdr:cNvPr>
        <xdr:cNvSpPr txBox="1"/>
      </xdr:nvSpPr>
      <xdr:spPr>
        <a:xfrm>
          <a:off x="1958975"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8" name="楕円 157">
          <a:extLst>
            <a:ext uri="{FF2B5EF4-FFF2-40B4-BE49-F238E27FC236}">
              <a16:creationId xmlns:a16="http://schemas.microsoft.com/office/drawing/2014/main" id="{8B1B0427-94E8-4B0B-83E0-F6DD30F450A6}"/>
            </a:ext>
          </a:extLst>
        </xdr:cNvPr>
        <xdr:cNvSpPr/>
      </xdr:nvSpPr>
      <xdr:spPr>
        <a:xfrm>
          <a:off x="1400175" y="10748221"/>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59" name="テキスト ボックス 158">
          <a:extLst>
            <a:ext uri="{FF2B5EF4-FFF2-40B4-BE49-F238E27FC236}">
              <a16:creationId xmlns:a16="http://schemas.microsoft.com/office/drawing/2014/main" id="{E23ABA54-1FB7-4924-BF50-AEDCC1115D5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7A1DA1B-3E6E-4736-BEA6-6CAA6B043146}"/>
            </a:ext>
          </a:extLst>
        </xdr:cNvPr>
        <xdr:cNvSpPr/>
      </xdr:nvSpPr>
      <xdr:spPr>
        <a:xfrm>
          <a:off x="762000" y="12639675"/>
          <a:ext cx="50831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E196FDA-BC23-4FB4-A5E7-9B12AA7142C4}"/>
            </a:ext>
          </a:extLst>
        </xdr:cNvPr>
        <xdr:cNvSpPr txBox="1"/>
      </xdr:nvSpPr>
      <xdr:spPr>
        <a:xfrm>
          <a:off x="803703" y="1300162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4D38C42-934D-43F8-8FD1-C0CADDA8BAD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F13A250-E244-4CBD-8969-5C3F9642F676}"/>
            </a:ext>
          </a:extLst>
        </xdr:cNvPr>
        <xdr:cNvSpPr/>
      </xdr:nvSpPr>
      <xdr:spPr>
        <a:xfrm>
          <a:off x="5905500" y="1289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6B03E93E-A807-4245-AD2B-F51832E03A90}"/>
            </a:ext>
          </a:extLst>
        </xdr:cNvPr>
        <xdr:cNvSpPr/>
      </xdr:nvSpPr>
      <xdr:spPr>
        <a:xfrm>
          <a:off x="5905500" y="1308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518FFF3C-F743-40B1-A29D-3B79E226E409}"/>
            </a:ext>
          </a:extLst>
        </xdr:cNvPr>
        <xdr:cNvSpPr/>
      </xdr:nvSpPr>
      <xdr:spPr>
        <a:xfrm>
          <a:off x="7559675" y="1289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8EB703E-7A21-4AE0-9219-E60FBD6F5BBE}"/>
            </a:ext>
          </a:extLst>
        </xdr:cNvPr>
        <xdr:cNvSpPr/>
      </xdr:nvSpPr>
      <xdr:spPr>
        <a:xfrm>
          <a:off x="7559675" y="1308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75C830C-A139-4F06-BFA4-FAD662E935CE}"/>
            </a:ext>
          </a:extLst>
        </xdr:cNvPr>
        <xdr:cNvSpPr/>
      </xdr:nvSpPr>
      <xdr:spPr>
        <a:xfrm>
          <a:off x="9020175" y="128936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D5A373E-8435-4B93-88A7-F38B1EBBBC28}"/>
            </a:ext>
          </a:extLst>
        </xdr:cNvPr>
        <xdr:cNvSpPr/>
      </xdr:nvSpPr>
      <xdr:spPr>
        <a:xfrm>
          <a:off x="9020175" y="13084175"/>
          <a:ext cx="126682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6778341-2F13-41A9-9D62-0720DE4FAA81}"/>
            </a:ext>
          </a:extLst>
        </xdr:cNvPr>
        <xdr:cNvSpPr/>
      </xdr:nvSpPr>
      <xdr:spPr>
        <a:xfrm>
          <a:off x="762000" y="13401675"/>
          <a:ext cx="508317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73AE983-1081-4781-84E1-BD09EB8AA8D5}"/>
            </a:ext>
          </a:extLst>
        </xdr:cNvPr>
        <xdr:cNvSpPr/>
      </xdr:nvSpPr>
      <xdr:spPr>
        <a:xfrm>
          <a:off x="6035675" y="1340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C6E9816-F985-4834-B2C4-D91ED3B0E997}"/>
            </a:ext>
          </a:extLst>
        </xdr:cNvPr>
        <xdr:cNvSpPr/>
      </xdr:nvSpPr>
      <xdr:spPr>
        <a:xfrm>
          <a:off x="6035675" y="1340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0F16E57-3ECA-4A43-8BA1-F335FC6FF529}"/>
            </a:ext>
          </a:extLst>
        </xdr:cNvPr>
        <xdr:cNvSpPr txBox="1"/>
      </xdr:nvSpPr>
      <xdr:spPr>
        <a:xfrm>
          <a:off x="6162675" y="13716000"/>
          <a:ext cx="5778500"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離島であることから委託料等で物件費が高くなる傾向であるとともに人口が少ないため人口一人当たりの人件費も高くなる傾向になるが、人口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人当たり人件費・物件費等決算額については前年度よりも増加した。今後も物件費等の抑制に努めていく。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843DFE3-5692-4102-8C49-F3A6A2E25BFC}"/>
            </a:ext>
          </a:extLst>
        </xdr:cNvPr>
        <xdr:cNvSpPr txBox="1"/>
      </xdr:nvSpPr>
      <xdr:spPr>
        <a:xfrm>
          <a:off x="723900" y="13211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A2E89E9-A690-486B-804D-C04990E2B7C0}"/>
            </a:ext>
          </a:extLst>
        </xdr:cNvPr>
        <xdr:cNvCxnSpPr/>
      </xdr:nvCxnSpPr>
      <xdr:spPr>
        <a:xfrm>
          <a:off x="762000" y="15811500"/>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D5BD3820-B31A-4C9C-8318-78E724B620E5}"/>
            </a:ext>
          </a:extLst>
        </xdr:cNvPr>
        <xdr:cNvSpPr txBox="1"/>
      </xdr:nvSpPr>
      <xdr:spPr>
        <a:xfrm>
          <a:off x="0" y="156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3DF9FCBB-1EFB-4875-B68D-494D91A94838}"/>
            </a:ext>
          </a:extLst>
        </xdr:cNvPr>
        <xdr:cNvCxnSpPr/>
      </xdr:nvCxnSpPr>
      <xdr:spPr>
        <a:xfrm>
          <a:off x="762000" y="15409334"/>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925B1D4-2647-4728-8479-B836F4D185A7}"/>
            </a:ext>
          </a:extLst>
        </xdr:cNvPr>
        <xdr:cNvSpPr txBox="1"/>
      </xdr:nvSpPr>
      <xdr:spPr>
        <a:xfrm>
          <a:off x="0" y="152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D8503D2-E068-4D47-9D1D-29FE71557FAB}"/>
            </a:ext>
          </a:extLst>
        </xdr:cNvPr>
        <xdr:cNvCxnSpPr/>
      </xdr:nvCxnSpPr>
      <xdr:spPr>
        <a:xfrm>
          <a:off x="762000" y="15007166"/>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3741729-C89A-40CC-891C-4220036F604C}"/>
            </a:ext>
          </a:extLst>
        </xdr:cNvPr>
        <xdr:cNvSpPr txBox="1"/>
      </xdr:nvSpPr>
      <xdr:spPr>
        <a:xfrm>
          <a:off x="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546870E-E91A-44AC-AA1B-8124E9EA9F3E}"/>
            </a:ext>
          </a:extLst>
        </xdr:cNvPr>
        <xdr:cNvCxnSpPr/>
      </xdr:nvCxnSpPr>
      <xdr:spPr>
        <a:xfrm>
          <a:off x="762000" y="146081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D44C539-68F3-49CB-8E7C-AF093178DFD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3F94BF5-D02D-4821-8EEB-0E1E4BBAAC39}"/>
            </a:ext>
          </a:extLst>
        </xdr:cNvPr>
        <xdr:cNvCxnSpPr/>
      </xdr:nvCxnSpPr>
      <xdr:spPr>
        <a:xfrm>
          <a:off x="762000" y="14206009"/>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FE05EA04-B9AE-46E6-9B3D-C31CD2608A1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7331528-87B8-4E42-9DE6-45F0354E7BA1}"/>
            </a:ext>
          </a:extLst>
        </xdr:cNvPr>
        <xdr:cNvCxnSpPr/>
      </xdr:nvCxnSpPr>
      <xdr:spPr>
        <a:xfrm>
          <a:off x="762000" y="13803841"/>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222B861-8AB2-4C63-8BA4-8CE65EB17D0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A49B3AA-3F30-4D26-AC17-6A34831C094B}"/>
            </a:ext>
          </a:extLst>
        </xdr:cNvPr>
        <xdr:cNvCxnSpPr/>
      </xdr:nvCxnSpPr>
      <xdr:spPr>
        <a:xfrm>
          <a:off x="762000" y="13401675"/>
          <a:ext cx="50831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9F305C9-EE62-4902-B23B-1EF027B78EF0}"/>
            </a:ext>
          </a:extLst>
        </xdr:cNvPr>
        <xdr:cNvSpPr/>
      </xdr:nvSpPr>
      <xdr:spPr>
        <a:xfrm>
          <a:off x="762000" y="13401675"/>
          <a:ext cx="508317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18DADC5A-59DC-4529-A579-FEB7C6B29F96}"/>
            </a:ext>
          </a:extLst>
        </xdr:cNvPr>
        <xdr:cNvCxnSpPr/>
      </xdr:nvCxnSpPr>
      <xdr:spPr>
        <a:xfrm flipV="1">
          <a:off x="4953000" y="14011810"/>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8E0AD47-894A-4AF5-9342-E6EB214325F0}"/>
            </a:ext>
          </a:extLst>
        </xdr:cNvPr>
        <xdr:cNvSpPr txBox="1"/>
      </xdr:nvSpPr>
      <xdr:spPr>
        <a:xfrm>
          <a:off x="5045075"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3D5A340-ED55-41F2-9DCB-6B26FA4D7B6A}"/>
            </a:ext>
          </a:extLst>
        </xdr:cNvPr>
        <xdr:cNvCxnSpPr/>
      </xdr:nvCxnSpPr>
      <xdr:spPr>
        <a:xfrm>
          <a:off x="4867275" y="1535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728D9EDB-5938-4EF0-80A7-BCA6553E3F1D}"/>
            </a:ext>
          </a:extLst>
        </xdr:cNvPr>
        <xdr:cNvSpPr txBox="1"/>
      </xdr:nvSpPr>
      <xdr:spPr>
        <a:xfrm>
          <a:off x="5045075"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FCD74BD0-241E-4FE3-8F28-1057581C8243}"/>
            </a:ext>
          </a:extLst>
        </xdr:cNvPr>
        <xdr:cNvCxnSpPr/>
      </xdr:nvCxnSpPr>
      <xdr:spPr>
        <a:xfrm>
          <a:off x="4867275" y="1401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137795</xdr:rowOff>
    </xdr:from>
    <xdr:to>
      <xdr:col>23</xdr:col>
      <xdr:colOff>133350</xdr:colOff>
      <xdr:row>84</xdr:row>
      <xdr:rowOff>55020</xdr:rowOff>
    </xdr:to>
    <xdr:cxnSp macro="">
      <xdr:nvCxnSpPr>
        <xdr:cNvPr id="193" name="直線コネクタ 192">
          <a:extLst>
            <a:ext uri="{FF2B5EF4-FFF2-40B4-BE49-F238E27FC236}">
              <a16:creationId xmlns:a16="http://schemas.microsoft.com/office/drawing/2014/main" id="{3A88AB3E-5125-47C7-AAF5-C182EEE3F574}"/>
            </a:ext>
          </a:extLst>
        </xdr:cNvPr>
        <xdr:cNvCxnSpPr/>
      </xdr:nvCxnSpPr>
      <xdr:spPr>
        <a:xfrm>
          <a:off x="4114800" y="14368145"/>
          <a:ext cx="838200" cy="8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2800F391-BC69-4586-BDB0-15E1E6C57BC5}"/>
            </a:ext>
          </a:extLst>
        </xdr:cNvPr>
        <xdr:cNvSpPr txBox="1"/>
      </xdr:nvSpPr>
      <xdr:spPr>
        <a:xfrm>
          <a:off x="5045075"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9D135AC9-F8EB-44BA-B6F9-98E69C8B365B}"/>
            </a:ext>
          </a:extLst>
        </xdr:cNvPr>
        <xdr:cNvSpPr/>
      </xdr:nvSpPr>
      <xdr:spPr>
        <a:xfrm>
          <a:off x="4905375" y="14172371"/>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107147</xdr:rowOff>
    </xdr:from>
    <xdr:to>
      <xdr:col>19</xdr:col>
      <xdr:colOff>133350</xdr:colOff>
      <xdr:row>83</xdr:row>
      <xdr:rowOff>137795</xdr:rowOff>
    </xdr:to>
    <xdr:cxnSp macro="">
      <xdr:nvCxnSpPr>
        <xdr:cNvPr id="196" name="直線コネクタ 195">
          <a:extLst>
            <a:ext uri="{FF2B5EF4-FFF2-40B4-BE49-F238E27FC236}">
              <a16:creationId xmlns:a16="http://schemas.microsoft.com/office/drawing/2014/main" id="{8B42158E-6E27-4F07-917F-A602C09371E8}"/>
            </a:ext>
          </a:extLst>
        </xdr:cNvPr>
        <xdr:cNvCxnSpPr/>
      </xdr:nvCxnSpPr>
      <xdr:spPr>
        <a:xfrm>
          <a:off x="3228975" y="14340672"/>
          <a:ext cx="885825" cy="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73A0C419-2202-45EA-89A5-9BE782A5216D}"/>
            </a:ext>
          </a:extLst>
        </xdr:cNvPr>
        <xdr:cNvSpPr/>
      </xdr:nvSpPr>
      <xdr:spPr>
        <a:xfrm>
          <a:off x="4067175" y="1414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A4E57CD0-2624-49DD-9D0F-72F6CD3590E1}"/>
            </a:ext>
          </a:extLst>
        </xdr:cNvPr>
        <xdr:cNvSpPr txBox="1"/>
      </xdr:nvSpPr>
      <xdr:spPr>
        <a:xfrm>
          <a:off x="3733800" y="1391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99887</xdr:rowOff>
    </xdr:from>
    <xdr:to>
      <xdr:col>15</xdr:col>
      <xdr:colOff>82550</xdr:colOff>
      <xdr:row>83</xdr:row>
      <xdr:rowOff>107147</xdr:rowOff>
    </xdr:to>
    <xdr:cxnSp macro="">
      <xdr:nvCxnSpPr>
        <xdr:cNvPr id="199" name="直線コネクタ 198">
          <a:extLst>
            <a:ext uri="{FF2B5EF4-FFF2-40B4-BE49-F238E27FC236}">
              <a16:creationId xmlns:a16="http://schemas.microsoft.com/office/drawing/2014/main" id="{984B6688-90ED-47C8-8E88-266A3269F737}"/>
            </a:ext>
          </a:extLst>
        </xdr:cNvPr>
        <xdr:cNvCxnSpPr/>
      </xdr:nvCxnSpPr>
      <xdr:spPr>
        <a:xfrm>
          <a:off x="2339975" y="14330237"/>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FFD80EE1-86DA-4DB1-A9AB-DC02FC0E348F}"/>
            </a:ext>
          </a:extLst>
        </xdr:cNvPr>
        <xdr:cNvSpPr/>
      </xdr:nvSpPr>
      <xdr:spPr>
        <a:xfrm>
          <a:off x="3178175" y="1412907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662D77-C8E2-4022-9990-286B3CB541FE}"/>
            </a:ext>
          </a:extLst>
        </xdr:cNvPr>
        <xdr:cNvSpPr txBox="1"/>
      </xdr:nvSpPr>
      <xdr:spPr>
        <a:xfrm>
          <a:off x="2847975" y="138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99887</xdr:rowOff>
    </xdr:from>
    <xdr:to>
      <xdr:col>11</xdr:col>
      <xdr:colOff>31750</xdr:colOff>
      <xdr:row>83</xdr:row>
      <xdr:rowOff>115472</xdr:rowOff>
    </xdr:to>
    <xdr:cxnSp macro="">
      <xdr:nvCxnSpPr>
        <xdr:cNvPr id="202" name="直線コネクタ 201">
          <a:extLst>
            <a:ext uri="{FF2B5EF4-FFF2-40B4-BE49-F238E27FC236}">
              <a16:creationId xmlns:a16="http://schemas.microsoft.com/office/drawing/2014/main" id="{50DDA356-6F98-47F5-BC7E-E6DBA0F7A785}"/>
            </a:ext>
          </a:extLst>
        </xdr:cNvPr>
        <xdr:cNvCxnSpPr/>
      </xdr:nvCxnSpPr>
      <xdr:spPr>
        <a:xfrm flipV="1">
          <a:off x="1447800" y="14330237"/>
          <a:ext cx="892175" cy="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C6A81FBC-9C97-4F7C-BE91-50E62093AC89}"/>
            </a:ext>
          </a:extLst>
        </xdr:cNvPr>
        <xdr:cNvSpPr/>
      </xdr:nvSpPr>
      <xdr:spPr>
        <a:xfrm>
          <a:off x="2286000" y="14094431"/>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E97718ED-DD8E-4E45-82B8-872001106106}"/>
            </a:ext>
          </a:extLst>
        </xdr:cNvPr>
        <xdr:cNvSpPr txBox="1"/>
      </xdr:nvSpPr>
      <xdr:spPr>
        <a:xfrm>
          <a:off x="1958975" y="138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9553BAB6-EE9F-4635-A5EB-23F49149C682}"/>
            </a:ext>
          </a:extLst>
        </xdr:cNvPr>
        <xdr:cNvSpPr/>
      </xdr:nvSpPr>
      <xdr:spPr>
        <a:xfrm>
          <a:off x="1400175" y="14090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AC390C33-DC35-4C5B-936A-E19634E7C110}"/>
            </a:ext>
          </a:extLst>
        </xdr:cNvPr>
        <xdr:cNvSpPr txBox="1"/>
      </xdr:nvSpPr>
      <xdr:spPr>
        <a:xfrm>
          <a:off x="1066800" y="1385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B835A29-8027-47AC-BCF0-0748332F9282}"/>
            </a:ext>
          </a:extLst>
        </xdr:cNvPr>
        <xdr:cNvSpPr txBox="1"/>
      </xdr:nvSpPr>
      <xdr:spPr>
        <a:xfrm>
          <a:off x="47402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D4C36D1-E675-4CEF-9906-77EEC1D37222}"/>
            </a:ext>
          </a:extLst>
        </xdr:cNvPr>
        <xdr:cNvSpPr txBox="1"/>
      </xdr:nvSpPr>
      <xdr:spPr>
        <a:xfrm>
          <a:off x="3902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65EE79-9FAB-4BC1-8BA1-F5E35783365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073DBC9-CD4E-4991-BF75-A83F2A1D8428}"/>
            </a:ext>
          </a:extLst>
        </xdr:cNvPr>
        <xdr:cNvSpPr txBox="1"/>
      </xdr:nvSpPr>
      <xdr:spPr>
        <a:xfrm>
          <a:off x="2124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C0E40FE-1C64-4404-86DA-BFEB4987B2F7}"/>
            </a:ext>
          </a:extLst>
        </xdr:cNvPr>
        <xdr:cNvSpPr txBox="1"/>
      </xdr:nvSpPr>
      <xdr:spPr>
        <a:xfrm>
          <a:off x="1235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4220</xdr:rowOff>
    </xdr:from>
    <xdr:to>
      <xdr:col>23</xdr:col>
      <xdr:colOff>184150</xdr:colOff>
      <xdr:row>84</xdr:row>
      <xdr:rowOff>105820</xdr:rowOff>
    </xdr:to>
    <xdr:sp macro="" textlink="">
      <xdr:nvSpPr>
        <xdr:cNvPr id="212" name="楕円 211">
          <a:extLst>
            <a:ext uri="{FF2B5EF4-FFF2-40B4-BE49-F238E27FC236}">
              <a16:creationId xmlns:a16="http://schemas.microsoft.com/office/drawing/2014/main" id="{ABC812BE-7DBE-40AA-B05B-3C8CF45980A2}"/>
            </a:ext>
          </a:extLst>
        </xdr:cNvPr>
        <xdr:cNvSpPr/>
      </xdr:nvSpPr>
      <xdr:spPr>
        <a:xfrm>
          <a:off x="4905375" y="1440602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147747</xdr:rowOff>
    </xdr:from>
    <xdr:ext cx="762000" cy="259045"/>
    <xdr:sp macro="" textlink="">
      <xdr:nvSpPr>
        <xdr:cNvPr id="213" name="人件費・物件費等の状況該当値テキスト">
          <a:extLst>
            <a:ext uri="{FF2B5EF4-FFF2-40B4-BE49-F238E27FC236}">
              <a16:creationId xmlns:a16="http://schemas.microsoft.com/office/drawing/2014/main" id="{8E4029D4-E925-4EAC-BE98-99EAD83B686A}"/>
            </a:ext>
          </a:extLst>
        </xdr:cNvPr>
        <xdr:cNvSpPr txBox="1"/>
      </xdr:nvSpPr>
      <xdr:spPr>
        <a:xfrm>
          <a:off x="5045075" y="143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86995</xdr:rowOff>
    </xdr:from>
    <xdr:to>
      <xdr:col>19</xdr:col>
      <xdr:colOff>184150</xdr:colOff>
      <xdr:row>84</xdr:row>
      <xdr:rowOff>17145</xdr:rowOff>
    </xdr:to>
    <xdr:sp macro="" textlink="">
      <xdr:nvSpPr>
        <xdr:cNvPr id="214" name="楕円 213">
          <a:extLst>
            <a:ext uri="{FF2B5EF4-FFF2-40B4-BE49-F238E27FC236}">
              <a16:creationId xmlns:a16="http://schemas.microsoft.com/office/drawing/2014/main" id="{954BC7CB-0062-4942-9340-B7D73F6EED92}"/>
            </a:ext>
          </a:extLst>
        </xdr:cNvPr>
        <xdr:cNvSpPr/>
      </xdr:nvSpPr>
      <xdr:spPr>
        <a:xfrm>
          <a:off x="4067175" y="143205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1922</xdr:rowOff>
    </xdr:from>
    <xdr:ext cx="736600" cy="259045"/>
    <xdr:sp macro="" textlink="">
      <xdr:nvSpPr>
        <xdr:cNvPr id="215" name="テキスト ボックス 214">
          <a:extLst>
            <a:ext uri="{FF2B5EF4-FFF2-40B4-BE49-F238E27FC236}">
              <a16:creationId xmlns:a16="http://schemas.microsoft.com/office/drawing/2014/main" id="{89A799BB-F9AF-4D21-B7B5-AEEA0524C12F}"/>
            </a:ext>
          </a:extLst>
        </xdr:cNvPr>
        <xdr:cNvSpPr txBox="1"/>
      </xdr:nvSpPr>
      <xdr:spPr>
        <a:xfrm>
          <a:off x="3733800" y="1440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56347</xdr:rowOff>
    </xdr:from>
    <xdr:to>
      <xdr:col>15</xdr:col>
      <xdr:colOff>133350</xdr:colOff>
      <xdr:row>83</xdr:row>
      <xdr:rowOff>157947</xdr:rowOff>
    </xdr:to>
    <xdr:sp macro="" textlink="">
      <xdr:nvSpPr>
        <xdr:cNvPr id="216" name="楕円 215">
          <a:extLst>
            <a:ext uri="{FF2B5EF4-FFF2-40B4-BE49-F238E27FC236}">
              <a16:creationId xmlns:a16="http://schemas.microsoft.com/office/drawing/2014/main" id="{FFEE5DA6-9FA1-47F0-9C37-DDF86D588FAC}"/>
            </a:ext>
          </a:extLst>
        </xdr:cNvPr>
        <xdr:cNvSpPr/>
      </xdr:nvSpPr>
      <xdr:spPr>
        <a:xfrm>
          <a:off x="3178175" y="14286697"/>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142724</xdr:rowOff>
    </xdr:from>
    <xdr:ext cx="762000" cy="259045"/>
    <xdr:sp macro="" textlink="">
      <xdr:nvSpPr>
        <xdr:cNvPr id="217" name="テキスト ボックス 216">
          <a:extLst>
            <a:ext uri="{FF2B5EF4-FFF2-40B4-BE49-F238E27FC236}">
              <a16:creationId xmlns:a16="http://schemas.microsoft.com/office/drawing/2014/main" id="{AEFB9884-CFC9-447E-874B-BBC5D1385041}"/>
            </a:ext>
          </a:extLst>
        </xdr:cNvPr>
        <xdr:cNvSpPr txBox="1"/>
      </xdr:nvSpPr>
      <xdr:spPr>
        <a:xfrm>
          <a:off x="2847975" y="143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49087</xdr:rowOff>
    </xdr:from>
    <xdr:to>
      <xdr:col>11</xdr:col>
      <xdr:colOff>82550</xdr:colOff>
      <xdr:row>83</xdr:row>
      <xdr:rowOff>150687</xdr:rowOff>
    </xdr:to>
    <xdr:sp macro="" textlink="">
      <xdr:nvSpPr>
        <xdr:cNvPr id="218" name="楕円 217">
          <a:extLst>
            <a:ext uri="{FF2B5EF4-FFF2-40B4-BE49-F238E27FC236}">
              <a16:creationId xmlns:a16="http://schemas.microsoft.com/office/drawing/2014/main" id="{8E529614-86CD-4A67-BFAD-3F4DFF5EF16D}"/>
            </a:ext>
          </a:extLst>
        </xdr:cNvPr>
        <xdr:cNvSpPr/>
      </xdr:nvSpPr>
      <xdr:spPr>
        <a:xfrm>
          <a:off x="2286000" y="1428261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135464</xdr:rowOff>
    </xdr:from>
    <xdr:ext cx="762000" cy="259045"/>
    <xdr:sp macro="" textlink="">
      <xdr:nvSpPr>
        <xdr:cNvPr id="219" name="テキスト ボックス 218">
          <a:extLst>
            <a:ext uri="{FF2B5EF4-FFF2-40B4-BE49-F238E27FC236}">
              <a16:creationId xmlns:a16="http://schemas.microsoft.com/office/drawing/2014/main" id="{998B4D95-93AB-4DE9-85C4-10AB12F1ACF1}"/>
            </a:ext>
          </a:extLst>
        </xdr:cNvPr>
        <xdr:cNvSpPr txBox="1"/>
      </xdr:nvSpPr>
      <xdr:spPr>
        <a:xfrm>
          <a:off x="1958975" y="1436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64672</xdr:rowOff>
    </xdr:from>
    <xdr:to>
      <xdr:col>7</xdr:col>
      <xdr:colOff>31750</xdr:colOff>
      <xdr:row>83</xdr:row>
      <xdr:rowOff>166272</xdr:rowOff>
    </xdr:to>
    <xdr:sp macro="" textlink="">
      <xdr:nvSpPr>
        <xdr:cNvPr id="220" name="楕円 219">
          <a:extLst>
            <a:ext uri="{FF2B5EF4-FFF2-40B4-BE49-F238E27FC236}">
              <a16:creationId xmlns:a16="http://schemas.microsoft.com/office/drawing/2014/main" id="{2E977845-F5FE-47CF-910E-EDBC192A5844}"/>
            </a:ext>
          </a:extLst>
        </xdr:cNvPr>
        <xdr:cNvSpPr/>
      </xdr:nvSpPr>
      <xdr:spPr>
        <a:xfrm>
          <a:off x="1400175" y="142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151049</xdr:rowOff>
    </xdr:from>
    <xdr:ext cx="762000" cy="259045"/>
    <xdr:sp macro="" textlink="">
      <xdr:nvSpPr>
        <xdr:cNvPr id="221" name="テキスト ボックス 220">
          <a:extLst>
            <a:ext uri="{FF2B5EF4-FFF2-40B4-BE49-F238E27FC236}">
              <a16:creationId xmlns:a16="http://schemas.microsoft.com/office/drawing/2014/main" id="{A6599C57-2E63-4FB9-9009-340BB59AB37D}"/>
            </a:ext>
          </a:extLst>
        </xdr:cNvPr>
        <xdr:cNvSpPr txBox="1"/>
      </xdr:nvSpPr>
      <xdr:spPr>
        <a:xfrm>
          <a:off x="1066800" y="1438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A345835-14BD-48BB-8CAA-8A630742C3DE}"/>
            </a:ext>
          </a:extLst>
        </xdr:cNvPr>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1BC8FDA-0397-4E38-84FF-9AA571CDD048}"/>
            </a:ext>
          </a:extLst>
        </xdr:cNvPr>
        <xdr:cNvSpPr txBox="1"/>
      </xdr:nvSpPr>
      <xdr:spPr>
        <a:xfrm>
          <a:off x="13654272" y="1300162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42CD722-C14A-4008-8083-2C5FF2FA42E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726FAF6-E4B7-4556-89FF-F025913A42B1}"/>
            </a:ext>
          </a:extLst>
        </xdr:cNvPr>
        <xdr:cNvSpPr/>
      </xdr:nvSpPr>
      <xdr:spPr>
        <a:xfrm>
          <a:off x="17973675" y="1289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380B4D9-A4DA-47EA-BBD5-D095920E1114}"/>
            </a:ext>
          </a:extLst>
        </xdr:cNvPr>
        <xdr:cNvSpPr/>
      </xdr:nvSpPr>
      <xdr:spPr>
        <a:xfrm>
          <a:off x="17973675" y="1308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EB5BC72-0B8A-4942-B3CF-9F768BF45E39}"/>
            </a:ext>
          </a:extLst>
        </xdr:cNvPr>
        <xdr:cNvSpPr/>
      </xdr:nvSpPr>
      <xdr:spPr>
        <a:xfrm>
          <a:off x="19621500" y="1289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244867E-EE71-42D0-AD66-3815468A89F3}"/>
            </a:ext>
          </a:extLst>
        </xdr:cNvPr>
        <xdr:cNvSpPr/>
      </xdr:nvSpPr>
      <xdr:spPr>
        <a:xfrm>
          <a:off x="19621500" y="1308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E00DE84-7033-4CA4-A81F-3AC1649D0FA0}"/>
            </a:ext>
          </a:extLst>
        </xdr:cNvPr>
        <xdr:cNvSpPr/>
      </xdr:nvSpPr>
      <xdr:spPr>
        <a:xfrm>
          <a:off x="21085175" y="1289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177A9AA-DD07-49B3-88EA-0998BBC8CAEE}"/>
            </a:ext>
          </a:extLst>
        </xdr:cNvPr>
        <xdr:cNvSpPr/>
      </xdr:nvSpPr>
      <xdr:spPr>
        <a:xfrm>
          <a:off x="21085175" y="1308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331E4C7-E664-4302-BA5D-32BEE79C3769}"/>
            </a:ext>
          </a:extLst>
        </xdr:cNvPr>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3DA2614-7D10-4F48-8888-F28333FC6575}"/>
            </a:ext>
          </a:extLst>
        </xdr:cNvPr>
        <xdr:cNvSpPr/>
      </xdr:nvSpPr>
      <xdr:spPr>
        <a:xfrm>
          <a:off x="18097500" y="1340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0D5C6F4-0D42-4A91-8F6E-B192AF22F1DC}"/>
            </a:ext>
          </a:extLst>
        </xdr:cNvPr>
        <xdr:cNvSpPr/>
      </xdr:nvSpPr>
      <xdr:spPr>
        <a:xfrm>
          <a:off x="18097500" y="1340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01F856C-6C47-496C-84B7-3510E3B0E0F4}"/>
            </a:ext>
          </a:extLst>
        </xdr:cNvPr>
        <xdr:cNvSpPr txBox="1"/>
      </xdr:nvSpPr>
      <xdr:spPr>
        <a:xfrm>
          <a:off x="18227675" y="1371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前年度に続き類似団体平均を下回っている。今後も国や県の給与改定の動向に注視し、現在の水準を維持するように努める。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2A740C6-94B3-4520-B552-C9BD269FA9C0}"/>
            </a:ext>
          </a:extLst>
        </xdr:cNvPr>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CA6C5A4-6270-4CF1-9EF2-8119468C6913}"/>
            </a:ext>
          </a:extLst>
        </xdr:cNvPr>
        <xdr:cNvSpPr txBox="1"/>
      </xdr:nvSpPr>
      <xdr:spPr>
        <a:xfrm>
          <a:off x="12068175" y="156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BBD54539-6300-432A-9C5D-12CBBDC9D53C}"/>
            </a:ext>
          </a:extLst>
        </xdr:cNvPr>
        <xdr:cNvCxnSpPr/>
      </xdr:nvCxnSpPr>
      <xdr:spPr>
        <a:xfrm>
          <a:off x="12830175" y="153320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9F3AEBA-7B0C-4010-8190-BB06D59EC370}"/>
            </a:ext>
          </a:extLst>
        </xdr:cNvPr>
        <xdr:cNvSpPr txBox="1"/>
      </xdr:nvSpPr>
      <xdr:spPr>
        <a:xfrm>
          <a:off x="12068175"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619E356E-29FD-4ABC-93D0-3EA370A564BB}"/>
            </a:ext>
          </a:extLst>
        </xdr:cNvPr>
        <xdr:cNvCxnSpPr/>
      </xdr:nvCxnSpPr>
      <xdr:spPr>
        <a:xfrm>
          <a:off x="12830175" y="1484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6958DD25-0EDA-4113-B683-C1C70F3BC36D}"/>
            </a:ext>
          </a:extLst>
        </xdr:cNvPr>
        <xdr:cNvSpPr txBox="1"/>
      </xdr:nvSpPr>
      <xdr:spPr>
        <a:xfrm>
          <a:off x="12068175"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80537BC5-0FA2-4207-8FD7-018FC5ACF756}"/>
            </a:ext>
          </a:extLst>
        </xdr:cNvPr>
        <xdr:cNvCxnSpPr/>
      </xdr:nvCxnSpPr>
      <xdr:spPr>
        <a:xfrm>
          <a:off x="12830175" y="1436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A5B580F6-E4A1-455D-BF99-84212E7CA801}"/>
            </a:ext>
          </a:extLst>
        </xdr:cNvPr>
        <xdr:cNvSpPr txBox="1"/>
      </xdr:nvSpPr>
      <xdr:spPr>
        <a:xfrm>
          <a:off x="12068175" y="1422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85FDAEA-815F-46F1-A0F0-A7B1128E9AE1}"/>
            </a:ext>
          </a:extLst>
        </xdr:cNvPr>
        <xdr:cNvCxnSpPr/>
      </xdr:nvCxnSpPr>
      <xdr:spPr>
        <a:xfrm>
          <a:off x="12830175" y="13884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D17485F-0CE1-4E62-B283-222D3D2E63C8}"/>
            </a:ext>
          </a:extLst>
        </xdr:cNvPr>
        <xdr:cNvSpPr txBox="1"/>
      </xdr:nvSpPr>
      <xdr:spPr>
        <a:xfrm>
          <a:off x="12068175"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16D9709A-0CD9-442F-A543-279414F81567}"/>
            </a:ext>
          </a:extLst>
        </xdr:cNvPr>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473D473-54F8-41CB-A244-B7A55E627F35}"/>
            </a:ext>
          </a:extLst>
        </xdr:cNvPr>
        <xdr:cNvSpPr txBox="1"/>
      </xdr:nvSpPr>
      <xdr:spPr>
        <a:xfrm>
          <a:off x="1206817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75D6672-709C-4499-9AA4-FB95134A85D2}"/>
            </a:ext>
          </a:extLst>
        </xdr:cNvPr>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B33D2B5C-FE1C-4D4F-BC77-1ED5EE80A490}"/>
            </a:ext>
          </a:extLst>
        </xdr:cNvPr>
        <xdr:cNvCxnSpPr/>
      </xdr:nvCxnSpPr>
      <xdr:spPr>
        <a:xfrm flipV="1">
          <a:off x="17021175" y="14091793"/>
          <a:ext cx="0" cy="1227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A4252951-1507-4EF5-906B-B26960C38736}"/>
            </a:ext>
          </a:extLst>
        </xdr:cNvPr>
        <xdr:cNvSpPr txBox="1"/>
      </xdr:nvSpPr>
      <xdr:spPr>
        <a:xfrm>
          <a:off x="17106900" y="1529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5709A246-80EB-4B5F-9961-35680B237B26}"/>
            </a:ext>
          </a:extLst>
        </xdr:cNvPr>
        <xdr:cNvCxnSpPr/>
      </xdr:nvCxnSpPr>
      <xdr:spPr>
        <a:xfrm>
          <a:off x="16932275" y="1531924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23EFD1A-88A8-4413-BAC4-C9F81D3AE2DF}"/>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7AE6E183-A60D-416B-8DA9-3061A8ADB846}"/>
            </a:ext>
          </a:extLst>
        </xdr:cNvPr>
        <xdr:cNvCxnSpPr/>
      </xdr:nvCxnSpPr>
      <xdr:spPr>
        <a:xfrm>
          <a:off x="16932275" y="14091793"/>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91948</xdr:rowOff>
    </xdr:from>
    <xdr:to>
      <xdr:col>81</xdr:col>
      <xdr:colOff>44450</xdr:colOff>
      <xdr:row>86</xdr:row>
      <xdr:rowOff>106426</xdr:rowOff>
    </xdr:to>
    <xdr:cxnSp macro="">
      <xdr:nvCxnSpPr>
        <xdr:cNvPr id="253" name="直線コネクタ 252">
          <a:extLst>
            <a:ext uri="{FF2B5EF4-FFF2-40B4-BE49-F238E27FC236}">
              <a16:creationId xmlns:a16="http://schemas.microsoft.com/office/drawing/2014/main" id="{10C9C36F-64D4-4648-B58A-47341F8AD9DB}"/>
            </a:ext>
          </a:extLst>
        </xdr:cNvPr>
        <xdr:cNvCxnSpPr/>
      </xdr:nvCxnSpPr>
      <xdr:spPr>
        <a:xfrm flipV="1">
          <a:off x="16182975" y="14836648"/>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B1114FD3-CB76-4C1A-AFA9-3CA25177B64E}"/>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A0C4A88-4D22-48D0-9D26-40984466DA8E}"/>
            </a:ext>
          </a:extLst>
        </xdr:cNvPr>
        <xdr:cNvSpPr/>
      </xdr:nvSpPr>
      <xdr:spPr>
        <a:xfrm>
          <a:off x="16970375" y="1506410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96774</xdr:rowOff>
    </xdr:from>
    <xdr:to>
      <xdr:col>77</xdr:col>
      <xdr:colOff>44450</xdr:colOff>
      <xdr:row>86</xdr:row>
      <xdr:rowOff>106426</xdr:rowOff>
    </xdr:to>
    <xdr:cxnSp macro="">
      <xdr:nvCxnSpPr>
        <xdr:cNvPr id="256" name="直線コネクタ 255">
          <a:extLst>
            <a:ext uri="{FF2B5EF4-FFF2-40B4-BE49-F238E27FC236}">
              <a16:creationId xmlns:a16="http://schemas.microsoft.com/office/drawing/2014/main" id="{AB0F0FFD-8554-44E7-917D-FE7C9F976551}"/>
            </a:ext>
          </a:extLst>
        </xdr:cNvPr>
        <xdr:cNvCxnSpPr/>
      </xdr:nvCxnSpPr>
      <xdr:spPr>
        <a:xfrm>
          <a:off x="15293975" y="14841474"/>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3B77A568-F55C-4752-9721-6363CE4F6433}"/>
            </a:ext>
          </a:extLst>
        </xdr:cNvPr>
        <xdr:cNvSpPr/>
      </xdr:nvSpPr>
      <xdr:spPr>
        <a:xfrm>
          <a:off x="16132175" y="15070582"/>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E1CF06B-91F7-4ACA-BA44-6CE49D9CAE9C}"/>
            </a:ext>
          </a:extLst>
        </xdr:cNvPr>
        <xdr:cNvSpPr txBox="1"/>
      </xdr:nvSpPr>
      <xdr:spPr>
        <a:xfrm>
          <a:off x="15801975" y="1516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96774</xdr:rowOff>
    </xdr:from>
    <xdr:to>
      <xdr:col>72</xdr:col>
      <xdr:colOff>203200</xdr:colOff>
      <xdr:row>86</xdr:row>
      <xdr:rowOff>154687</xdr:rowOff>
    </xdr:to>
    <xdr:cxnSp macro="">
      <xdr:nvCxnSpPr>
        <xdr:cNvPr id="259" name="直線コネクタ 258">
          <a:extLst>
            <a:ext uri="{FF2B5EF4-FFF2-40B4-BE49-F238E27FC236}">
              <a16:creationId xmlns:a16="http://schemas.microsoft.com/office/drawing/2014/main" id="{FDEBAB8C-4E4C-4F60-81A0-A436E1C29CC2}"/>
            </a:ext>
          </a:extLst>
        </xdr:cNvPr>
        <xdr:cNvCxnSpPr/>
      </xdr:nvCxnSpPr>
      <xdr:spPr>
        <a:xfrm flipV="1">
          <a:off x="14401800" y="14841474"/>
          <a:ext cx="892175"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50D3322-2C27-4E64-97A4-4F8D3F73E4B9}"/>
            </a:ext>
          </a:extLst>
        </xdr:cNvPr>
        <xdr:cNvSpPr/>
      </xdr:nvSpPr>
      <xdr:spPr>
        <a:xfrm>
          <a:off x="15240000" y="15065756"/>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6DAD4BEA-CEEF-4736-A356-268385974C4D}"/>
            </a:ext>
          </a:extLst>
        </xdr:cNvPr>
        <xdr:cNvSpPr txBox="1"/>
      </xdr:nvSpPr>
      <xdr:spPr>
        <a:xfrm>
          <a:off x="14912975" y="151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86</xdr:row>
      <xdr:rowOff>154687</xdr:rowOff>
    </xdr:to>
    <xdr:cxnSp macro="">
      <xdr:nvCxnSpPr>
        <xdr:cNvPr id="262" name="直線コネクタ 261">
          <a:extLst>
            <a:ext uri="{FF2B5EF4-FFF2-40B4-BE49-F238E27FC236}">
              <a16:creationId xmlns:a16="http://schemas.microsoft.com/office/drawing/2014/main" id="{BB9CE44D-DCFC-4471-ADF3-095C2EBD242F}"/>
            </a:ext>
          </a:extLst>
        </xdr:cNvPr>
        <xdr:cNvCxnSpPr/>
      </xdr:nvCxnSpPr>
      <xdr:spPr>
        <a:xfrm>
          <a:off x="13515975" y="14810867"/>
          <a:ext cx="885825" cy="8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81A7D507-5950-4D35-AD82-F244D9039FE1}"/>
            </a:ext>
          </a:extLst>
        </xdr:cNvPr>
        <xdr:cNvSpPr/>
      </xdr:nvSpPr>
      <xdr:spPr>
        <a:xfrm>
          <a:off x="14354175"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82EFBA09-16EE-49C7-A211-FD3E9A6FBAB0}"/>
            </a:ext>
          </a:extLst>
        </xdr:cNvPr>
        <xdr:cNvSpPr txBox="1"/>
      </xdr:nvSpPr>
      <xdr:spPr>
        <a:xfrm>
          <a:off x="14020800" y="151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996FE5E7-064C-4AFD-A15D-6AE05FB6ABD4}"/>
            </a:ext>
          </a:extLst>
        </xdr:cNvPr>
        <xdr:cNvSpPr/>
      </xdr:nvSpPr>
      <xdr:spPr>
        <a:xfrm>
          <a:off x="13465175" y="15065756"/>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D0E7511-3E41-401B-A3EB-65A67DF67E2F}"/>
            </a:ext>
          </a:extLst>
        </xdr:cNvPr>
        <xdr:cNvSpPr txBox="1"/>
      </xdr:nvSpPr>
      <xdr:spPr>
        <a:xfrm>
          <a:off x="13134975" y="151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E31DBD6-B94C-45F0-90A3-EABE254245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4D92F5A-47C2-43A2-A9B6-FBF59299AD6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764DBB2-45B8-41B8-997A-09A604726F6E}"/>
            </a:ext>
          </a:extLst>
        </xdr:cNvPr>
        <xdr:cNvSpPr txBox="1"/>
      </xdr:nvSpPr>
      <xdr:spPr>
        <a:xfrm>
          <a:off x="15078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ED97C3C-AE21-4E03-90DD-7F16F05CF97A}"/>
            </a:ext>
          </a:extLst>
        </xdr:cNvPr>
        <xdr:cNvSpPr txBox="1"/>
      </xdr:nvSpPr>
      <xdr:spPr>
        <a:xfrm>
          <a:off x="141890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B5E80C8-476A-4DA0-B5C6-ACE1C37125A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41148</xdr:rowOff>
    </xdr:from>
    <xdr:to>
      <xdr:col>81</xdr:col>
      <xdr:colOff>95250</xdr:colOff>
      <xdr:row>86</xdr:row>
      <xdr:rowOff>142748</xdr:rowOff>
    </xdr:to>
    <xdr:sp macro="" textlink="">
      <xdr:nvSpPr>
        <xdr:cNvPr id="272" name="楕円 271">
          <a:extLst>
            <a:ext uri="{FF2B5EF4-FFF2-40B4-BE49-F238E27FC236}">
              <a16:creationId xmlns:a16="http://schemas.microsoft.com/office/drawing/2014/main" id="{1F67243A-7C8C-480B-8224-BBC8CF8E32D3}"/>
            </a:ext>
          </a:extLst>
        </xdr:cNvPr>
        <xdr:cNvSpPr/>
      </xdr:nvSpPr>
      <xdr:spPr>
        <a:xfrm>
          <a:off x="16970375" y="14785848"/>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57675</xdr:rowOff>
    </xdr:from>
    <xdr:ext cx="762000" cy="259045"/>
    <xdr:sp macro="" textlink="">
      <xdr:nvSpPr>
        <xdr:cNvPr id="273" name="給与水準   （国との比較）該当値テキスト">
          <a:extLst>
            <a:ext uri="{FF2B5EF4-FFF2-40B4-BE49-F238E27FC236}">
              <a16:creationId xmlns:a16="http://schemas.microsoft.com/office/drawing/2014/main" id="{D308BE76-3ECF-4D8F-8669-A16ECA5F4030}"/>
            </a:ext>
          </a:extLst>
        </xdr:cNvPr>
        <xdr:cNvSpPr txBox="1"/>
      </xdr:nvSpPr>
      <xdr:spPr>
        <a:xfrm>
          <a:off x="171069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55626</xdr:rowOff>
    </xdr:from>
    <xdr:to>
      <xdr:col>77</xdr:col>
      <xdr:colOff>95250</xdr:colOff>
      <xdr:row>86</xdr:row>
      <xdr:rowOff>157226</xdr:rowOff>
    </xdr:to>
    <xdr:sp macro="" textlink="">
      <xdr:nvSpPr>
        <xdr:cNvPr id="274" name="楕円 273">
          <a:extLst>
            <a:ext uri="{FF2B5EF4-FFF2-40B4-BE49-F238E27FC236}">
              <a16:creationId xmlns:a16="http://schemas.microsoft.com/office/drawing/2014/main" id="{10DA1EEC-703F-4153-848D-004257E8A902}"/>
            </a:ext>
          </a:extLst>
        </xdr:cNvPr>
        <xdr:cNvSpPr/>
      </xdr:nvSpPr>
      <xdr:spPr>
        <a:xfrm>
          <a:off x="16132175" y="14800326"/>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167403</xdr:rowOff>
    </xdr:from>
    <xdr:ext cx="736600" cy="259045"/>
    <xdr:sp macro="" textlink="">
      <xdr:nvSpPr>
        <xdr:cNvPr id="275" name="テキスト ボックス 274">
          <a:extLst>
            <a:ext uri="{FF2B5EF4-FFF2-40B4-BE49-F238E27FC236}">
              <a16:creationId xmlns:a16="http://schemas.microsoft.com/office/drawing/2014/main" id="{0BA6A221-7BB5-4EAA-A55B-B9F89D237F1C}"/>
            </a:ext>
          </a:extLst>
        </xdr:cNvPr>
        <xdr:cNvSpPr txBox="1"/>
      </xdr:nvSpPr>
      <xdr:spPr>
        <a:xfrm>
          <a:off x="15801975" y="1456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45974</xdr:rowOff>
    </xdr:from>
    <xdr:to>
      <xdr:col>73</xdr:col>
      <xdr:colOff>44450</xdr:colOff>
      <xdr:row>86</xdr:row>
      <xdr:rowOff>147574</xdr:rowOff>
    </xdr:to>
    <xdr:sp macro="" textlink="">
      <xdr:nvSpPr>
        <xdr:cNvPr id="276" name="楕円 275">
          <a:extLst>
            <a:ext uri="{FF2B5EF4-FFF2-40B4-BE49-F238E27FC236}">
              <a16:creationId xmlns:a16="http://schemas.microsoft.com/office/drawing/2014/main" id="{14F2A916-518F-490A-941B-CE4D8DD22DB0}"/>
            </a:ext>
          </a:extLst>
        </xdr:cNvPr>
        <xdr:cNvSpPr/>
      </xdr:nvSpPr>
      <xdr:spPr>
        <a:xfrm>
          <a:off x="15240000" y="14793849"/>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157751</xdr:rowOff>
    </xdr:from>
    <xdr:ext cx="762000" cy="259045"/>
    <xdr:sp macro="" textlink="">
      <xdr:nvSpPr>
        <xdr:cNvPr id="277" name="テキスト ボックス 276">
          <a:extLst>
            <a:ext uri="{FF2B5EF4-FFF2-40B4-BE49-F238E27FC236}">
              <a16:creationId xmlns:a16="http://schemas.microsoft.com/office/drawing/2014/main" id="{5C0AD7E2-CFD4-440D-B8A4-A8545690B8B5}"/>
            </a:ext>
          </a:extLst>
        </xdr:cNvPr>
        <xdr:cNvSpPr txBox="1"/>
      </xdr:nvSpPr>
      <xdr:spPr>
        <a:xfrm>
          <a:off x="14912975" y="1456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103887</xdr:rowOff>
    </xdr:from>
    <xdr:to>
      <xdr:col>68</xdr:col>
      <xdr:colOff>203200</xdr:colOff>
      <xdr:row>87</xdr:row>
      <xdr:rowOff>34037</xdr:rowOff>
    </xdr:to>
    <xdr:sp macro="" textlink="">
      <xdr:nvSpPr>
        <xdr:cNvPr id="278" name="楕円 277">
          <a:extLst>
            <a:ext uri="{FF2B5EF4-FFF2-40B4-BE49-F238E27FC236}">
              <a16:creationId xmlns:a16="http://schemas.microsoft.com/office/drawing/2014/main" id="{DDE92BD1-40D1-4F02-AC38-D458E90ADFD7}"/>
            </a:ext>
          </a:extLst>
        </xdr:cNvPr>
        <xdr:cNvSpPr/>
      </xdr:nvSpPr>
      <xdr:spPr>
        <a:xfrm>
          <a:off x="14354175" y="1485176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44214</xdr:rowOff>
    </xdr:from>
    <xdr:ext cx="762000" cy="259045"/>
    <xdr:sp macro="" textlink="">
      <xdr:nvSpPr>
        <xdr:cNvPr id="279" name="テキスト ボックス 278">
          <a:extLst>
            <a:ext uri="{FF2B5EF4-FFF2-40B4-BE49-F238E27FC236}">
              <a16:creationId xmlns:a16="http://schemas.microsoft.com/office/drawing/2014/main" id="{D03B4AF5-3694-4019-A5B4-0DD44E6F6AE1}"/>
            </a:ext>
          </a:extLst>
        </xdr:cNvPr>
        <xdr:cNvSpPr txBox="1"/>
      </xdr:nvSpPr>
      <xdr:spPr>
        <a:xfrm>
          <a:off x="14020800" y="1462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80" name="楕円 279">
          <a:extLst>
            <a:ext uri="{FF2B5EF4-FFF2-40B4-BE49-F238E27FC236}">
              <a16:creationId xmlns:a16="http://schemas.microsoft.com/office/drawing/2014/main" id="{C70C055E-B970-4FD4-9B6F-626BC3C1B6E2}"/>
            </a:ext>
          </a:extLst>
        </xdr:cNvPr>
        <xdr:cNvSpPr/>
      </xdr:nvSpPr>
      <xdr:spPr>
        <a:xfrm>
          <a:off x="13465175" y="14760067"/>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81" name="テキスト ボックス 280">
          <a:extLst>
            <a:ext uri="{FF2B5EF4-FFF2-40B4-BE49-F238E27FC236}">
              <a16:creationId xmlns:a16="http://schemas.microsoft.com/office/drawing/2014/main" id="{EF8B4F28-FC2C-49A5-87DB-BA18211E1446}"/>
            </a:ext>
          </a:extLst>
        </xdr:cNvPr>
        <xdr:cNvSpPr txBox="1"/>
      </xdr:nvSpPr>
      <xdr:spPr>
        <a:xfrm>
          <a:off x="13134975" y="1452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4BD5FE35-5C8F-4CA3-A6A0-0C8EBEFC97C7}"/>
            </a:ext>
          </a:extLst>
        </xdr:cNvPr>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85B6983-600B-4280-B77B-10BEE664EA0A}"/>
            </a:ext>
          </a:extLst>
        </xdr:cNvPr>
        <xdr:cNvSpPr txBox="1"/>
      </xdr:nvSpPr>
      <xdr:spPr>
        <a:xfrm>
          <a:off x="13349477" y="9191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D2EFA40E-4CDC-4411-83FF-6582E76329F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7983CBE-83A3-4E31-8A10-D593978441EC}"/>
            </a:ext>
          </a:extLst>
        </xdr:cNvPr>
        <xdr:cNvSpPr/>
      </xdr:nvSpPr>
      <xdr:spPr>
        <a:xfrm>
          <a:off x="17973675" y="908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A7E0E71-60B9-478E-AF0D-9A0E5D9B8DC3}"/>
            </a:ext>
          </a:extLst>
        </xdr:cNvPr>
        <xdr:cNvSpPr/>
      </xdr:nvSpPr>
      <xdr:spPr>
        <a:xfrm>
          <a:off x="17973675" y="927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B1BDC6F-5BA3-42EE-965A-29A947E241B1}"/>
            </a:ext>
          </a:extLst>
        </xdr:cNvPr>
        <xdr:cNvSpPr/>
      </xdr:nvSpPr>
      <xdr:spPr>
        <a:xfrm>
          <a:off x="19621500" y="908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8D1E06B-FE97-42A2-A55A-7BFBF09AB9A8}"/>
            </a:ext>
          </a:extLst>
        </xdr:cNvPr>
        <xdr:cNvSpPr/>
      </xdr:nvSpPr>
      <xdr:spPr>
        <a:xfrm>
          <a:off x="19621500" y="927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13B0BD15-C557-4778-9005-35E6B206ED63}"/>
            </a:ext>
          </a:extLst>
        </xdr:cNvPr>
        <xdr:cNvSpPr/>
      </xdr:nvSpPr>
      <xdr:spPr>
        <a:xfrm>
          <a:off x="21085175" y="908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9DEB56A-9823-44E1-812B-C29DB200E84B}"/>
            </a:ext>
          </a:extLst>
        </xdr:cNvPr>
        <xdr:cNvSpPr/>
      </xdr:nvSpPr>
      <xdr:spPr>
        <a:xfrm>
          <a:off x="21085175" y="927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8B10E55F-ACF0-45AC-BBD5-9A51DCA922CA}"/>
            </a:ext>
          </a:extLst>
        </xdr:cNvPr>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1F7062B-9289-442D-9EE6-0B7F4D04DD33}"/>
            </a:ext>
          </a:extLst>
        </xdr:cNvPr>
        <xdr:cNvSpPr/>
      </xdr:nvSpPr>
      <xdr:spPr>
        <a:xfrm>
          <a:off x="18097500" y="959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7B4C110-F380-4211-BFE2-0CD668D0B7D0}"/>
            </a:ext>
          </a:extLst>
        </xdr:cNvPr>
        <xdr:cNvSpPr/>
      </xdr:nvSpPr>
      <xdr:spPr>
        <a:xfrm>
          <a:off x="18097500" y="959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D6EED2C-657B-4721-955D-7738BD4D9694}"/>
            </a:ext>
          </a:extLst>
        </xdr:cNvPr>
        <xdr:cNvSpPr txBox="1"/>
      </xdr:nvSpPr>
      <xdr:spPr>
        <a:xfrm>
          <a:off x="18227675" y="990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本村は離島であることから、港湾荷役業務や空港管理業務等の特殊業務を行う職員が必要なことから類似団体平均を上回っている。今後は民間委託の検討等も行い、より適切な定員管理に努める。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4C44F10-B7A2-4B7D-81CA-4D0AF804901D}"/>
            </a:ext>
          </a:extLst>
        </xdr:cNvPr>
        <xdr:cNvSpPr txBox="1"/>
      </xdr:nvSpPr>
      <xdr:spPr>
        <a:xfrm>
          <a:off x="12792075" y="9401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58935BC-1F75-4A2D-9858-75027FC70299}"/>
            </a:ext>
          </a:extLst>
        </xdr:cNvPr>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2720FBD-98BE-484E-B273-D0E0746218A1}"/>
            </a:ext>
          </a:extLst>
        </xdr:cNvPr>
        <xdr:cNvSpPr txBox="1"/>
      </xdr:nvSpPr>
      <xdr:spPr>
        <a:xfrm>
          <a:off x="12068175" y="1186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6F5D2B9-8FD2-4825-9D5E-30A2AF860D04}"/>
            </a:ext>
          </a:extLst>
        </xdr:cNvPr>
        <xdr:cNvCxnSpPr/>
      </xdr:nvCxnSpPr>
      <xdr:spPr>
        <a:xfrm>
          <a:off x="12830175" y="1165678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5B4D2504-351F-41A9-9F6B-7D41FAF8CB6E}"/>
            </a:ext>
          </a:extLst>
        </xdr:cNvPr>
        <xdr:cNvSpPr txBox="1"/>
      </xdr:nvSpPr>
      <xdr:spPr>
        <a:xfrm>
          <a:off x="12068175" y="1151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8ED112F-8CD0-4DDE-AA35-EB04B09ED20C}"/>
            </a:ext>
          </a:extLst>
        </xdr:cNvPr>
        <xdr:cNvCxnSpPr/>
      </xdr:nvCxnSpPr>
      <xdr:spPr>
        <a:xfrm>
          <a:off x="12830175" y="1131207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4DDD296-808D-4656-B62B-6FFF1EE9B4D7}"/>
            </a:ext>
          </a:extLst>
        </xdr:cNvPr>
        <xdr:cNvSpPr txBox="1"/>
      </xdr:nvSpPr>
      <xdr:spPr>
        <a:xfrm>
          <a:off x="12068175" y="1117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2607386-6504-4D8D-94D5-4D3D19460C79}"/>
            </a:ext>
          </a:extLst>
        </xdr:cNvPr>
        <xdr:cNvCxnSpPr/>
      </xdr:nvCxnSpPr>
      <xdr:spPr>
        <a:xfrm>
          <a:off x="12830175" y="1097053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5A82325D-4CC9-4EBF-8EFA-3C9260765B69}"/>
            </a:ext>
          </a:extLst>
        </xdr:cNvPr>
        <xdr:cNvSpPr txBox="1"/>
      </xdr:nvSpPr>
      <xdr:spPr>
        <a:xfrm>
          <a:off x="12068175"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90CCD0CC-F339-40CB-BB93-0E5C5310717B}"/>
            </a:ext>
          </a:extLst>
        </xdr:cNvPr>
        <xdr:cNvCxnSpPr/>
      </xdr:nvCxnSpPr>
      <xdr:spPr>
        <a:xfrm>
          <a:off x="12830175" y="1062581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522FE8C-13AC-43B0-B61C-D82B64C30AA3}"/>
            </a:ext>
          </a:extLst>
        </xdr:cNvPr>
        <xdr:cNvSpPr txBox="1"/>
      </xdr:nvSpPr>
      <xdr:spPr>
        <a:xfrm>
          <a:off x="12068175"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A72D24EB-2573-4BD5-861E-CD1F67E120B2}"/>
            </a:ext>
          </a:extLst>
        </xdr:cNvPr>
        <xdr:cNvCxnSpPr/>
      </xdr:nvCxnSpPr>
      <xdr:spPr>
        <a:xfrm>
          <a:off x="12830175" y="10281103"/>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2DC7D57-57A9-4B22-9B8A-2883B2EDAB89}"/>
            </a:ext>
          </a:extLst>
        </xdr:cNvPr>
        <xdr:cNvSpPr txBox="1"/>
      </xdr:nvSpPr>
      <xdr:spPr>
        <a:xfrm>
          <a:off x="12068175"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66CA048-C241-4C0A-8848-0F2028B568F9}"/>
            </a:ext>
          </a:extLst>
        </xdr:cNvPr>
        <xdr:cNvCxnSpPr/>
      </xdr:nvCxnSpPr>
      <xdr:spPr>
        <a:xfrm>
          <a:off x="12830175" y="993639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918A7F6-857E-4E17-B01D-106DB331F7BD}"/>
            </a:ext>
          </a:extLst>
        </xdr:cNvPr>
        <xdr:cNvSpPr txBox="1"/>
      </xdr:nvSpPr>
      <xdr:spPr>
        <a:xfrm>
          <a:off x="12068175"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679166F-4339-43AD-9956-67A38B40F3C2}"/>
            </a:ext>
          </a:extLst>
        </xdr:cNvPr>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8C716E1-7F79-44DF-8834-7A8B7D7AF960}"/>
            </a:ext>
          </a:extLst>
        </xdr:cNvPr>
        <xdr:cNvSpPr txBox="1"/>
      </xdr:nvSpPr>
      <xdr:spPr>
        <a:xfrm>
          <a:off x="1206817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0739CC0-40C5-4A13-BE97-46621D7B35ED}"/>
            </a:ext>
          </a:extLst>
        </xdr:cNvPr>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963501F6-A7BA-44AB-BC26-BD59BF8F1F00}"/>
            </a:ext>
          </a:extLst>
        </xdr:cNvPr>
        <xdr:cNvCxnSpPr/>
      </xdr:nvCxnSpPr>
      <xdr:spPr>
        <a:xfrm flipV="1">
          <a:off x="17021175" y="10039386"/>
          <a:ext cx="0" cy="164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9C93C4C-B55B-413C-9923-6DBA24C774BC}"/>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AAC50928-9C71-4779-9C91-B71FD137BDAD}"/>
            </a:ext>
          </a:extLst>
        </xdr:cNvPr>
        <xdr:cNvCxnSpPr/>
      </xdr:nvCxnSpPr>
      <xdr:spPr>
        <a:xfrm>
          <a:off x="16932275" y="11687193"/>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C69E30C6-698B-43BE-B23B-7F44D832623B}"/>
            </a:ext>
          </a:extLst>
        </xdr:cNvPr>
        <xdr:cNvSpPr txBox="1"/>
      </xdr:nvSpPr>
      <xdr:spPr>
        <a:xfrm>
          <a:off x="17106900" y="978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526E450B-C51B-4AAF-8B73-B46418F2EEC3}"/>
            </a:ext>
          </a:extLst>
        </xdr:cNvPr>
        <xdr:cNvCxnSpPr/>
      </xdr:nvCxnSpPr>
      <xdr:spPr>
        <a:xfrm>
          <a:off x="16932275" y="10039386"/>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68671</xdr:rowOff>
    </xdr:from>
    <xdr:to>
      <xdr:col>81</xdr:col>
      <xdr:colOff>44450</xdr:colOff>
      <xdr:row>64</xdr:row>
      <xdr:rowOff>101074</xdr:rowOff>
    </xdr:to>
    <xdr:cxnSp macro="">
      <xdr:nvCxnSpPr>
        <xdr:cNvPr id="318" name="直線コネクタ 317">
          <a:extLst>
            <a:ext uri="{FF2B5EF4-FFF2-40B4-BE49-F238E27FC236}">
              <a16:creationId xmlns:a16="http://schemas.microsoft.com/office/drawing/2014/main" id="{D6E2ACE7-FA1E-4167-8DB9-B58AA914324D}"/>
            </a:ext>
          </a:extLst>
        </xdr:cNvPr>
        <xdr:cNvCxnSpPr/>
      </xdr:nvCxnSpPr>
      <xdr:spPr>
        <a:xfrm flipV="1">
          <a:off x="16182975" y="11044646"/>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CA150D1C-4D51-4517-8A4B-B811FF2B1C74}"/>
            </a:ext>
          </a:extLst>
        </xdr:cNvPr>
        <xdr:cNvSpPr txBox="1"/>
      </xdr:nvSpPr>
      <xdr:spPr>
        <a:xfrm>
          <a:off x="17106900" y="10208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9B1413D-98C8-4119-8628-982E3C5DA09F}"/>
            </a:ext>
          </a:extLst>
        </xdr:cNvPr>
        <xdr:cNvSpPr/>
      </xdr:nvSpPr>
      <xdr:spPr>
        <a:xfrm>
          <a:off x="16970375" y="10360189"/>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69015</xdr:rowOff>
    </xdr:from>
    <xdr:to>
      <xdr:col>77</xdr:col>
      <xdr:colOff>44450</xdr:colOff>
      <xdr:row>64</xdr:row>
      <xdr:rowOff>101074</xdr:rowOff>
    </xdr:to>
    <xdr:cxnSp macro="">
      <xdr:nvCxnSpPr>
        <xdr:cNvPr id="321" name="直線コネクタ 320">
          <a:extLst>
            <a:ext uri="{FF2B5EF4-FFF2-40B4-BE49-F238E27FC236}">
              <a16:creationId xmlns:a16="http://schemas.microsoft.com/office/drawing/2014/main" id="{BBEBCC0D-A856-4F98-9D4E-D922CD91A46C}"/>
            </a:ext>
          </a:extLst>
        </xdr:cNvPr>
        <xdr:cNvCxnSpPr/>
      </xdr:nvCxnSpPr>
      <xdr:spPr>
        <a:xfrm>
          <a:off x="15293975" y="11044990"/>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A32A91BE-9E14-49E7-A3FD-3331585FFE32}"/>
            </a:ext>
          </a:extLst>
        </xdr:cNvPr>
        <xdr:cNvSpPr/>
      </xdr:nvSpPr>
      <xdr:spPr>
        <a:xfrm>
          <a:off x="16132175" y="10338544"/>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7B6EA476-6B8A-460F-ABB5-28B204AB089F}"/>
            </a:ext>
          </a:extLst>
        </xdr:cNvPr>
        <xdr:cNvSpPr txBox="1"/>
      </xdr:nvSpPr>
      <xdr:spPr>
        <a:xfrm>
          <a:off x="15801975" y="1010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69015</xdr:rowOff>
    </xdr:from>
    <xdr:to>
      <xdr:col>72</xdr:col>
      <xdr:colOff>203200</xdr:colOff>
      <xdr:row>64</xdr:row>
      <xdr:rowOff>90732</xdr:rowOff>
    </xdr:to>
    <xdr:cxnSp macro="">
      <xdr:nvCxnSpPr>
        <xdr:cNvPr id="324" name="直線コネクタ 323">
          <a:extLst>
            <a:ext uri="{FF2B5EF4-FFF2-40B4-BE49-F238E27FC236}">
              <a16:creationId xmlns:a16="http://schemas.microsoft.com/office/drawing/2014/main" id="{EB402435-1696-4CC3-8257-45E626AFBCD4}"/>
            </a:ext>
          </a:extLst>
        </xdr:cNvPr>
        <xdr:cNvCxnSpPr/>
      </xdr:nvCxnSpPr>
      <xdr:spPr>
        <a:xfrm flipV="1">
          <a:off x="14401800" y="11044990"/>
          <a:ext cx="892175"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5910FFCE-4FCE-4E2B-A98E-6DFE761D4F6E}"/>
            </a:ext>
          </a:extLst>
        </xdr:cNvPr>
        <xdr:cNvSpPr/>
      </xdr:nvSpPr>
      <xdr:spPr>
        <a:xfrm>
          <a:off x="15240000" y="1032192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FF3ABD69-4738-4627-A4CE-3BD2BE217570}"/>
            </a:ext>
          </a:extLst>
        </xdr:cNvPr>
        <xdr:cNvSpPr txBox="1"/>
      </xdr:nvSpPr>
      <xdr:spPr>
        <a:xfrm>
          <a:off x="14912975"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24547</xdr:rowOff>
    </xdr:from>
    <xdr:to>
      <xdr:col>68</xdr:col>
      <xdr:colOff>152400</xdr:colOff>
      <xdr:row>64</xdr:row>
      <xdr:rowOff>90732</xdr:rowOff>
    </xdr:to>
    <xdr:cxnSp macro="">
      <xdr:nvCxnSpPr>
        <xdr:cNvPr id="327" name="直線コネクタ 326">
          <a:extLst>
            <a:ext uri="{FF2B5EF4-FFF2-40B4-BE49-F238E27FC236}">
              <a16:creationId xmlns:a16="http://schemas.microsoft.com/office/drawing/2014/main" id="{6AAF0299-4628-4120-B354-1BDBF4E55449}"/>
            </a:ext>
          </a:extLst>
        </xdr:cNvPr>
        <xdr:cNvCxnSpPr/>
      </xdr:nvCxnSpPr>
      <xdr:spPr>
        <a:xfrm>
          <a:off x="13515975" y="11000522"/>
          <a:ext cx="885825"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69A1A449-98CE-4335-8AD4-DE350E38F6A9}"/>
            </a:ext>
          </a:extLst>
        </xdr:cNvPr>
        <xdr:cNvSpPr/>
      </xdr:nvSpPr>
      <xdr:spPr>
        <a:xfrm>
          <a:off x="14354175" y="10308481"/>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CFF22AEC-7FF5-4DCF-BC93-C374384EC0E4}"/>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F58CFC93-78F7-4898-B656-63105AF29630}"/>
            </a:ext>
          </a:extLst>
        </xdr:cNvPr>
        <xdr:cNvSpPr/>
      </xdr:nvSpPr>
      <xdr:spPr>
        <a:xfrm>
          <a:off x="13465175" y="10290556"/>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11AF626-8BB6-4ACA-BA75-DCCB41719FD8}"/>
            </a:ext>
          </a:extLst>
        </xdr:cNvPr>
        <xdr:cNvSpPr txBox="1"/>
      </xdr:nvSpPr>
      <xdr:spPr>
        <a:xfrm>
          <a:off x="13134975"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D36AF30-C9C0-45C3-9A05-BDD0B5384C7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64690D4-721A-4699-BB53-9FCE390D91B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4115C4E-C413-4017-8936-D03741F4C8EC}"/>
            </a:ext>
          </a:extLst>
        </xdr:cNvPr>
        <xdr:cNvSpPr txBox="1"/>
      </xdr:nvSpPr>
      <xdr:spPr>
        <a:xfrm>
          <a:off x="15078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4742E04-0368-4D3C-BEA4-0A2B44947267}"/>
            </a:ext>
          </a:extLst>
        </xdr:cNvPr>
        <xdr:cNvSpPr txBox="1"/>
      </xdr:nvSpPr>
      <xdr:spPr>
        <a:xfrm>
          <a:off x="141890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CA56168-96E7-4520-B20A-FB8BCF371D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17871</xdr:rowOff>
    </xdr:from>
    <xdr:to>
      <xdr:col>81</xdr:col>
      <xdr:colOff>95250</xdr:colOff>
      <xdr:row>64</xdr:row>
      <xdr:rowOff>119471</xdr:rowOff>
    </xdr:to>
    <xdr:sp macro="" textlink="">
      <xdr:nvSpPr>
        <xdr:cNvPr id="337" name="楕円 336">
          <a:extLst>
            <a:ext uri="{FF2B5EF4-FFF2-40B4-BE49-F238E27FC236}">
              <a16:creationId xmlns:a16="http://schemas.microsoft.com/office/drawing/2014/main" id="{0A18B53C-C2AB-4B21-9582-7194F842D3F0}"/>
            </a:ext>
          </a:extLst>
        </xdr:cNvPr>
        <xdr:cNvSpPr/>
      </xdr:nvSpPr>
      <xdr:spPr>
        <a:xfrm>
          <a:off x="16970375" y="10990671"/>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161398</xdr:rowOff>
    </xdr:from>
    <xdr:ext cx="762000" cy="259045"/>
    <xdr:sp macro="" textlink="">
      <xdr:nvSpPr>
        <xdr:cNvPr id="338" name="定員管理の状況該当値テキスト">
          <a:extLst>
            <a:ext uri="{FF2B5EF4-FFF2-40B4-BE49-F238E27FC236}">
              <a16:creationId xmlns:a16="http://schemas.microsoft.com/office/drawing/2014/main" id="{07947714-B1A4-4502-AE19-2D79A588CFD5}"/>
            </a:ext>
          </a:extLst>
        </xdr:cNvPr>
        <xdr:cNvSpPr txBox="1"/>
      </xdr:nvSpPr>
      <xdr:spPr>
        <a:xfrm>
          <a:off x="17106900" y="1096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50274</xdr:rowOff>
    </xdr:from>
    <xdr:to>
      <xdr:col>77</xdr:col>
      <xdr:colOff>95250</xdr:colOff>
      <xdr:row>64</xdr:row>
      <xdr:rowOff>151874</xdr:rowOff>
    </xdr:to>
    <xdr:sp macro="" textlink="">
      <xdr:nvSpPr>
        <xdr:cNvPr id="339" name="楕円 338">
          <a:extLst>
            <a:ext uri="{FF2B5EF4-FFF2-40B4-BE49-F238E27FC236}">
              <a16:creationId xmlns:a16="http://schemas.microsoft.com/office/drawing/2014/main" id="{23F39772-5E15-49C6-A61E-17ADDF0A6B43}"/>
            </a:ext>
          </a:extLst>
        </xdr:cNvPr>
        <xdr:cNvSpPr/>
      </xdr:nvSpPr>
      <xdr:spPr>
        <a:xfrm>
          <a:off x="16132175" y="11026249"/>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136651</xdr:rowOff>
    </xdr:from>
    <xdr:ext cx="736600" cy="259045"/>
    <xdr:sp macro="" textlink="">
      <xdr:nvSpPr>
        <xdr:cNvPr id="340" name="テキスト ボックス 339">
          <a:extLst>
            <a:ext uri="{FF2B5EF4-FFF2-40B4-BE49-F238E27FC236}">
              <a16:creationId xmlns:a16="http://schemas.microsoft.com/office/drawing/2014/main" id="{0B6ED4B5-97A6-4739-BE02-9EA0C8331BFA}"/>
            </a:ext>
          </a:extLst>
        </xdr:cNvPr>
        <xdr:cNvSpPr txBox="1"/>
      </xdr:nvSpPr>
      <xdr:spPr>
        <a:xfrm>
          <a:off x="15801975" y="1110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18215</xdr:rowOff>
    </xdr:from>
    <xdr:to>
      <xdr:col>73</xdr:col>
      <xdr:colOff>44450</xdr:colOff>
      <xdr:row>64</xdr:row>
      <xdr:rowOff>119815</xdr:rowOff>
    </xdr:to>
    <xdr:sp macro="" textlink="">
      <xdr:nvSpPr>
        <xdr:cNvPr id="341" name="楕円 340">
          <a:extLst>
            <a:ext uri="{FF2B5EF4-FFF2-40B4-BE49-F238E27FC236}">
              <a16:creationId xmlns:a16="http://schemas.microsoft.com/office/drawing/2014/main" id="{D6294001-5D03-43D2-A7DC-5A6D087D2781}"/>
            </a:ext>
          </a:extLst>
        </xdr:cNvPr>
        <xdr:cNvSpPr/>
      </xdr:nvSpPr>
      <xdr:spPr>
        <a:xfrm>
          <a:off x="15240000" y="109910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104592</xdr:rowOff>
    </xdr:from>
    <xdr:ext cx="762000" cy="259045"/>
    <xdr:sp macro="" textlink="">
      <xdr:nvSpPr>
        <xdr:cNvPr id="342" name="テキスト ボックス 341">
          <a:extLst>
            <a:ext uri="{FF2B5EF4-FFF2-40B4-BE49-F238E27FC236}">
              <a16:creationId xmlns:a16="http://schemas.microsoft.com/office/drawing/2014/main" id="{15858FA9-6CCA-4515-B4CD-1DABA02F8930}"/>
            </a:ext>
          </a:extLst>
        </xdr:cNvPr>
        <xdr:cNvSpPr txBox="1"/>
      </xdr:nvSpPr>
      <xdr:spPr>
        <a:xfrm>
          <a:off x="14912975" y="110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39932</xdr:rowOff>
    </xdr:from>
    <xdr:to>
      <xdr:col>68</xdr:col>
      <xdr:colOff>203200</xdr:colOff>
      <xdr:row>64</xdr:row>
      <xdr:rowOff>141532</xdr:rowOff>
    </xdr:to>
    <xdr:sp macro="" textlink="">
      <xdr:nvSpPr>
        <xdr:cNvPr id="343" name="楕円 342">
          <a:extLst>
            <a:ext uri="{FF2B5EF4-FFF2-40B4-BE49-F238E27FC236}">
              <a16:creationId xmlns:a16="http://schemas.microsoft.com/office/drawing/2014/main" id="{862DB12F-09CE-4248-ACA6-9F2478BDD9E7}"/>
            </a:ext>
          </a:extLst>
        </xdr:cNvPr>
        <xdr:cNvSpPr/>
      </xdr:nvSpPr>
      <xdr:spPr>
        <a:xfrm>
          <a:off x="14354175" y="11012732"/>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126309</xdr:rowOff>
    </xdr:from>
    <xdr:ext cx="762000" cy="259045"/>
    <xdr:sp macro="" textlink="">
      <xdr:nvSpPr>
        <xdr:cNvPr id="344" name="テキスト ボックス 343">
          <a:extLst>
            <a:ext uri="{FF2B5EF4-FFF2-40B4-BE49-F238E27FC236}">
              <a16:creationId xmlns:a16="http://schemas.microsoft.com/office/drawing/2014/main" id="{DB274E4C-5233-42E7-AF88-B70A27DC35A8}"/>
            </a:ext>
          </a:extLst>
        </xdr:cNvPr>
        <xdr:cNvSpPr txBox="1"/>
      </xdr:nvSpPr>
      <xdr:spPr>
        <a:xfrm>
          <a:off x="14020800" y="1110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145197</xdr:rowOff>
    </xdr:from>
    <xdr:to>
      <xdr:col>64</xdr:col>
      <xdr:colOff>152400</xdr:colOff>
      <xdr:row>64</xdr:row>
      <xdr:rowOff>75347</xdr:rowOff>
    </xdr:to>
    <xdr:sp macro="" textlink="">
      <xdr:nvSpPr>
        <xdr:cNvPr id="345" name="楕円 344">
          <a:extLst>
            <a:ext uri="{FF2B5EF4-FFF2-40B4-BE49-F238E27FC236}">
              <a16:creationId xmlns:a16="http://schemas.microsoft.com/office/drawing/2014/main" id="{6C1F5B4E-BC09-45EB-8EC9-89AE426F37B4}"/>
            </a:ext>
          </a:extLst>
        </xdr:cNvPr>
        <xdr:cNvSpPr/>
      </xdr:nvSpPr>
      <xdr:spPr>
        <a:xfrm>
          <a:off x="13465175" y="1094972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60124</xdr:rowOff>
    </xdr:from>
    <xdr:ext cx="762000" cy="259045"/>
    <xdr:sp macro="" textlink="">
      <xdr:nvSpPr>
        <xdr:cNvPr id="346" name="テキスト ボックス 345">
          <a:extLst>
            <a:ext uri="{FF2B5EF4-FFF2-40B4-BE49-F238E27FC236}">
              <a16:creationId xmlns:a16="http://schemas.microsoft.com/office/drawing/2014/main" id="{B8E5F5C3-B81B-49C3-B714-2A494BF5CDFE}"/>
            </a:ext>
          </a:extLst>
        </xdr:cNvPr>
        <xdr:cNvSpPr txBox="1"/>
      </xdr:nvSpPr>
      <xdr:spPr>
        <a:xfrm>
          <a:off x="13134975" y="1103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23F5F74-2961-4DCD-870F-06DAF16337C9}"/>
            </a:ext>
          </a:extLst>
        </xdr:cNvPr>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EAC1D11-3B3A-4950-B6B3-7ACFD1EB2129}"/>
            </a:ext>
          </a:extLst>
        </xdr:cNvPr>
        <xdr:cNvSpPr txBox="1"/>
      </xdr:nvSpPr>
      <xdr:spPr>
        <a:xfrm>
          <a:off x="13675174" y="538162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27E7A78-3BDA-436B-B108-0E122369346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EE60F29F-8CC3-4C79-8E4D-B004E7D908FA}"/>
            </a:ext>
          </a:extLst>
        </xdr:cNvPr>
        <xdr:cNvSpPr/>
      </xdr:nvSpPr>
      <xdr:spPr>
        <a:xfrm>
          <a:off x="17973675" y="527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F69AD97-AFDB-419A-8F3A-BAEC04FF4A93}"/>
            </a:ext>
          </a:extLst>
        </xdr:cNvPr>
        <xdr:cNvSpPr/>
      </xdr:nvSpPr>
      <xdr:spPr>
        <a:xfrm>
          <a:off x="17973675" y="546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9E8F725-1823-47F8-A62A-45ED7FF93F33}"/>
            </a:ext>
          </a:extLst>
        </xdr:cNvPr>
        <xdr:cNvSpPr/>
      </xdr:nvSpPr>
      <xdr:spPr>
        <a:xfrm>
          <a:off x="19621500" y="527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7ADF5DE-0A1F-4105-881E-34CD0783766B}"/>
            </a:ext>
          </a:extLst>
        </xdr:cNvPr>
        <xdr:cNvSpPr/>
      </xdr:nvSpPr>
      <xdr:spPr>
        <a:xfrm>
          <a:off x="19621500" y="546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1D8902A-3EB8-4398-B1FE-4E43AE603011}"/>
            </a:ext>
          </a:extLst>
        </xdr:cNvPr>
        <xdr:cNvSpPr/>
      </xdr:nvSpPr>
      <xdr:spPr>
        <a:xfrm>
          <a:off x="21085175" y="527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8B62356-F417-4945-B218-B534260BB925}"/>
            </a:ext>
          </a:extLst>
        </xdr:cNvPr>
        <xdr:cNvSpPr/>
      </xdr:nvSpPr>
      <xdr:spPr>
        <a:xfrm>
          <a:off x="21085175" y="546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AACDBC3A-1D1A-455E-A380-7045CF826BAA}"/>
            </a:ext>
          </a:extLst>
        </xdr:cNvPr>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A4DB0C3-65F8-4853-9C29-8489CFE8E390}"/>
            </a:ext>
          </a:extLst>
        </xdr:cNvPr>
        <xdr:cNvSpPr/>
      </xdr:nvSpPr>
      <xdr:spPr>
        <a:xfrm>
          <a:off x="18097500" y="578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D89EFD2-339E-4B29-A679-B0DF10421802}"/>
            </a:ext>
          </a:extLst>
        </xdr:cNvPr>
        <xdr:cNvSpPr/>
      </xdr:nvSpPr>
      <xdr:spPr>
        <a:xfrm>
          <a:off x="18097500" y="578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9858CB4-B9D6-4D56-A015-9BF39F6B3B53}"/>
            </a:ext>
          </a:extLst>
        </xdr:cNvPr>
        <xdr:cNvSpPr txBox="1"/>
      </xdr:nvSpPr>
      <xdr:spPr>
        <a:xfrm>
          <a:off x="18227675" y="609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実質公債費比率は昨年度に比べ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ポイント減少した。今後も事業収益の確保や、起債発行額の抑制ならびに交付税措置のある有利な起債の積極的な活用に取り組み、健全な財政運営の維持を目指す。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A19AF0B-B648-471F-9784-016C97E058D9}"/>
            </a:ext>
          </a:extLst>
        </xdr:cNvPr>
        <xdr:cNvSpPr txBox="1"/>
      </xdr:nvSpPr>
      <xdr:spPr>
        <a:xfrm>
          <a:off x="12792075" y="559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888CA350-1BC2-4C6E-B197-E8E22495E89E}"/>
            </a:ext>
          </a:extLst>
        </xdr:cNvPr>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441A006-254F-4155-8208-3D3B2CB0D2B7}"/>
            </a:ext>
          </a:extLst>
        </xdr:cNvPr>
        <xdr:cNvSpPr txBox="1"/>
      </xdr:nvSpPr>
      <xdr:spPr>
        <a:xfrm>
          <a:off x="12068175" y="80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FF87A5A8-3ECF-48AB-913D-FBE5DE46F1CF}"/>
            </a:ext>
          </a:extLst>
        </xdr:cNvPr>
        <xdr:cNvCxnSpPr/>
      </xdr:nvCxnSpPr>
      <xdr:spPr>
        <a:xfrm>
          <a:off x="12830175" y="7789333"/>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4A1E4A74-0332-4808-9849-BE1EF4E9637C}"/>
            </a:ext>
          </a:extLst>
        </xdr:cNvPr>
        <xdr:cNvSpPr txBox="1"/>
      </xdr:nvSpPr>
      <xdr:spPr>
        <a:xfrm>
          <a:off x="12068175"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B1D79384-FB22-4A57-94F3-0CBCE378F370}"/>
            </a:ext>
          </a:extLst>
        </xdr:cNvPr>
        <xdr:cNvCxnSpPr/>
      </xdr:nvCxnSpPr>
      <xdr:spPr>
        <a:xfrm>
          <a:off x="12830175" y="7387167"/>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F14F6024-1BE5-4068-81C4-45AE2EC941A8}"/>
            </a:ext>
          </a:extLst>
        </xdr:cNvPr>
        <xdr:cNvSpPr txBox="1"/>
      </xdr:nvSpPr>
      <xdr:spPr>
        <a:xfrm>
          <a:off x="12068175"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8EBD73FB-12AF-4C9A-8A4D-1D2C22B47A02}"/>
            </a:ext>
          </a:extLst>
        </xdr:cNvPr>
        <xdr:cNvCxnSpPr/>
      </xdr:nvCxnSpPr>
      <xdr:spPr>
        <a:xfrm>
          <a:off x="12830175" y="69881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9E241A50-B8A5-4911-A77D-8F99FC7C84DA}"/>
            </a:ext>
          </a:extLst>
        </xdr:cNvPr>
        <xdr:cNvSpPr txBox="1"/>
      </xdr:nvSpPr>
      <xdr:spPr>
        <a:xfrm>
          <a:off x="1206817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FC47330-9291-477E-A4B3-2786877918C8}"/>
            </a:ext>
          </a:extLst>
        </xdr:cNvPr>
        <xdr:cNvCxnSpPr/>
      </xdr:nvCxnSpPr>
      <xdr:spPr>
        <a:xfrm>
          <a:off x="12830175" y="658600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CAD23AD-252F-4986-8502-F09453DAB6F8}"/>
            </a:ext>
          </a:extLst>
        </xdr:cNvPr>
        <xdr:cNvSpPr txBox="1"/>
      </xdr:nvSpPr>
      <xdr:spPr>
        <a:xfrm>
          <a:off x="1206817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A763D3F-4F62-4498-A971-A868A5918D90}"/>
            </a:ext>
          </a:extLst>
        </xdr:cNvPr>
        <xdr:cNvCxnSpPr/>
      </xdr:nvCxnSpPr>
      <xdr:spPr>
        <a:xfrm>
          <a:off x="12830175" y="618384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470CB18-F3C3-4D88-B43B-C12122A8B509}"/>
            </a:ext>
          </a:extLst>
        </xdr:cNvPr>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A12B3D8-3798-4939-A220-57B9FB8A83CC}"/>
            </a:ext>
          </a:extLst>
        </xdr:cNvPr>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B8D12892-C49E-4B8C-86D2-F17E83C3B40E}"/>
            </a:ext>
          </a:extLst>
        </xdr:cNvPr>
        <xdr:cNvCxnSpPr/>
      </xdr:nvCxnSpPr>
      <xdr:spPr>
        <a:xfrm flipV="1">
          <a:off x="17021175" y="6207972"/>
          <a:ext cx="0" cy="154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D0C78A23-52B9-4049-80C3-4747096F343B}"/>
            </a:ext>
          </a:extLst>
        </xdr:cNvPr>
        <xdr:cNvSpPr txBox="1"/>
      </xdr:nvSpPr>
      <xdr:spPr>
        <a:xfrm>
          <a:off x="17106900" y="77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C1AA2BED-24FA-4567-8074-6CC46CB455E8}"/>
            </a:ext>
          </a:extLst>
        </xdr:cNvPr>
        <xdr:cNvCxnSpPr/>
      </xdr:nvCxnSpPr>
      <xdr:spPr>
        <a:xfrm>
          <a:off x="16932275" y="775716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E70911A2-526C-4441-8198-C247FB92631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526BBFF7-A615-4E67-A093-522BFD5C38E5}"/>
            </a:ext>
          </a:extLst>
        </xdr:cNvPr>
        <xdr:cNvCxnSpPr/>
      </xdr:nvCxnSpPr>
      <xdr:spPr>
        <a:xfrm>
          <a:off x="16932275" y="6207972"/>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F2EF168F-5D40-4777-9685-6A2445DFDCBD}"/>
            </a:ext>
          </a:extLst>
        </xdr:cNvPr>
        <xdr:cNvCxnSpPr/>
      </xdr:nvCxnSpPr>
      <xdr:spPr>
        <a:xfrm flipV="1">
          <a:off x="16182975" y="72584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261F3C01-B860-4AF6-A6EF-467882718B6B}"/>
            </a:ext>
          </a:extLst>
        </xdr:cNvPr>
        <xdr:cNvSpPr txBox="1"/>
      </xdr:nvSpPr>
      <xdr:spPr>
        <a:xfrm>
          <a:off x="17106900" y="6983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51C5C29E-F52B-4467-A29A-060DC4B67C76}"/>
            </a:ext>
          </a:extLst>
        </xdr:cNvPr>
        <xdr:cNvSpPr/>
      </xdr:nvSpPr>
      <xdr:spPr>
        <a:xfrm>
          <a:off x="16970375" y="7138458"/>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113877</xdr:rowOff>
    </xdr:to>
    <xdr:cxnSp macro="">
      <xdr:nvCxnSpPr>
        <xdr:cNvPr id="382" name="直線コネクタ 381">
          <a:extLst>
            <a:ext uri="{FF2B5EF4-FFF2-40B4-BE49-F238E27FC236}">
              <a16:creationId xmlns:a16="http://schemas.microsoft.com/office/drawing/2014/main" id="{6530C30D-4DDD-4969-BA4B-683D0284D07B}"/>
            </a:ext>
          </a:extLst>
        </xdr:cNvPr>
        <xdr:cNvCxnSpPr/>
      </xdr:nvCxnSpPr>
      <xdr:spPr>
        <a:xfrm flipV="1">
          <a:off x="15293975"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3E6F7809-F6B1-45F5-B291-CA1D51CC07AA}"/>
            </a:ext>
          </a:extLst>
        </xdr:cNvPr>
        <xdr:cNvSpPr/>
      </xdr:nvSpPr>
      <xdr:spPr>
        <a:xfrm>
          <a:off x="16132175" y="7138458"/>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AB1C7017-751B-4AC2-88AD-231BE6A29CE5}"/>
            </a:ext>
          </a:extLst>
        </xdr:cNvPr>
        <xdr:cNvSpPr txBox="1"/>
      </xdr:nvSpPr>
      <xdr:spPr>
        <a:xfrm>
          <a:off x="15801975" y="690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5" name="直線コネクタ 384">
          <a:extLst>
            <a:ext uri="{FF2B5EF4-FFF2-40B4-BE49-F238E27FC236}">
              <a16:creationId xmlns:a16="http://schemas.microsoft.com/office/drawing/2014/main" id="{A08944ED-BE1F-41C5-BCE0-EDB45FDED21B}"/>
            </a:ext>
          </a:extLst>
        </xdr:cNvPr>
        <xdr:cNvCxnSpPr/>
      </xdr:nvCxnSpPr>
      <xdr:spPr>
        <a:xfrm flipV="1">
          <a:off x="14401800" y="7314777"/>
          <a:ext cx="892175"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790BDE9D-CD10-4CE0-B12D-9A195F39A120}"/>
            </a:ext>
          </a:extLst>
        </xdr:cNvPr>
        <xdr:cNvSpPr/>
      </xdr:nvSpPr>
      <xdr:spPr>
        <a:xfrm>
          <a:off x="15240000" y="71272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4017515D-10CB-4930-BC83-C6D5D1566DD1}"/>
            </a:ext>
          </a:extLst>
        </xdr:cNvPr>
        <xdr:cNvSpPr txBox="1"/>
      </xdr:nvSpPr>
      <xdr:spPr>
        <a:xfrm>
          <a:off x="14912975"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129963</xdr:rowOff>
    </xdr:to>
    <xdr:cxnSp macro="">
      <xdr:nvCxnSpPr>
        <xdr:cNvPr id="388" name="直線コネクタ 387">
          <a:extLst>
            <a:ext uri="{FF2B5EF4-FFF2-40B4-BE49-F238E27FC236}">
              <a16:creationId xmlns:a16="http://schemas.microsoft.com/office/drawing/2014/main" id="{FA9CCE31-CD70-44A5-A136-3690E37B43F3}"/>
            </a:ext>
          </a:extLst>
        </xdr:cNvPr>
        <xdr:cNvCxnSpPr/>
      </xdr:nvCxnSpPr>
      <xdr:spPr>
        <a:xfrm>
          <a:off x="13515975" y="7274560"/>
          <a:ext cx="885825"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CA55AB23-AE86-46D1-961A-A490E441E65D}"/>
            </a:ext>
          </a:extLst>
        </xdr:cNvPr>
        <xdr:cNvSpPr/>
      </xdr:nvSpPr>
      <xdr:spPr>
        <a:xfrm>
          <a:off x="14354175" y="712237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51FCB5CF-176F-49B3-9751-F04A97713199}"/>
            </a:ext>
          </a:extLst>
        </xdr:cNvPr>
        <xdr:cNvSpPr txBox="1"/>
      </xdr:nvSpPr>
      <xdr:spPr>
        <a:xfrm>
          <a:off x="14020800" y="68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1AB4F9F3-51F4-4A3E-B4B8-7AA37DEEA47C}"/>
            </a:ext>
          </a:extLst>
        </xdr:cNvPr>
        <xdr:cNvSpPr/>
      </xdr:nvSpPr>
      <xdr:spPr>
        <a:xfrm>
          <a:off x="13465175" y="71031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8B511F40-AEA8-4917-8E3E-EC64FF7E2947}"/>
            </a:ext>
          </a:extLst>
        </xdr:cNvPr>
        <xdr:cNvSpPr txBox="1"/>
      </xdr:nvSpPr>
      <xdr:spPr>
        <a:xfrm>
          <a:off x="13134975" y="687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A5BB5E4-DA4D-4B95-B3B2-C6B9FC3061D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D00E912-ECD9-413D-B424-8B414650C18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C899E1-1854-44A1-B3DF-CD7E984D22F7}"/>
            </a:ext>
          </a:extLst>
        </xdr:cNvPr>
        <xdr:cNvSpPr txBox="1"/>
      </xdr:nvSpPr>
      <xdr:spPr>
        <a:xfrm>
          <a:off x="15078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C9ECE86-DE6F-48EB-AC6E-982079AD361A}"/>
            </a:ext>
          </a:extLst>
        </xdr:cNvPr>
        <xdr:cNvSpPr txBox="1"/>
      </xdr:nvSpPr>
      <xdr:spPr>
        <a:xfrm>
          <a:off x="141890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70199A9-0648-4790-B235-CC82005952B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8" name="楕円 397">
          <a:extLst>
            <a:ext uri="{FF2B5EF4-FFF2-40B4-BE49-F238E27FC236}">
              <a16:creationId xmlns:a16="http://schemas.microsoft.com/office/drawing/2014/main" id="{1797FC6B-9DAF-4AC4-A186-6C30D67C9C74}"/>
            </a:ext>
          </a:extLst>
        </xdr:cNvPr>
        <xdr:cNvSpPr/>
      </xdr:nvSpPr>
      <xdr:spPr>
        <a:xfrm>
          <a:off x="16970375" y="7210848"/>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9" name="公債費負担の状況該当値テキスト">
          <a:extLst>
            <a:ext uri="{FF2B5EF4-FFF2-40B4-BE49-F238E27FC236}">
              <a16:creationId xmlns:a16="http://schemas.microsoft.com/office/drawing/2014/main" id="{8A2E329F-7A73-4D22-9F65-891C0891197E}"/>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5FC06B8D-2651-4E09-99B1-3B7CBE9095DB}"/>
            </a:ext>
          </a:extLst>
        </xdr:cNvPr>
        <xdr:cNvSpPr/>
      </xdr:nvSpPr>
      <xdr:spPr>
        <a:xfrm>
          <a:off x="16132175" y="722376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2172F179-77F7-403A-91C5-28AD601E46BD}"/>
            </a:ext>
          </a:extLst>
        </xdr:cNvPr>
        <xdr:cNvSpPr txBox="1"/>
      </xdr:nvSpPr>
      <xdr:spPr>
        <a:xfrm>
          <a:off x="15801975" y="731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2" name="楕円 401">
          <a:extLst>
            <a:ext uri="{FF2B5EF4-FFF2-40B4-BE49-F238E27FC236}">
              <a16:creationId xmlns:a16="http://schemas.microsoft.com/office/drawing/2014/main" id="{A34F180D-9FD7-462E-8FEA-EED9C8FF448D}"/>
            </a:ext>
          </a:extLst>
        </xdr:cNvPr>
        <xdr:cNvSpPr/>
      </xdr:nvSpPr>
      <xdr:spPr>
        <a:xfrm>
          <a:off x="15240000" y="7267152"/>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3" name="テキスト ボックス 402">
          <a:extLst>
            <a:ext uri="{FF2B5EF4-FFF2-40B4-BE49-F238E27FC236}">
              <a16:creationId xmlns:a16="http://schemas.microsoft.com/office/drawing/2014/main" id="{721419A3-487E-4C21-A4C4-68252E8DDA1A}"/>
            </a:ext>
          </a:extLst>
        </xdr:cNvPr>
        <xdr:cNvSpPr txBox="1"/>
      </xdr:nvSpPr>
      <xdr:spPr>
        <a:xfrm>
          <a:off x="14912975"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4" name="楕円 403">
          <a:extLst>
            <a:ext uri="{FF2B5EF4-FFF2-40B4-BE49-F238E27FC236}">
              <a16:creationId xmlns:a16="http://schemas.microsoft.com/office/drawing/2014/main" id="{2C76D6E1-6BAE-4422-A08F-0F90079FB268}"/>
            </a:ext>
          </a:extLst>
        </xdr:cNvPr>
        <xdr:cNvSpPr/>
      </xdr:nvSpPr>
      <xdr:spPr>
        <a:xfrm>
          <a:off x="14354175" y="7280063"/>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5" name="テキスト ボックス 404">
          <a:extLst>
            <a:ext uri="{FF2B5EF4-FFF2-40B4-BE49-F238E27FC236}">
              <a16:creationId xmlns:a16="http://schemas.microsoft.com/office/drawing/2014/main" id="{30787830-A3D1-48F0-9065-5E9AF6247F9A}"/>
            </a:ext>
          </a:extLst>
        </xdr:cNvPr>
        <xdr:cNvSpPr txBox="1"/>
      </xdr:nvSpPr>
      <xdr:spPr>
        <a:xfrm>
          <a:off x="14020800" y="73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6" name="楕円 405">
          <a:extLst>
            <a:ext uri="{FF2B5EF4-FFF2-40B4-BE49-F238E27FC236}">
              <a16:creationId xmlns:a16="http://schemas.microsoft.com/office/drawing/2014/main" id="{C73E4060-A0CE-4C5E-AD6A-4FA89EABE258}"/>
            </a:ext>
          </a:extLst>
        </xdr:cNvPr>
        <xdr:cNvSpPr/>
      </xdr:nvSpPr>
      <xdr:spPr>
        <a:xfrm>
          <a:off x="13465175" y="722376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1452A563-CDA1-4476-979C-680B828838B0}"/>
            </a:ext>
          </a:extLst>
        </xdr:cNvPr>
        <xdr:cNvSpPr txBox="1"/>
      </xdr:nvSpPr>
      <xdr:spPr>
        <a:xfrm>
          <a:off x="13134975" y="731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4F4C1DC4-7CCB-4F58-8A00-62895CFCFA68}"/>
            </a:ext>
          </a:extLst>
        </xdr:cNvPr>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A608668-D1F3-472A-8C8C-F0356E362728}"/>
            </a:ext>
          </a:extLst>
        </xdr:cNvPr>
        <xdr:cNvSpPr txBox="1"/>
      </xdr:nvSpPr>
      <xdr:spPr>
        <a:xfrm>
          <a:off x="13758530" y="1571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FA747438-09E6-47F0-9D0A-D186BF54D6E8}"/>
            </a:ext>
          </a:extLst>
        </xdr:cNvPr>
        <xdr:cNvSpPr txBox="1"/>
      </xdr:nvSpPr>
      <xdr:spPr>
        <a:xfrm>
          <a:off x="1532764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F7A52A9-0E2C-4170-9165-E14FD7CEF532}"/>
            </a:ext>
          </a:extLst>
        </xdr:cNvPr>
        <xdr:cNvSpPr/>
      </xdr:nvSpPr>
      <xdr:spPr>
        <a:xfrm>
          <a:off x="17973675" y="14636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59FF85E-C6A4-44F6-859D-94F4A650DC30}"/>
            </a:ext>
          </a:extLst>
        </xdr:cNvPr>
        <xdr:cNvSpPr/>
      </xdr:nvSpPr>
      <xdr:spPr>
        <a:xfrm>
          <a:off x="17973675" y="16541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ACB4D56-A0C1-4965-AAA3-8A8C1C7DEE5F}"/>
            </a:ext>
          </a:extLst>
        </xdr:cNvPr>
        <xdr:cNvSpPr/>
      </xdr:nvSpPr>
      <xdr:spPr>
        <a:xfrm>
          <a:off x="19621500" y="14636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A4947E56-EE96-4837-AB44-B6A8F256D2A8}"/>
            </a:ext>
          </a:extLst>
        </xdr:cNvPr>
        <xdr:cNvSpPr/>
      </xdr:nvSpPr>
      <xdr:spPr>
        <a:xfrm>
          <a:off x="19621500" y="1654175"/>
          <a:ext cx="12731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CC5F87E-CE1D-4BCA-AA69-4791E7481784}"/>
            </a:ext>
          </a:extLst>
        </xdr:cNvPr>
        <xdr:cNvSpPr/>
      </xdr:nvSpPr>
      <xdr:spPr>
        <a:xfrm>
          <a:off x="21085175" y="14636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6064F9F9-D167-4D48-9791-E38BB79BBF7E}"/>
            </a:ext>
          </a:extLst>
        </xdr:cNvPr>
        <xdr:cNvSpPr/>
      </xdr:nvSpPr>
      <xdr:spPr>
        <a:xfrm>
          <a:off x="21085175" y="1654175"/>
          <a:ext cx="1270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6D6F148C-46D0-4526-9258-D5E031C7D68F}"/>
            </a:ext>
          </a:extLst>
        </xdr:cNvPr>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93A546C5-71C6-4663-B600-5F6FE31F4A35}"/>
            </a:ext>
          </a:extLst>
        </xdr:cNvPr>
        <xdr:cNvSpPr/>
      </xdr:nvSpPr>
      <xdr:spPr>
        <a:xfrm>
          <a:off x="18097500" y="1971675"/>
          <a:ext cx="603567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7637A8C-2749-4B98-887C-9EFDB742B329}"/>
            </a:ext>
          </a:extLst>
        </xdr:cNvPr>
        <xdr:cNvSpPr/>
      </xdr:nvSpPr>
      <xdr:spPr>
        <a:xfrm>
          <a:off x="18097500" y="19716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606E75C-B2D4-44BF-803D-C7C74276D5E4}"/>
            </a:ext>
          </a:extLst>
        </xdr:cNvPr>
        <xdr:cNvSpPr txBox="1"/>
      </xdr:nvSpPr>
      <xdr:spPr>
        <a:xfrm>
          <a:off x="18227675" y="2286000"/>
          <a:ext cx="5775325" cy="20351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昨年度に引き続き基金の積立等によって将来負担比率は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％となっている。今後も充当可能基金の積み立てにより、将来負担の低減に努める。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0581D35-8EAF-41E8-AFFE-BAC9E36CAA47}"/>
            </a:ext>
          </a:extLst>
        </xdr:cNvPr>
        <xdr:cNvSpPr txBox="1"/>
      </xdr:nvSpPr>
      <xdr:spPr>
        <a:xfrm>
          <a:off x="12792075" y="1781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0245085-5553-4948-9ED7-5C29D070430D}"/>
            </a:ext>
          </a:extLst>
        </xdr:cNvPr>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E2B1608-4C36-4FB5-BB82-6EA20A583936}"/>
            </a:ext>
          </a:extLst>
        </xdr:cNvPr>
        <xdr:cNvSpPr txBox="1"/>
      </xdr:nvSpPr>
      <xdr:spPr>
        <a:xfrm>
          <a:off x="12068175" y="424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FFA3BF1A-B47F-44D3-B1BC-944ED5999DF2}"/>
            </a:ext>
          </a:extLst>
        </xdr:cNvPr>
        <xdr:cNvCxnSpPr/>
      </xdr:nvCxnSpPr>
      <xdr:spPr>
        <a:xfrm>
          <a:off x="12830175" y="3979333"/>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CF8F1105-9672-4B0F-A2EE-7C86CFD16C6A}"/>
            </a:ext>
          </a:extLst>
        </xdr:cNvPr>
        <xdr:cNvSpPr txBox="1"/>
      </xdr:nvSpPr>
      <xdr:spPr>
        <a:xfrm>
          <a:off x="12068175" y="384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DE4C883B-7C91-416E-A6EE-8385BE62C5D9}"/>
            </a:ext>
          </a:extLst>
        </xdr:cNvPr>
        <xdr:cNvCxnSpPr/>
      </xdr:nvCxnSpPr>
      <xdr:spPr>
        <a:xfrm>
          <a:off x="12830175" y="3577167"/>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4EF68FD3-94CC-4932-BB25-C80A4C74F633}"/>
            </a:ext>
          </a:extLst>
        </xdr:cNvPr>
        <xdr:cNvSpPr txBox="1"/>
      </xdr:nvSpPr>
      <xdr:spPr>
        <a:xfrm>
          <a:off x="12068175" y="343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605CDF1-67B2-4954-AEE3-8A94D5FF0107}"/>
            </a:ext>
          </a:extLst>
        </xdr:cNvPr>
        <xdr:cNvCxnSpPr/>
      </xdr:nvCxnSpPr>
      <xdr:spPr>
        <a:xfrm>
          <a:off x="12830175" y="31781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42A64535-C53A-4E23-8ED1-89CCE1A0A4AC}"/>
            </a:ext>
          </a:extLst>
        </xdr:cNvPr>
        <xdr:cNvSpPr txBox="1"/>
      </xdr:nvSpPr>
      <xdr:spPr>
        <a:xfrm>
          <a:off x="1206817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125B14A-3FA5-4FDF-8109-F4E13BBA1CD8}"/>
            </a:ext>
          </a:extLst>
        </xdr:cNvPr>
        <xdr:cNvCxnSpPr/>
      </xdr:nvCxnSpPr>
      <xdr:spPr>
        <a:xfrm>
          <a:off x="12830175" y="2776008"/>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FC00C475-5126-4DAD-B89C-BDF677DE58DA}"/>
            </a:ext>
          </a:extLst>
        </xdr:cNvPr>
        <xdr:cNvSpPr txBox="1"/>
      </xdr:nvSpPr>
      <xdr:spPr>
        <a:xfrm>
          <a:off x="1206817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2E70F940-66B6-4A22-8B01-3F0B4EF8D436}"/>
            </a:ext>
          </a:extLst>
        </xdr:cNvPr>
        <xdr:cNvCxnSpPr/>
      </xdr:nvCxnSpPr>
      <xdr:spPr>
        <a:xfrm>
          <a:off x="12830175" y="2373842"/>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A84CE72C-B6C0-45CF-8225-DBB16AC74414}"/>
            </a:ext>
          </a:extLst>
        </xdr:cNvPr>
        <xdr:cNvSpPr txBox="1"/>
      </xdr:nvSpPr>
      <xdr:spPr>
        <a:xfrm>
          <a:off x="1206817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6CEDD793-3575-40CD-B4F1-8AE0544D3F80}"/>
            </a:ext>
          </a:extLst>
        </xdr:cNvPr>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E3BC974-499A-42D0-9755-81E438C78BBF}"/>
            </a:ext>
          </a:extLst>
        </xdr:cNvPr>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42DCB458-61FF-48BA-903B-3163BC7E0F13}"/>
            </a:ext>
          </a:extLst>
        </xdr:cNvPr>
        <xdr:cNvCxnSpPr/>
      </xdr:nvCxnSpPr>
      <xdr:spPr>
        <a:xfrm flipV="1">
          <a:off x="17021175" y="2373842"/>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2DAA0913-8F66-4E62-B1DF-F3F2E15581D2}"/>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D460FECB-25FA-47B0-9BBF-FC8AC409FEA1}"/>
            </a:ext>
          </a:extLst>
        </xdr:cNvPr>
        <xdr:cNvCxnSpPr/>
      </xdr:nvCxnSpPr>
      <xdr:spPr>
        <a:xfrm>
          <a:off x="16932275" y="376936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3C67DAF-4AC3-44BA-B9F1-FEEFB99E1C5D}"/>
            </a:ext>
          </a:extLst>
        </xdr:cNvPr>
        <xdr:cNvSpPr txBox="1"/>
      </xdr:nvSpPr>
      <xdr:spPr>
        <a:xfrm>
          <a:off x="17106900" y="206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A8B2D90-8445-40DE-A3E8-D57AC48B1DBE}"/>
            </a:ext>
          </a:extLst>
        </xdr:cNvPr>
        <xdr:cNvCxnSpPr/>
      </xdr:nvCxnSpPr>
      <xdr:spPr>
        <a:xfrm>
          <a:off x="16932275" y="2373842"/>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4450F0D9-DDF6-4224-8D72-F00E0825752C}"/>
            </a:ext>
          </a:extLst>
        </xdr:cNvPr>
        <xdr:cNvSpPr txBox="1"/>
      </xdr:nvSpPr>
      <xdr:spPr>
        <a:xfrm>
          <a:off x="17106900" y="2295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F46C094A-90A3-4CDE-B8A2-B74E68F32375}"/>
            </a:ext>
          </a:extLst>
        </xdr:cNvPr>
        <xdr:cNvSpPr/>
      </xdr:nvSpPr>
      <xdr:spPr>
        <a:xfrm>
          <a:off x="16970375" y="231986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9116192A-EC4F-4D38-BB1C-6A2D7391429F}"/>
            </a:ext>
          </a:extLst>
        </xdr:cNvPr>
        <xdr:cNvSpPr/>
      </xdr:nvSpPr>
      <xdr:spPr>
        <a:xfrm>
          <a:off x="16132175" y="231986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12FF87C3-7AC1-4B2D-A375-1D7A2C93C166}"/>
            </a:ext>
          </a:extLst>
        </xdr:cNvPr>
        <xdr:cNvSpPr txBox="1"/>
      </xdr:nvSpPr>
      <xdr:spPr>
        <a:xfrm>
          <a:off x="15801975" y="209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F1D17779-E361-4D2F-9AE5-D2F6A98F0BCA}"/>
            </a:ext>
          </a:extLst>
        </xdr:cNvPr>
        <xdr:cNvSpPr/>
      </xdr:nvSpPr>
      <xdr:spPr>
        <a:xfrm>
          <a:off x="15240000" y="2319867"/>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A3F0319E-0D54-42CF-AE9C-39C6ADCCBE16}"/>
            </a:ext>
          </a:extLst>
        </xdr:cNvPr>
        <xdr:cNvSpPr txBox="1"/>
      </xdr:nvSpPr>
      <xdr:spPr>
        <a:xfrm>
          <a:off x="14912975" y="209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635B005D-6DD9-4E07-A0A0-C41DB17BA509}"/>
            </a:ext>
          </a:extLst>
        </xdr:cNvPr>
        <xdr:cNvSpPr/>
      </xdr:nvSpPr>
      <xdr:spPr>
        <a:xfrm>
          <a:off x="14354175"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B61A493-C276-4B0C-83B4-8E6E8BE79646}"/>
            </a:ext>
          </a:extLst>
        </xdr:cNvPr>
        <xdr:cNvSpPr txBox="1"/>
      </xdr:nvSpPr>
      <xdr:spPr>
        <a:xfrm>
          <a:off x="14020800" y="209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581D7E3D-97D5-4E86-B4BC-CD0B7F6B6CA1}"/>
            </a:ext>
          </a:extLst>
        </xdr:cNvPr>
        <xdr:cNvSpPr/>
      </xdr:nvSpPr>
      <xdr:spPr>
        <a:xfrm>
          <a:off x="13465175" y="231986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C5490E51-54F2-46B7-8404-84D6EFF708FB}"/>
            </a:ext>
          </a:extLst>
        </xdr:cNvPr>
        <xdr:cNvSpPr txBox="1"/>
      </xdr:nvSpPr>
      <xdr:spPr>
        <a:xfrm>
          <a:off x="13134975" y="209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A24681A-AF75-4DAF-B6F3-CE1DD381C07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A0C58CC-45C8-4544-9D07-B4C5CA1968C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5E34BD4-4276-43D5-B761-FC3BE3909A53}"/>
            </a:ext>
          </a:extLst>
        </xdr:cNvPr>
        <xdr:cNvSpPr txBox="1"/>
      </xdr:nvSpPr>
      <xdr:spPr>
        <a:xfrm>
          <a:off x="150780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B0D412E-78F9-42FC-AC9B-47995348E015}"/>
            </a:ext>
          </a:extLst>
        </xdr:cNvPr>
        <xdr:cNvSpPr txBox="1"/>
      </xdr:nvSpPr>
      <xdr:spPr>
        <a:xfrm>
          <a:off x="141890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4EE4A3B-1BD3-4CF9-9750-7412C746DE1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1,165
30.52
3,328,164
3,043,418
213,230
1,379,267
3,087,292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僅かに</a:t>
          </a:r>
          <a:r>
            <a:rPr kumimoji="1" lang="ja-JP" altLang="ja-JP" sz="1100">
              <a:solidFill>
                <a:schemeClr val="dk1"/>
              </a:solidFill>
              <a:effectLst/>
              <a:latin typeface="+mn-lt"/>
              <a:ea typeface="+mn-ea"/>
              <a:cs typeface="+mn-cs"/>
            </a:rPr>
            <a:t>回っており、人件費自体も令和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年度より導入した会計年度職員制度の影響もあり、継続的に増加している。引き続き人件費の適正化に努める。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増となっているが</a:t>
          </a:r>
          <a:r>
            <a:rPr kumimoji="1" lang="ja-JP" altLang="ja-JP" sz="1100">
              <a:solidFill>
                <a:schemeClr val="dk1"/>
              </a:solidFill>
              <a:effectLst/>
              <a:latin typeface="+mn-lt"/>
              <a:ea typeface="+mn-ea"/>
              <a:cs typeface="+mn-cs"/>
            </a:rPr>
            <a:t>、近年は物価高騰などもあり、今後は物件費が増加することも見込まれる。引き続き物件費の中身の精査を行い、物件費削減に努めていく。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02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0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896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719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昨年度に続き</a:t>
          </a:r>
          <a:r>
            <a:rPr kumimoji="1" lang="ja-JP" altLang="ja-JP" sz="1100">
              <a:solidFill>
                <a:schemeClr val="dk1"/>
              </a:solidFill>
              <a:effectLst/>
              <a:latin typeface="+mn-lt"/>
              <a:ea typeface="+mn-ea"/>
              <a:cs typeface="+mn-cs"/>
            </a:rPr>
            <a:t>類似団体よりも低い値となって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高齢化により増加が見込まれるため、資格審査等の適正化に努める。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類似団体平均を下回っている状態が続いている。今後も類似団体よりも低い水準を維持できるよう、公共施設の適正化等に努める。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75565</xdr:rowOff>
    </xdr:from>
    <xdr:to>
      <xdr:col>78</xdr:col>
      <xdr:colOff>69850</xdr:colOff>
      <xdr:row>55</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05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75565</xdr:rowOff>
    </xdr:from>
    <xdr:to>
      <xdr:col>73</xdr:col>
      <xdr:colOff>180975</xdr:colOff>
      <xdr:row>55</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05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109855</xdr:rowOff>
    </xdr:from>
    <xdr:to>
      <xdr:col>69</xdr:col>
      <xdr:colOff>92075</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39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24765</xdr:rowOff>
    </xdr:from>
    <xdr:to>
      <xdr:col>74</xdr:col>
      <xdr:colOff>31750</xdr:colOff>
      <xdr:row>55</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59055</xdr:rowOff>
    </xdr:from>
    <xdr:to>
      <xdr:col>69</xdr:col>
      <xdr:colOff>142875</xdr:colOff>
      <xdr:row>55</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170832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に続き</a:t>
          </a:r>
          <a:r>
            <a:rPr kumimoji="1" lang="ja-JP" altLang="ja-JP" sz="1100">
              <a:solidFill>
                <a:schemeClr val="dk1"/>
              </a:solidFill>
              <a:effectLst/>
              <a:latin typeface="+mn-lt"/>
              <a:ea typeface="+mn-ea"/>
              <a:cs typeface="+mn-cs"/>
            </a:rPr>
            <a:t>類似団体に比べると</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い水準となって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、農林水産業費のさとうきび生産振興対策協議会への補助金が大きく影響しているとみられる。補助費等の見直しも進めていく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133858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93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9346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39</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3918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20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が、依然として類似団体平均を上回って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今後も事業収益の確保や、地方債発行額の抑制ならびに交付税措置のある有利な起債の積極的な活用に取り組み、健全な財政運営の維持を目指す。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515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78</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515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39370</xdr:rowOff>
    </xdr:from>
    <xdr:to>
      <xdr:col>15</xdr:col>
      <xdr:colOff>98425</xdr:colOff>
      <xdr:row>78</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12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46989</xdr:rowOff>
    </xdr:from>
    <xdr:to>
      <xdr:col>11</xdr:col>
      <xdr:colOff>9525</xdr:colOff>
      <xdr:row>78</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20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160020</xdr:rowOff>
    </xdr:from>
    <xdr:to>
      <xdr:col>15</xdr:col>
      <xdr:colOff>149225</xdr:colOff>
      <xdr:row>78</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74947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167639</xdr:rowOff>
    </xdr:from>
    <xdr:to>
      <xdr:col>11</xdr:col>
      <xdr:colOff>60325</xdr:colOff>
      <xdr:row>78</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僅かに</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今後も人件費や物件費等の抑制に努める。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924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80</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92430"/>
          <a:ext cx="889000" cy="7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80</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309600"/>
          <a:ext cx="88900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07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85752</xdr:rowOff>
    </xdr:from>
    <xdr:to>
      <xdr:col>29</xdr:col>
      <xdr:colOff>127000</xdr:colOff>
      <xdr:row>17</xdr:row>
      <xdr:rowOff>143124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48027"/>
          <a:ext cx="647700" cy="5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85752</xdr:rowOff>
    </xdr:from>
    <xdr:to>
      <xdr:col>26</xdr:col>
      <xdr:colOff>50800</xdr:colOff>
      <xdr:row>17</xdr:row>
      <xdr:rowOff>152542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8027"/>
          <a:ext cx="698500" cy="6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121167</xdr:rowOff>
    </xdr:from>
    <xdr:to>
      <xdr:col>22</xdr:col>
      <xdr:colOff>114300</xdr:colOff>
      <xdr:row>17</xdr:row>
      <xdr:rowOff>152542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83442"/>
          <a:ext cx="698500" cy="3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121167</xdr:rowOff>
    </xdr:from>
    <xdr:to>
      <xdr:col>18</xdr:col>
      <xdr:colOff>177800</xdr:colOff>
      <xdr:row>17</xdr:row>
      <xdr:rowOff>127280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83442"/>
          <a:ext cx="698500" cy="6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92324</xdr:rowOff>
    </xdr:from>
    <xdr:to>
      <xdr:col>29</xdr:col>
      <xdr:colOff>177800</xdr:colOff>
      <xdr:row>18</xdr:row>
      <xdr:rowOff>22474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108851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9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34952</xdr:rowOff>
    </xdr:from>
    <xdr:to>
      <xdr:col>26</xdr:col>
      <xdr:colOff>101600</xdr:colOff>
      <xdr:row>17</xdr:row>
      <xdr:rowOff>136552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146729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101742</xdr:rowOff>
    </xdr:from>
    <xdr:to>
      <xdr:col>22</xdr:col>
      <xdr:colOff>165100</xdr:colOff>
      <xdr:row>18</xdr:row>
      <xdr:rowOff>31892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3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70367</xdr:rowOff>
    </xdr:from>
    <xdr:to>
      <xdr:col>19</xdr:col>
      <xdr:colOff>38100</xdr:colOff>
      <xdr:row>18</xdr:row>
      <xdr:rowOff>517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10694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0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76480</xdr:rowOff>
    </xdr:from>
    <xdr:to>
      <xdr:col>15</xdr:col>
      <xdr:colOff>101600</xdr:colOff>
      <xdr:row>18</xdr:row>
      <xdr:rowOff>6630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3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161825</xdr:rowOff>
    </xdr:from>
    <xdr:to>
      <xdr:col>29</xdr:col>
      <xdr:colOff>127000</xdr:colOff>
      <xdr:row>37</xdr:row>
      <xdr:rowOff>2880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15075"/>
          <a:ext cx="647700" cy="1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2880</xdr:rowOff>
    </xdr:from>
    <xdr:to>
      <xdr:col>26</xdr:col>
      <xdr:colOff>50800</xdr:colOff>
      <xdr:row>37</xdr:row>
      <xdr:rowOff>16961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27580"/>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11301</xdr:rowOff>
    </xdr:from>
    <xdr:to>
      <xdr:col>22</xdr:col>
      <xdr:colOff>114300</xdr:colOff>
      <xdr:row>37</xdr:row>
      <xdr:rowOff>16961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36001"/>
          <a:ext cx="6985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122268</xdr:rowOff>
    </xdr:from>
    <xdr:to>
      <xdr:col>18</xdr:col>
      <xdr:colOff>177800</xdr:colOff>
      <xdr:row>37</xdr:row>
      <xdr:rowOff>11301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75518"/>
          <a:ext cx="698500" cy="6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111025</xdr:rowOff>
    </xdr:from>
    <xdr:to>
      <xdr:col>29</xdr:col>
      <xdr:colOff>177800</xdr:colOff>
      <xdr:row>37</xdr:row>
      <xdr:rowOff>41175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6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299002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123530</xdr:rowOff>
    </xdr:from>
    <xdr:to>
      <xdr:col>26</xdr:col>
      <xdr:colOff>101600</xdr:colOff>
      <xdr:row>37</xdr:row>
      <xdr:rowOff>53680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7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235307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137611</xdr:rowOff>
    </xdr:from>
    <xdr:to>
      <xdr:col>22</xdr:col>
      <xdr:colOff>165100</xdr:colOff>
      <xdr:row>37</xdr:row>
      <xdr:rowOff>67761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9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249388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5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131951</xdr:rowOff>
    </xdr:from>
    <xdr:to>
      <xdr:col>19</xdr:col>
      <xdr:colOff>38100</xdr:colOff>
      <xdr:row>37</xdr:row>
      <xdr:rowOff>62101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8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71468</xdr:rowOff>
    </xdr:from>
    <xdr:to>
      <xdr:col>15</xdr:col>
      <xdr:colOff>101600</xdr:colOff>
      <xdr:row>37</xdr:row>
      <xdr:rowOff>1618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183245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9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1,165
30.52
3,328,164
3,043,418
213,230
1,379,267
3,087,292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115409</xdr:rowOff>
    </xdr:from>
    <xdr:to>
      <xdr:col>24</xdr:col>
      <xdr:colOff>63500</xdr:colOff>
      <xdr:row>34</xdr:row>
      <xdr:rowOff>154549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44709"/>
          <a:ext cx="8382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115409</xdr:rowOff>
    </xdr:from>
    <xdr:to>
      <xdr:col>19</xdr:col>
      <xdr:colOff>177800</xdr:colOff>
      <xdr:row>34</xdr:row>
      <xdr:rowOff>169235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44709"/>
          <a:ext cx="889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169235</xdr:rowOff>
    </xdr:from>
    <xdr:to>
      <xdr:col>15</xdr:col>
      <xdr:colOff>50800</xdr:colOff>
      <xdr:row>35</xdr:row>
      <xdr:rowOff>79767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98535"/>
          <a:ext cx="889000" cy="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79767</xdr:rowOff>
    </xdr:from>
    <xdr:to>
      <xdr:col>10</xdr:col>
      <xdr:colOff>114300</xdr:colOff>
      <xdr:row>35</xdr:row>
      <xdr:rowOff>100971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80517"/>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103749</xdr:rowOff>
    </xdr:from>
    <xdr:to>
      <xdr:col>24</xdr:col>
      <xdr:colOff>114300</xdr:colOff>
      <xdr:row>35</xdr:row>
      <xdr:rowOff>33899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126626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8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64609</xdr:rowOff>
    </xdr:from>
    <xdr:to>
      <xdr:col>20</xdr:col>
      <xdr:colOff>38100</xdr:colOff>
      <xdr:row>34</xdr:row>
      <xdr:rowOff>166209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11286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118435</xdr:rowOff>
    </xdr:from>
    <xdr:to>
      <xdr:col>15</xdr:col>
      <xdr:colOff>101600</xdr:colOff>
      <xdr:row>35</xdr:row>
      <xdr:rowOff>48585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65112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28967</xdr:rowOff>
    </xdr:from>
    <xdr:to>
      <xdr:col>10</xdr:col>
      <xdr:colOff>165100</xdr:colOff>
      <xdr:row>35</xdr:row>
      <xdr:rowOff>130567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147094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0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50171</xdr:rowOff>
    </xdr:from>
    <xdr:to>
      <xdr:col>6</xdr:col>
      <xdr:colOff>38100</xdr:colOff>
      <xdr:row>35</xdr:row>
      <xdr:rowOff>151771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168298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128371</xdr:rowOff>
    </xdr:from>
    <xdr:to>
      <xdr:col>24</xdr:col>
      <xdr:colOff>63500</xdr:colOff>
      <xdr:row>57</xdr:row>
      <xdr:rowOff>107783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9571"/>
          <a:ext cx="838200" cy="1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107783</xdr:rowOff>
    </xdr:from>
    <xdr:to>
      <xdr:col>19</xdr:col>
      <xdr:colOff>177800</xdr:colOff>
      <xdr:row>57</xdr:row>
      <xdr:rowOff>116173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0433"/>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79982</xdr:rowOff>
    </xdr:from>
    <xdr:to>
      <xdr:col>15</xdr:col>
      <xdr:colOff>50800</xdr:colOff>
      <xdr:row>57</xdr:row>
      <xdr:rowOff>116173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2632"/>
          <a:ext cx="889000" cy="3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60040</xdr:rowOff>
    </xdr:from>
    <xdr:to>
      <xdr:col>10</xdr:col>
      <xdr:colOff>114300</xdr:colOff>
      <xdr:row>57</xdr:row>
      <xdr:rowOff>79982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2690"/>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77571</xdr:rowOff>
    </xdr:from>
    <xdr:to>
      <xdr:col>24</xdr:col>
      <xdr:colOff>114300</xdr:colOff>
      <xdr:row>57</xdr:row>
      <xdr:rowOff>7721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100448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56983</xdr:rowOff>
    </xdr:from>
    <xdr:to>
      <xdr:col>20</xdr:col>
      <xdr:colOff>38100</xdr:colOff>
      <xdr:row>57</xdr:row>
      <xdr:rowOff>158583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0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65373</xdr:rowOff>
    </xdr:from>
    <xdr:to>
      <xdr:col>15</xdr:col>
      <xdr:colOff>101600</xdr:colOff>
      <xdr:row>57</xdr:row>
      <xdr:rowOff>166973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1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29182</xdr:rowOff>
    </xdr:from>
    <xdr:to>
      <xdr:col>10</xdr:col>
      <xdr:colOff>165100</xdr:colOff>
      <xdr:row>57</xdr:row>
      <xdr:rowOff>130782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147309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9240</xdr:rowOff>
    </xdr:from>
    <xdr:to>
      <xdr:col>6</xdr:col>
      <xdr:colOff>38100</xdr:colOff>
      <xdr:row>57</xdr:row>
      <xdr:rowOff>110840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127367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63765</xdr:rowOff>
    </xdr:from>
    <xdr:to>
      <xdr:col>24</xdr:col>
      <xdr:colOff>63500</xdr:colOff>
      <xdr:row>77</xdr:row>
      <xdr:rowOff>130242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5415"/>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63765</xdr:rowOff>
    </xdr:from>
    <xdr:to>
      <xdr:col>19</xdr:col>
      <xdr:colOff>177800</xdr:colOff>
      <xdr:row>77</xdr:row>
      <xdr:rowOff>69428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65415"/>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58604</xdr:rowOff>
    </xdr:from>
    <xdr:to>
      <xdr:col>15</xdr:col>
      <xdr:colOff>50800</xdr:colOff>
      <xdr:row>77</xdr:row>
      <xdr:rowOff>69428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0254"/>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58604</xdr:rowOff>
    </xdr:from>
    <xdr:to>
      <xdr:col>10</xdr:col>
      <xdr:colOff>114300</xdr:colOff>
      <xdr:row>77</xdr:row>
      <xdr:rowOff>79910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6025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79442</xdr:rowOff>
    </xdr:from>
    <xdr:to>
      <xdr:col>24</xdr:col>
      <xdr:colOff>114300</xdr:colOff>
      <xdr:row>78</xdr:row>
      <xdr:rowOff>9592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165819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12965</xdr:rowOff>
    </xdr:from>
    <xdr:to>
      <xdr:col>20</xdr:col>
      <xdr:colOff>38100</xdr:colOff>
      <xdr:row>77</xdr:row>
      <xdr:rowOff>114565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105692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18628</xdr:rowOff>
    </xdr:from>
    <xdr:to>
      <xdr:col>15</xdr:col>
      <xdr:colOff>101600</xdr:colOff>
      <xdr:row>77</xdr:row>
      <xdr:rowOff>120228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111355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7804</xdr:rowOff>
    </xdr:from>
    <xdr:to>
      <xdr:col>10</xdr:col>
      <xdr:colOff>165100</xdr:colOff>
      <xdr:row>77</xdr:row>
      <xdr:rowOff>109404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100531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29110</xdr:rowOff>
    </xdr:from>
    <xdr:to>
      <xdr:col>6</xdr:col>
      <xdr:colOff>38100</xdr:colOff>
      <xdr:row>77</xdr:row>
      <xdr:rowOff>130710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121837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52146</xdr:rowOff>
    </xdr:from>
    <xdr:to>
      <xdr:col>24</xdr:col>
      <xdr:colOff>63500</xdr:colOff>
      <xdr:row>96</xdr:row>
      <xdr:rowOff>101691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39896"/>
          <a:ext cx="838200" cy="2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52146</xdr:rowOff>
    </xdr:from>
    <xdr:to>
      <xdr:col>19</xdr:col>
      <xdr:colOff>177800</xdr:colOff>
      <xdr:row>96</xdr:row>
      <xdr:rowOff>161936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39896"/>
          <a:ext cx="889000" cy="2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161936</xdr:rowOff>
    </xdr:from>
    <xdr:to>
      <xdr:col>15</xdr:col>
      <xdr:colOff>50800</xdr:colOff>
      <xdr:row>96</xdr:row>
      <xdr:rowOff>161973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113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154544</xdr:rowOff>
    </xdr:from>
    <xdr:to>
      <xdr:col>10</xdr:col>
      <xdr:colOff>114300</xdr:colOff>
      <xdr:row>96</xdr:row>
      <xdr:rowOff>161973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374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50891</xdr:rowOff>
    </xdr:from>
    <xdr:to>
      <xdr:col>24</xdr:col>
      <xdr:colOff>114300</xdr:colOff>
      <xdr:row>96</xdr:row>
      <xdr:rowOff>152491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29318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1346</xdr:rowOff>
    </xdr:from>
    <xdr:to>
      <xdr:col>20</xdr:col>
      <xdr:colOff>38100</xdr:colOff>
      <xdr:row>95</xdr:row>
      <xdr:rowOff>102946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94073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111136</xdr:rowOff>
    </xdr:from>
    <xdr:to>
      <xdr:col>15</xdr:col>
      <xdr:colOff>101600</xdr:colOff>
      <xdr:row>97</xdr:row>
      <xdr:rowOff>41286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32413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111173</xdr:rowOff>
    </xdr:from>
    <xdr:to>
      <xdr:col>10</xdr:col>
      <xdr:colOff>165100</xdr:colOff>
      <xdr:row>97</xdr:row>
      <xdr:rowOff>41323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32450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103744</xdr:rowOff>
    </xdr:from>
    <xdr:to>
      <xdr:col>6</xdr:col>
      <xdr:colOff>38100</xdr:colOff>
      <xdr:row>97</xdr:row>
      <xdr:rowOff>33894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107502</xdr:rowOff>
    </xdr:from>
    <xdr:to>
      <xdr:col>55</xdr:col>
      <xdr:colOff>0</xdr:colOff>
      <xdr:row>36</xdr:row>
      <xdr:rowOff>126167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79702"/>
          <a:ext cx="8382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88709</xdr:rowOff>
    </xdr:from>
    <xdr:to>
      <xdr:col>50</xdr:col>
      <xdr:colOff>114300</xdr:colOff>
      <xdr:row>36</xdr:row>
      <xdr:rowOff>107502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46559"/>
          <a:ext cx="889000" cy="53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88709</xdr:rowOff>
    </xdr:from>
    <xdr:to>
      <xdr:col>45</xdr:col>
      <xdr:colOff>177800</xdr:colOff>
      <xdr:row>35</xdr:row>
      <xdr:rowOff>153039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46559"/>
          <a:ext cx="889000" cy="4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153039</xdr:rowOff>
    </xdr:from>
    <xdr:to>
      <xdr:col>41</xdr:col>
      <xdr:colOff>50800</xdr:colOff>
      <xdr:row>36</xdr:row>
      <xdr:rowOff>164223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53789"/>
          <a:ext cx="889000" cy="18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75367</xdr:rowOff>
    </xdr:from>
    <xdr:to>
      <xdr:col>55</xdr:col>
      <xdr:colOff>50800</xdr:colOff>
      <xdr:row>37</xdr:row>
      <xdr:rowOff>5517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53794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56702</xdr:rowOff>
    </xdr:from>
    <xdr:to>
      <xdr:col>50</xdr:col>
      <xdr:colOff>165100</xdr:colOff>
      <xdr:row>36</xdr:row>
      <xdr:rowOff>158302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149429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37909</xdr:rowOff>
    </xdr:from>
    <xdr:to>
      <xdr:col>46</xdr:col>
      <xdr:colOff>38100</xdr:colOff>
      <xdr:row>33</xdr:row>
      <xdr:rowOff>139509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156036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7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102239</xdr:rowOff>
    </xdr:from>
    <xdr:to>
      <xdr:col>41</xdr:col>
      <xdr:colOff>101600</xdr:colOff>
      <xdr:row>36</xdr:row>
      <xdr:rowOff>32389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48916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7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113423</xdr:rowOff>
    </xdr:from>
    <xdr:to>
      <xdr:col>36</xdr:col>
      <xdr:colOff>165100</xdr:colOff>
      <xdr:row>37</xdr:row>
      <xdr:rowOff>43573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60100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123837</xdr:rowOff>
    </xdr:from>
    <xdr:to>
      <xdr:col>54</xdr:col>
      <xdr:colOff>189865</xdr:colOff>
      <xdr:row>58</xdr:row>
      <xdr:rowOff>131825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9039237"/>
          <a:ext cx="1270" cy="1036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135652</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131825</xdr:rowOff>
    </xdr:from>
    <xdr:to>
      <xdr:col>55</xdr:col>
      <xdr:colOff>88900</xdr:colOff>
      <xdr:row>58</xdr:row>
      <xdr:rowOff>131825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70514</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814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123837</xdr:rowOff>
    </xdr:from>
    <xdr:to>
      <xdr:col>55</xdr:col>
      <xdr:colOff>88900</xdr:colOff>
      <xdr:row>52</xdr:row>
      <xdr:rowOff>123837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03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89850</xdr:rowOff>
    </xdr:from>
    <xdr:to>
      <xdr:col>55</xdr:col>
      <xdr:colOff>0</xdr:colOff>
      <xdr:row>57</xdr:row>
      <xdr:rowOff>12340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519600"/>
          <a:ext cx="838200" cy="2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109730</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82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131303</xdr:rowOff>
    </xdr:from>
    <xdr:to>
      <xdr:col>55</xdr:col>
      <xdr:colOff>50800</xdr:colOff>
      <xdr:row>58</xdr:row>
      <xdr:rowOff>61453</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0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32961</xdr:rowOff>
    </xdr:from>
    <xdr:to>
      <xdr:col>50</xdr:col>
      <xdr:colOff>114300</xdr:colOff>
      <xdr:row>55</xdr:row>
      <xdr:rowOff>89850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8948361"/>
          <a:ext cx="889000" cy="5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133492</xdr:rowOff>
    </xdr:from>
    <xdr:to>
      <xdr:col>50</xdr:col>
      <xdr:colOff>165100</xdr:colOff>
      <xdr:row>58</xdr:row>
      <xdr:rowOff>63642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54769</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99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32961</xdr:rowOff>
    </xdr:from>
    <xdr:to>
      <xdr:col>45</xdr:col>
      <xdr:colOff>177800</xdr:colOff>
      <xdr:row>54</xdr:row>
      <xdr:rowOff>110568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8948361"/>
          <a:ext cx="889000" cy="4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122717</xdr:rowOff>
    </xdr:from>
    <xdr:to>
      <xdr:col>46</xdr:col>
      <xdr:colOff>38100</xdr:colOff>
      <xdr:row>58</xdr:row>
      <xdr:rowOff>52867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43994</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98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110568</xdr:rowOff>
    </xdr:from>
    <xdr:to>
      <xdr:col>41</xdr:col>
      <xdr:colOff>50800</xdr:colOff>
      <xdr:row>54</xdr:row>
      <xdr:rowOff>127866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368868"/>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137649</xdr:rowOff>
    </xdr:from>
    <xdr:to>
      <xdr:col>41</xdr:col>
      <xdr:colOff>101600</xdr:colOff>
      <xdr:row>58</xdr:row>
      <xdr:rowOff>67799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58926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0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136183</xdr:rowOff>
    </xdr:from>
    <xdr:to>
      <xdr:col>36</xdr:col>
      <xdr:colOff>165100</xdr:colOff>
      <xdr:row>58</xdr:row>
      <xdr:rowOff>66333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57460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100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132990</xdr:rowOff>
    </xdr:from>
    <xdr:to>
      <xdr:col>55</xdr:col>
      <xdr:colOff>50800</xdr:colOff>
      <xdr:row>57</xdr:row>
      <xdr:rowOff>63140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155867</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58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39050</xdr:rowOff>
    </xdr:from>
    <xdr:to>
      <xdr:col>50</xdr:col>
      <xdr:colOff>165100</xdr:colOff>
      <xdr:row>55</xdr:row>
      <xdr:rowOff>140650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4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157177</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294205" y="9244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153611</xdr:rowOff>
    </xdr:from>
    <xdr:to>
      <xdr:col>46</xdr:col>
      <xdr:colOff>38100</xdr:colOff>
      <xdr:row>52</xdr:row>
      <xdr:rowOff>83761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88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100288</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05205" y="8672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59768</xdr:rowOff>
    </xdr:from>
    <xdr:to>
      <xdr:col>41</xdr:col>
      <xdr:colOff>101600</xdr:colOff>
      <xdr:row>54</xdr:row>
      <xdr:rowOff>161368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3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6445</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16205" y="9093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77066</xdr:rowOff>
    </xdr:from>
    <xdr:to>
      <xdr:col>36</xdr:col>
      <xdr:colOff>165100</xdr:colOff>
      <xdr:row>55</xdr:row>
      <xdr:rowOff>7216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3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23743</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27205" y="9110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167898</xdr:rowOff>
    </xdr:from>
    <xdr:to>
      <xdr:col>55</xdr:col>
      <xdr:colOff>0</xdr:colOff>
      <xdr:row>77</xdr:row>
      <xdr:rowOff>7395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198098"/>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126234</xdr:rowOff>
    </xdr:from>
    <xdr:to>
      <xdr:col>50</xdr:col>
      <xdr:colOff>114300</xdr:colOff>
      <xdr:row>76</xdr:row>
      <xdr:rowOff>167898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2299184"/>
          <a:ext cx="889000" cy="8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126234</xdr:rowOff>
    </xdr:from>
    <xdr:to>
      <xdr:col>45</xdr:col>
      <xdr:colOff>177800</xdr:colOff>
      <xdr:row>77</xdr:row>
      <xdr:rowOff>99848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2299184"/>
          <a:ext cx="889000" cy="10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99848</xdr:rowOff>
    </xdr:from>
    <xdr:to>
      <xdr:col>41</xdr:col>
      <xdr:colOff>50800</xdr:colOff>
      <xdr:row>78</xdr:row>
      <xdr:rowOff>23679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3301498"/>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128045</xdr:rowOff>
    </xdr:from>
    <xdr:to>
      <xdr:col>55</xdr:col>
      <xdr:colOff>50800</xdr:colOff>
      <xdr:row>77</xdr:row>
      <xdr:rowOff>58195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1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150922</xdr:rowOff>
    </xdr:from>
    <xdr:ext cx="599010"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00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117098</xdr:rowOff>
    </xdr:from>
    <xdr:to>
      <xdr:col>50</xdr:col>
      <xdr:colOff>165100</xdr:colOff>
      <xdr:row>77</xdr:row>
      <xdr:rowOff>47248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14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63775</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292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75434</xdr:rowOff>
    </xdr:from>
    <xdr:to>
      <xdr:col>46</xdr:col>
      <xdr:colOff>38100</xdr:colOff>
      <xdr:row>72</xdr:row>
      <xdr:rowOff>5584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2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22111</xdr:rowOff>
    </xdr:from>
    <xdr:ext cx="69018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05205" y="12023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49048</xdr:rowOff>
    </xdr:from>
    <xdr:to>
      <xdr:col>41</xdr:col>
      <xdr:colOff>101600</xdr:colOff>
      <xdr:row>77</xdr:row>
      <xdr:rowOff>150648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167175</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61795" y="130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144329</xdr:rowOff>
    </xdr:from>
    <xdr:to>
      <xdr:col>36</xdr:col>
      <xdr:colOff>165100</xdr:colOff>
      <xdr:row>78</xdr:row>
      <xdr:rowOff>74479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3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65606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67228</xdr:rowOff>
    </xdr:from>
    <xdr:to>
      <xdr:col>54</xdr:col>
      <xdr:colOff>189865</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6183528"/>
          <a:ext cx="1270" cy="888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102706</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98879</xdr:rowOff>
    </xdr:from>
    <xdr:to>
      <xdr:col>55</xdr:col>
      <xdr:colOff>88900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13905</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95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67228</xdr:rowOff>
    </xdr:from>
    <xdr:to>
      <xdr:col>55</xdr:col>
      <xdr:colOff>88900</xdr:colOff>
      <xdr:row>94</xdr:row>
      <xdr:rowOff>67228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18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92762</xdr:rowOff>
    </xdr:from>
    <xdr:to>
      <xdr:col>55</xdr:col>
      <xdr:colOff>0</xdr:colOff>
      <xdr:row>97</xdr:row>
      <xdr:rowOff>105897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23412"/>
          <a:ext cx="8382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23091</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825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44664</xdr:rowOff>
    </xdr:from>
    <xdr:to>
      <xdr:col>55</xdr:col>
      <xdr:colOff>50800</xdr:colOff>
      <xdr:row>98</xdr:row>
      <xdr:rowOff>146264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84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34289</xdr:rowOff>
    </xdr:from>
    <xdr:to>
      <xdr:col>50</xdr:col>
      <xdr:colOff>114300</xdr:colOff>
      <xdr:row>97</xdr:row>
      <xdr:rowOff>92762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493489"/>
          <a:ext cx="889000" cy="2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57206</xdr:rowOff>
    </xdr:from>
    <xdr:to>
      <xdr:col>50</xdr:col>
      <xdr:colOff>165100</xdr:colOff>
      <xdr:row>98</xdr:row>
      <xdr:rowOff>158806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85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149933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95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142244</xdr:rowOff>
    </xdr:from>
    <xdr:to>
      <xdr:col>45</xdr:col>
      <xdr:colOff>177800</xdr:colOff>
      <xdr:row>96</xdr:row>
      <xdr:rowOff>34289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087094"/>
          <a:ext cx="889000" cy="40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23687</xdr:rowOff>
    </xdr:from>
    <xdr:to>
      <xdr:col>46</xdr:col>
      <xdr:colOff>38100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62154</xdr:rowOff>
    </xdr:from>
    <xdr:to>
      <xdr:col>41</xdr:col>
      <xdr:colOff>50800</xdr:colOff>
      <xdr:row>93</xdr:row>
      <xdr:rowOff>142244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5492654"/>
          <a:ext cx="889000" cy="59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64539</xdr:rowOff>
    </xdr:from>
    <xdr:to>
      <xdr:col>41</xdr:col>
      <xdr:colOff>101600</xdr:colOff>
      <xdr:row>98</xdr:row>
      <xdr:rowOff>166139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157266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61795" y="169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67988</xdr:rowOff>
    </xdr:from>
    <xdr:to>
      <xdr:col>36</xdr:col>
      <xdr:colOff>165100</xdr:colOff>
      <xdr:row>98</xdr:row>
      <xdr:rowOff>169588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160715</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672795" y="169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55097</xdr:rowOff>
    </xdr:from>
    <xdr:to>
      <xdr:col>55</xdr:col>
      <xdr:colOff>50800</xdr:colOff>
      <xdr:row>97</xdr:row>
      <xdr:rowOff>156697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77974</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3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41962</xdr:rowOff>
    </xdr:from>
    <xdr:to>
      <xdr:col>50</xdr:col>
      <xdr:colOff>165100</xdr:colOff>
      <xdr:row>97</xdr:row>
      <xdr:rowOff>143562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160089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44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154939</xdr:rowOff>
    </xdr:from>
    <xdr:to>
      <xdr:col>46</xdr:col>
      <xdr:colOff>38100</xdr:colOff>
      <xdr:row>96</xdr:row>
      <xdr:rowOff>85089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4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101616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21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91444</xdr:rowOff>
    </xdr:from>
    <xdr:to>
      <xdr:col>41</xdr:col>
      <xdr:colOff>101600</xdr:colOff>
      <xdr:row>94</xdr:row>
      <xdr:rowOff>21594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38121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581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11354</xdr:rowOff>
    </xdr:from>
    <xdr:to>
      <xdr:col>36</xdr:col>
      <xdr:colOff>165100</xdr:colOff>
      <xdr:row>90</xdr:row>
      <xdr:rowOff>112954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54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129481</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27205" y="15217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37576</xdr:rowOff>
    </xdr:from>
    <xdr:to>
      <xdr:col>85</xdr:col>
      <xdr:colOff>127000</xdr:colOff>
      <xdr:row>76</xdr:row>
      <xdr:rowOff>56821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67776"/>
          <a:ext cx="8382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56821</xdr:rowOff>
    </xdr:from>
    <xdr:to>
      <xdr:col>81</xdr:col>
      <xdr:colOff>50800</xdr:colOff>
      <xdr:row>76</xdr:row>
      <xdr:rowOff>83815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87021"/>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78105</xdr:rowOff>
    </xdr:from>
    <xdr:to>
      <xdr:col>76</xdr:col>
      <xdr:colOff>114300</xdr:colOff>
      <xdr:row>76</xdr:row>
      <xdr:rowOff>83815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08305"/>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73147</xdr:rowOff>
    </xdr:from>
    <xdr:to>
      <xdr:col>71</xdr:col>
      <xdr:colOff>177800</xdr:colOff>
      <xdr:row>76</xdr:row>
      <xdr:rowOff>78105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03347"/>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158226</xdr:rowOff>
    </xdr:from>
    <xdr:to>
      <xdr:col>85</xdr:col>
      <xdr:colOff>177800</xdr:colOff>
      <xdr:row>76</xdr:row>
      <xdr:rowOff>88376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9654</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6021</xdr:rowOff>
    </xdr:from>
    <xdr:to>
      <xdr:col>81</xdr:col>
      <xdr:colOff>101600</xdr:colOff>
      <xdr:row>76</xdr:row>
      <xdr:rowOff>107621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124148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33015</xdr:rowOff>
    </xdr:from>
    <xdr:to>
      <xdr:col>76</xdr:col>
      <xdr:colOff>165100</xdr:colOff>
      <xdr:row>76</xdr:row>
      <xdr:rowOff>134615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151142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3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27305</xdr:rowOff>
    </xdr:from>
    <xdr:to>
      <xdr:col>72</xdr:col>
      <xdr:colOff>38100</xdr:colOff>
      <xdr:row>76</xdr:row>
      <xdr:rowOff>128905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145432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22347</xdr:rowOff>
    </xdr:from>
    <xdr:to>
      <xdr:col>67</xdr:col>
      <xdr:colOff>101600</xdr:colOff>
      <xdr:row>76</xdr:row>
      <xdr:rowOff>123947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140474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82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120372</xdr:rowOff>
    </xdr:from>
    <xdr:to>
      <xdr:col>85</xdr:col>
      <xdr:colOff>126364</xdr:colOff>
      <xdr:row>98</xdr:row>
      <xdr:rowOff>138601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236672"/>
          <a:ext cx="1269" cy="70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142428</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138601</xdr:rowOff>
    </xdr:from>
    <xdr:to>
      <xdr:col>86</xdr:col>
      <xdr:colOff>25400</xdr:colOff>
      <xdr:row>98</xdr:row>
      <xdr:rowOff>138601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67049</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011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120372</xdr:rowOff>
    </xdr:from>
    <xdr:to>
      <xdr:col>86</xdr:col>
      <xdr:colOff>25400</xdr:colOff>
      <xdr:row>94</xdr:row>
      <xdr:rowOff>120372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23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127414</xdr:rowOff>
    </xdr:from>
    <xdr:to>
      <xdr:col>85</xdr:col>
      <xdr:colOff>127000</xdr:colOff>
      <xdr:row>98</xdr:row>
      <xdr:rowOff>25853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58064"/>
          <a:ext cx="838200" cy="6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13137</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15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34710</xdr:rowOff>
    </xdr:from>
    <xdr:to>
      <xdr:col>85</xdr:col>
      <xdr:colOff>177800</xdr:colOff>
      <xdr:row>98</xdr:row>
      <xdr:rowOff>136310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25853</xdr:rowOff>
    </xdr:from>
    <xdr:to>
      <xdr:col>81</xdr:col>
      <xdr:colOff>50800</xdr:colOff>
      <xdr:row>98</xdr:row>
      <xdr:rowOff>84801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27953"/>
          <a:ext cx="889000" cy="5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28077</xdr:rowOff>
    </xdr:from>
    <xdr:to>
      <xdr:col>81</xdr:col>
      <xdr:colOff>101600</xdr:colOff>
      <xdr:row>98</xdr:row>
      <xdr:rowOff>129677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120804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9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738</xdr:rowOff>
    </xdr:from>
    <xdr:to>
      <xdr:col>76</xdr:col>
      <xdr:colOff>114300</xdr:colOff>
      <xdr:row>98</xdr:row>
      <xdr:rowOff>84801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5774138"/>
          <a:ext cx="889000" cy="11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52112</xdr:rowOff>
    </xdr:from>
    <xdr:to>
      <xdr:col>76</xdr:col>
      <xdr:colOff>165100</xdr:colOff>
      <xdr:row>98</xdr:row>
      <xdr:rowOff>153712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144839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738</xdr:rowOff>
    </xdr:from>
    <xdr:to>
      <xdr:col>71</xdr:col>
      <xdr:colOff>177800</xdr:colOff>
      <xdr:row>98</xdr:row>
      <xdr:rowOff>70038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5774138"/>
          <a:ext cx="889000" cy="10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58045</xdr:rowOff>
    </xdr:from>
    <xdr:to>
      <xdr:col>72</xdr:col>
      <xdr:colOff>38100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150772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56229</xdr:rowOff>
    </xdr:from>
    <xdr:to>
      <xdr:col>67</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76614</xdr:rowOff>
    </xdr:from>
    <xdr:to>
      <xdr:col>85</xdr:col>
      <xdr:colOff>177800</xdr:colOff>
      <xdr:row>98</xdr:row>
      <xdr:rowOff>6764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99491</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146503</xdr:rowOff>
    </xdr:from>
    <xdr:to>
      <xdr:col>81</xdr:col>
      <xdr:colOff>101600</xdr:colOff>
      <xdr:row>98</xdr:row>
      <xdr:rowOff>76653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93180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55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34001</xdr:rowOff>
    </xdr:from>
    <xdr:to>
      <xdr:col>76</xdr:col>
      <xdr:colOff>165100</xdr:colOff>
      <xdr:row>98</xdr:row>
      <xdr:rowOff>135601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152128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61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121388</xdr:rowOff>
    </xdr:from>
    <xdr:to>
      <xdr:col>72</xdr:col>
      <xdr:colOff>38100</xdr:colOff>
      <xdr:row>92</xdr:row>
      <xdr:rowOff>51538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57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68065</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358205" y="15498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19238</xdr:rowOff>
    </xdr:from>
    <xdr:to>
      <xdr:col>67</xdr:col>
      <xdr:colOff>101600</xdr:colOff>
      <xdr:row>98</xdr:row>
      <xdr:rowOff>120838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137365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5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137469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9224319"/>
          <a:ext cx="1269" cy="859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157833</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01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84146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99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137469</xdr:rowOff>
    </xdr:from>
    <xdr:to>
      <xdr:col>116</xdr:col>
      <xdr:colOff>152400</xdr:colOff>
      <xdr:row>53</xdr:row>
      <xdr:rowOff>137469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2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75283</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4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52406</xdr:rowOff>
    </xdr:from>
    <xdr:to>
      <xdr:col>116</xdr:col>
      <xdr:colOff>114300</xdr:colOff>
      <xdr:row>58</xdr:row>
      <xdr:rowOff>154006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79711</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8823661"/>
          <a:ext cx="889000" cy="1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52456</xdr:rowOff>
    </xdr:from>
    <xdr:to>
      <xdr:col>112</xdr:col>
      <xdr:colOff>38100</xdr:colOff>
      <xdr:row>58</xdr:row>
      <xdr:rowOff>154056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9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170583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79711</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8823661"/>
          <a:ext cx="889000" cy="1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51679</xdr:rowOff>
    </xdr:from>
    <xdr:to>
      <xdr:col>107</xdr:col>
      <xdr:colOff>101600</xdr:colOff>
      <xdr:row>58</xdr:row>
      <xdr:rowOff>153279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52370</xdr:rowOff>
    </xdr:from>
    <xdr:to>
      <xdr:col>102</xdr:col>
      <xdr:colOff>165100</xdr:colOff>
      <xdr:row>58</xdr:row>
      <xdr:rowOff>153970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170497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53572</xdr:rowOff>
    </xdr:from>
    <xdr:to>
      <xdr:col>98</xdr:col>
      <xdr:colOff>38100</xdr:colOff>
      <xdr:row>58</xdr:row>
      <xdr:rowOff>155172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30833</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4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28911</xdr:rowOff>
    </xdr:from>
    <xdr:to>
      <xdr:col>107</xdr:col>
      <xdr:colOff>101600</xdr:colOff>
      <xdr:row>51</xdr:row>
      <xdr:rowOff>130511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87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147038</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54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20058</xdr:rowOff>
    </xdr:from>
    <xdr:to>
      <xdr:col>116</xdr:col>
      <xdr:colOff>63500</xdr:colOff>
      <xdr:row>78</xdr:row>
      <xdr:rowOff>26098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93158"/>
          <a:ext cx="8382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11212</xdr:rowOff>
    </xdr:from>
    <xdr:to>
      <xdr:col>111</xdr:col>
      <xdr:colOff>177800</xdr:colOff>
      <xdr:row>78</xdr:row>
      <xdr:rowOff>20058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84312"/>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11212</xdr:rowOff>
    </xdr:from>
    <xdr:to>
      <xdr:col>107</xdr:col>
      <xdr:colOff>50800</xdr:colOff>
      <xdr:row>78</xdr:row>
      <xdr:rowOff>29404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84312"/>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14359</xdr:rowOff>
    </xdr:from>
    <xdr:to>
      <xdr:col>102</xdr:col>
      <xdr:colOff>114300</xdr:colOff>
      <xdr:row>78</xdr:row>
      <xdr:rowOff>29404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87459"/>
          <a:ext cx="8890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146748</xdr:rowOff>
    </xdr:from>
    <xdr:to>
      <xdr:col>116</xdr:col>
      <xdr:colOff>114300</xdr:colOff>
      <xdr:row>78</xdr:row>
      <xdr:rowOff>76898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61675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6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140708</xdr:rowOff>
    </xdr:from>
    <xdr:to>
      <xdr:col>112</xdr:col>
      <xdr:colOff>38100</xdr:colOff>
      <xdr:row>78</xdr:row>
      <xdr:rowOff>70858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61985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131862</xdr:rowOff>
    </xdr:from>
    <xdr:to>
      <xdr:col>107</xdr:col>
      <xdr:colOff>101600</xdr:colOff>
      <xdr:row>78</xdr:row>
      <xdr:rowOff>62012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53139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2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150054</xdr:rowOff>
    </xdr:from>
    <xdr:to>
      <xdr:col>102</xdr:col>
      <xdr:colOff>165100</xdr:colOff>
      <xdr:row>78</xdr:row>
      <xdr:rowOff>80204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71331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135009</xdr:rowOff>
    </xdr:from>
    <xdr:to>
      <xdr:col>98</xdr:col>
      <xdr:colOff>38100</xdr:colOff>
      <xdr:row>78</xdr:row>
      <xdr:rowOff>65159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56286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は僅かに減少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高い数値となっている。</a:t>
          </a:r>
          <a:r>
            <a:rPr kumimoji="1" lang="ja-JP" altLang="ja-JP" sz="1100">
              <a:solidFill>
                <a:schemeClr val="dk1"/>
              </a:solidFill>
              <a:effectLst/>
              <a:latin typeface="+mn-lt"/>
              <a:ea typeface="+mn-ea"/>
              <a:cs typeface="+mn-cs"/>
            </a:rPr>
            <a:t>その要因として、令和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年度より導入した会計年度職員制度の影響が</a:t>
          </a:r>
          <a:r>
            <a:rPr kumimoji="1" lang="ja-JP" altLang="en-US" sz="1100">
              <a:solidFill>
                <a:schemeClr val="dk1"/>
              </a:solidFill>
              <a:effectLst/>
              <a:latin typeface="+mn-lt"/>
              <a:ea typeface="+mn-ea"/>
              <a:cs typeface="+mn-cs"/>
            </a:rPr>
            <a:t>令和４年度においても影響している、</a:t>
          </a:r>
          <a:endParaRPr lang="ja-JP" altLang="ja-JP" sz="1400">
            <a:effectLst/>
          </a:endParaRPr>
        </a:p>
        <a:p>
          <a:r>
            <a:rPr kumimoji="1" lang="ja-JP" altLang="ja-JP" sz="1100">
              <a:solidFill>
                <a:schemeClr val="dk1"/>
              </a:solidFill>
              <a:effectLst/>
              <a:latin typeface="+mn-lt"/>
              <a:ea typeface="+mn-ea"/>
              <a:cs typeface="+mn-cs"/>
            </a:rPr>
            <a:t>住民一人当たりの扶助費が令和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普通建設事業費について</a:t>
          </a:r>
          <a:r>
            <a:rPr kumimoji="1" lang="ja-JP" altLang="en-US" sz="1100">
              <a:solidFill>
                <a:schemeClr val="dk1"/>
              </a:solidFill>
              <a:effectLst/>
              <a:latin typeface="+mn-lt"/>
              <a:ea typeface="+mn-ea"/>
              <a:cs typeface="+mn-cs"/>
            </a:rPr>
            <a:t>は昨年度と比較しても横ばいである。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に整備した</a:t>
          </a:r>
          <a:r>
            <a:rPr kumimoji="1" lang="ja-JP" altLang="ja-JP" sz="1100">
              <a:solidFill>
                <a:schemeClr val="dk1"/>
              </a:solidFill>
              <a:effectLst/>
              <a:latin typeface="+mn-lt"/>
              <a:ea typeface="+mn-ea"/>
              <a:cs typeface="+mn-cs"/>
            </a:rPr>
            <a:t>製糖工場前処理施設設備工事や貯水池工事、火葬場建築工事等が重なった年であった。これらの</a:t>
          </a:r>
          <a:r>
            <a:rPr kumimoji="1" lang="ja-JP" altLang="en-US" sz="1100">
              <a:solidFill>
                <a:schemeClr val="dk1"/>
              </a:solidFill>
              <a:effectLst/>
              <a:latin typeface="+mn-lt"/>
              <a:ea typeface="+mn-ea"/>
              <a:cs typeface="+mn-cs"/>
            </a:rPr>
            <a:t>整備事業</a:t>
          </a:r>
          <a:r>
            <a:rPr kumimoji="1" lang="ja-JP" altLang="ja-JP" sz="1100">
              <a:solidFill>
                <a:schemeClr val="dk1"/>
              </a:solidFill>
              <a:effectLst/>
              <a:latin typeface="+mn-lt"/>
              <a:ea typeface="+mn-ea"/>
              <a:cs typeface="+mn-cs"/>
            </a:rPr>
            <a:t>が落ち着いたことから令和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年度は当該値が減少している。今後は公共施設等総合管理計画等に基づいた公共施設マネジメントに努めていく。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1,165
30.52
3,328,164
3,043,418
213,230
1,379,267
3,087,292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149892</xdr:rowOff>
    </xdr:from>
    <xdr:to>
      <xdr:col>24</xdr:col>
      <xdr:colOff>63500</xdr:colOff>
      <xdr:row>35</xdr:row>
      <xdr:rowOff>71063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79192"/>
          <a:ext cx="8382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71063</xdr:rowOff>
    </xdr:from>
    <xdr:to>
      <xdr:col>19</xdr:col>
      <xdr:colOff>177800</xdr:colOff>
      <xdr:row>35</xdr:row>
      <xdr:rowOff>97447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71813"/>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57899</xdr:rowOff>
    </xdr:from>
    <xdr:to>
      <xdr:col>15</xdr:col>
      <xdr:colOff>50800</xdr:colOff>
      <xdr:row>35</xdr:row>
      <xdr:rowOff>97447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5864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57899</xdr:rowOff>
    </xdr:from>
    <xdr:to>
      <xdr:col>10</xdr:col>
      <xdr:colOff>114300</xdr:colOff>
      <xdr:row>35</xdr:row>
      <xdr:rowOff>117202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58649"/>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99092</xdr:rowOff>
    </xdr:from>
    <xdr:to>
      <xdr:col>24</xdr:col>
      <xdr:colOff>114300</xdr:colOff>
      <xdr:row>35</xdr:row>
      <xdr:rowOff>29242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121969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20263</xdr:rowOff>
    </xdr:from>
    <xdr:to>
      <xdr:col>20</xdr:col>
      <xdr:colOff>38100</xdr:colOff>
      <xdr:row>35</xdr:row>
      <xdr:rowOff>121863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138390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46647</xdr:rowOff>
    </xdr:from>
    <xdr:to>
      <xdr:col>15</xdr:col>
      <xdr:colOff>101600</xdr:colOff>
      <xdr:row>35</xdr:row>
      <xdr:rowOff>148247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164774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xdr:rowOff>
    </xdr:from>
    <xdr:to>
      <xdr:col>10</xdr:col>
      <xdr:colOff>165100</xdr:colOff>
      <xdr:row>35</xdr:row>
      <xdr:rowOff>108699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125226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66402</xdr:rowOff>
    </xdr:from>
    <xdr:to>
      <xdr:col>6</xdr:col>
      <xdr:colOff>38100</xdr:colOff>
      <xdr:row>35</xdr:row>
      <xdr:rowOff>168002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118026</xdr:rowOff>
    </xdr:from>
    <xdr:to>
      <xdr:col>24</xdr:col>
      <xdr:colOff>62865</xdr:colOff>
      <xdr:row>58</xdr:row>
      <xdr:rowOff>73756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204876"/>
          <a:ext cx="1270" cy="81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77583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2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73756</xdr:rowOff>
    </xdr:from>
    <xdr:to>
      <xdr:col>24</xdr:col>
      <xdr:colOff>152400</xdr:colOff>
      <xdr:row>58</xdr:row>
      <xdr:rowOff>73756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64703</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980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118026</xdr:rowOff>
    </xdr:from>
    <xdr:to>
      <xdr:col>24</xdr:col>
      <xdr:colOff>152400</xdr:colOff>
      <xdr:row>53</xdr:row>
      <xdr:rowOff>118026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20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40624</xdr:rowOff>
    </xdr:from>
    <xdr:to>
      <xdr:col>24</xdr:col>
      <xdr:colOff>63500</xdr:colOff>
      <xdr:row>57</xdr:row>
      <xdr:rowOff>89355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13274"/>
          <a:ext cx="8382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64935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3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86508</xdr:rowOff>
    </xdr:from>
    <xdr:to>
      <xdr:col>24</xdr:col>
      <xdr:colOff>114300</xdr:colOff>
      <xdr:row>58</xdr:row>
      <xdr:rowOff>16658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89355</xdr:rowOff>
    </xdr:from>
    <xdr:to>
      <xdr:col>19</xdr:col>
      <xdr:colOff>177800</xdr:colOff>
      <xdr:row>57</xdr:row>
      <xdr:rowOff>158939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62005"/>
          <a:ext cx="889000" cy="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91374</xdr:rowOff>
    </xdr:from>
    <xdr:to>
      <xdr:col>20</xdr:col>
      <xdr:colOff>38100</xdr:colOff>
      <xdr:row>58</xdr:row>
      <xdr:rowOff>21524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6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68442</xdr:rowOff>
    </xdr:from>
    <xdr:to>
      <xdr:col>15</xdr:col>
      <xdr:colOff>50800</xdr:colOff>
      <xdr:row>57</xdr:row>
      <xdr:rowOff>158939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812392"/>
          <a:ext cx="889000" cy="11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67918</xdr:rowOff>
    </xdr:from>
    <xdr:to>
      <xdr:col>15</xdr:col>
      <xdr:colOff>101600</xdr:colOff>
      <xdr:row>57</xdr:row>
      <xdr:rowOff>169518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14595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1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68442</xdr:rowOff>
    </xdr:from>
    <xdr:to>
      <xdr:col>10</xdr:col>
      <xdr:colOff>114300</xdr:colOff>
      <xdr:row>57</xdr:row>
      <xdr:rowOff>138450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812392"/>
          <a:ext cx="889000" cy="109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130863</xdr:rowOff>
    </xdr:from>
    <xdr:to>
      <xdr:col>10</xdr:col>
      <xdr:colOff>165100</xdr:colOff>
      <xdr:row>58</xdr:row>
      <xdr:rowOff>61013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131283</xdr:rowOff>
    </xdr:from>
    <xdr:to>
      <xdr:col>6</xdr:col>
      <xdr:colOff>38100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161274</xdr:rowOff>
    </xdr:from>
    <xdr:to>
      <xdr:col>24</xdr:col>
      <xdr:colOff>114300</xdr:colOff>
      <xdr:row>57</xdr:row>
      <xdr:rowOff>91424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38555</xdr:rowOff>
    </xdr:from>
    <xdr:to>
      <xdr:col>20</xdr:col>
      <xdr:colOff>38100</xdr:colOff>
      <xdr:row>57</xdr:row>
      <xdr:rowOff>140155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156682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8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108139</xdr:rowOff>
    </xdr:from>
    <xdr:to>
      <xdr:col>15</xdr:col>
      <xdr:colOff>101600</xdr:colOff>
      <xdr:row>58</xdr:row>
      <xdr:rowOff>38289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29416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7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17642</xdr:rowOff>
    </xdr:from>
    <xdr:to>
      <xdr:col>10</xdr:col>
      <xdr:colOff>165100</xdr:colOff>
      <xdr:row>51</xdr:row>
      <xdr:rowOff>119242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7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135769</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536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87650</xdr:rowOff>
    </xdr:from>
    <xdr:to>
      <xdr:col>6</xdr:col>
      <xdr:colOff>38100</xdr:colOff>
      <xdr:row>58</xdr:row>
      <xdr:rowOff>17800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34327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65394</xdr:rowOff>
    </xdr:from>
    <xdr:to>
      <xdr:col>24</xdr:col>
      <xdr:colOff>63500</xdr:colOff>
      <xdr:row>78</xdr:row>
      <xdr:rowOff>3153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267044"/>
          <a:ext cx="838200" cy="10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72537</xdr:rowOff>
    </xdr:from>
    <xdr:to>
      <xdr:col>19</xdr:col>
      <xdr:colOff>177800</xdr:colOff>
      <xdr:row>77</xdr:row>
      <xdr:rowOff>65394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588387"/>
          <a:ext cx="889000" cy="6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72537</xdr:rowOff>
    </xdr:from>
    <xdr:to>
      <xdr:col>15</xdr:col>
      <xdr:colOff>50800</xdr:colOff>
      <xdr:row>76</xdr:row>
      <xdr:rowOff>43828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588387"/>
          <a:ext cx="889000" cy="4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43828</xdr:rowOff>
    </xdr:from>
    <xdr:to>
      <xdr:col>10</xdr:col>
      <xdr:colOff>114300</xdr:colOff>
      <xdr:row>78</xdr:row>
      <xdr:rowOff>47042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74028"/>
          <a:ext cx="889000" cy="3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123803</xdr:rowOff>
    </xdr:from>
    <xdr:to>
      <xdr:col>24</xdr:col>
      <xdr:colOff>114300</xdr:colOff>
      <xdr:row>78</xdr:row>
      <xdr:rowOff>53953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102230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3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14594</xdr:rowOff>
    </xdr:from>
    <xdr:to>
      <xdr:col>20</xdr:col>
      <xdr:colOff>38100</xdr:colOff>
      <xdr:row>77</xdr:row>
      <xdr:rowOff>116194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107321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21737</xdr:rowOff>
    </xdr:from>
    <xdr:to>
      <xdr:col>15</xdr:col>
      <xdr:colOff>101600</xdr:colOff>
      <xdr:row>73</xdr:row>
      <xdr:rowOff>123337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139864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3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164478</xdr:rowOff>
    </xdr:from>
    <xdr:to>
      <xdr:col>10</xdr:col>
      <xdr:colOff>165100</xdr:colOff>
      <xdr:row>76</xdr:row>
      <xdr:rowOff>94628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111155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167692</xdr:rowOff>
    </xdr:from>
    <xdr:to>
      <xdr:col>6</xdr:col>
      <xdr:colOff>38100</xdr:colOff>
      <xdr:row>78</xdr:row>
      <xdr:rowOff>97842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88969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40801</xdr:rowOff>
    </xdr:from>
    <xdr:to>
      <xdr:col>24</xdr:col>
      <xdr:colOff>63500</xdr:colOff>
      <xdr:row>97</xdr:row>
      <xdr:rowOff>18402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642751"/>
          <a:ext cx="838200" cy="100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40801</xdr:rowOff>
    </xdr:from>
    <xdr:to>
      <xdr:col>19</xdr:col>
      <xdr:colOff>177800</xdr:colOff>
      <xdr:row>94</xdr:row>
      <xdr:rowOff>32530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42751"/>
          <a:ext cx="889000" cy="50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32530</xdr:rowOff>
    </xdr:from>
    <xdr:to>
      <xdr:col>15</xdr:col>
      <xdr:colOff>50800</xdr:colOff>
      <xdr:row>95</xdr:row>
      <xdr:rowOff>167918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48830"/>
          <a:ext cx="889000" cy="3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167918</xdr:rowOff>
    </xdr:from>
    <xdr:to>
      <xdr:col>10</xdr:col>
      <xdr:colOff>114300</xdr:colOff>
      <xdr:row>96</xdr:row>
      <xdr:rowOff>149902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55668"/>
          <a:ext cx="889000" cy="1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139052</xdr:rowOff>
    </xdr:from>
    <xdr:to>
      <xdr:col>24</xdr:col>
      <xdr:colOff>114300</xdr:colOff>
      <xdr:row>97</xdr:row>
      <xdr:rowOff>69202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117479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161451</xdr:rowOff>
    </xdr:from>
    <xdr:to>
      <xdr:col>20</xdr:col>
      <xdr:colOff>38100</xdr:colOff>
      <xdr:row>91</xdr:row>
      <xdr:rowOff>91601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5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108128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36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153180</xdr:rowOff>
    </xdr:from>
    <xdr:to>
      <xdr:col>15</xdr:col>
      <xdr:colOff>101600</xdr:colOff>
      <xdr:row>94</xdr:row>
      <xdr:rowOff>83330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99857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7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117118</xdr:rowOff>
    </xdr:from>
    <xdr:to>
      <xdr:col>10</xdr:col>
      <xdr:colOff>165100</xdr:colOff>
      <xdr:row>96</xdr:row>
      <xdr:rowOff>47268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63795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8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99102</xdr:rowOff>
    </xdr:from>
    <xdr:to>
      <xdr:col>6</xdr:col>
      <xdr:colOff>38100</xdr:colOff>
      <xdr:row>97</xdr:row>
      <xdr:rowOff>29252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45779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7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14859</xdr:rowOff>
    </xdr:from>
    <xdr:to>
      <xdr:col>41</xdr:col>
      <xdr:colOff>50800</xdr:colOff>
      <xdr:row>39</xdr:row>
      <xdr:rowOff>40767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140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135509</xdr:rowOff>
    </xdr:from>
    <xdr:to>
      <xdr:col>36</xdr:col>
      <xdr:colOff>165100</xdr:colOff>
      <xdr:row>39</xdr:row>
      <xdr:rowOff>65659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56786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18012</xdr:rowOff>
    </xdr:from>
    <xdr:to>
      <xdr:col>55</xdr:col>
      <xdr:colOff>0</xdr:colOff>
      <xdr:row>57</xdr:row>
      <xdr:rowOff>98317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90662"/>
          <a:ext cx="838200" cy="8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150230</xdr:rowOff>
    </xdr:from>
    <xdr:to>
      <xdr:col>50</xdr:col>
      <xdr:colOff>114300</xdr:colOff>
      <xdr:row>57</xdr:row>
      <xdr:rowOff>98317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894180"/>
          <a:ext cx="889000" cy="9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150230</xdr:rowOff>
    </xdr:from>
    <xdr:to>
      <xdr:col>45</xdr:col>
      <xdr:colOff>177800</xdr:colOff>
      <xdr:row>55</xdr:row>
      <xdr:rowOff>110067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894180"/>
          <a:ext cx="889000" cy="6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170984</xdr:rowOff>
    </xdr:from>
    <xdr:to>
      <xdr:col>41</xdr:col>
      <xdr:colOff>50800</xdr:colOff>
      <xdr:row>55</xdr:row>
      <xdr:rowOff>110067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29284"/>
          <a:ext cx="889000" cy="1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138662</xdr:rowOff>
    </xdr:from>
    <xdr:to>
      <xdr:col>55</xdr:col>
      <xdr:colOff>50800</xdr:colOff>
      <xdr:row>57</xdr:row>
      <xdr:rowOff>68812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161539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9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47517</xdr:rowOff>
    </xdr:from>
    <xdr:to>
      <xdr:col>50</xdr:col>
      <xdr:colOff>165100</xdr:colOff>
      <xdr:row>57</xdr:row>
      <xdr:rowOff>149117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165644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9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99430</xdr:rowOff>
    </xdr:from>
    <xdr:to>
      <xdr:col>46</xdr:col>
      <xdr:colOff>38100</xdr:colOff>
      <xdr:row>52</xdr:row>
      <xdr:rowOff>29580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46107</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05205" y="8618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59267</xdr:rowOff>
    </xdr:from>
    <xdr:to>
      <xdr:col>41</xdr:col>
      <xdr:colOff>101600</xdr:colOff>
      <xdr:row>55</xdr:row>
      <xdr:rowOff>160867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5944</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16205" y="926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120184</xdr:rowOff>
    </xdr:from>
    <xdr:to>
      <xdr:col>36</xdr:col>
      <xdr:colOff>165100</xdr:colOff>
      <xdr:row>55</xdr:row>
      <xdr:rowOff>50334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66861</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27205" y="9153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46172</xdr:rowOff>
    </xdr:from>
    <xdr:to>
      <xdr:col>55</xdr:col>
      <xdr:colOff>0</xdr:colOff>
      <xdr:row>78</xdr:row>
      <xdr:rowOff>63985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19272"/>
          <a:ext cx="8382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160316</xdr:rowOff>
    </xdr:from>
    <xdr:to>
      <xdr:col>50</xdr:col>
      <xdr:colOff>114300</xdr:colOff>
      <xdr:row>78</xdr:row>
      <xdr:rowOff>46172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61966"/>
          <a:ext cx="889000" cy="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160316</xdr:rowOff>
    </xdr:from>
    <xdr:to>
      <xdr:col>45</xdr:col>
      <xdr:colOff>177800</xdr:colOff>
      <xdr:row>78</xdr:row>
      <xdr:rowOff>2910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61966"/>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94679</xdr:rowOff>
    </xdr:from>
    <xdr:to>
      <xdr:col>41</xdr:col>
      <xdr:colOff>50800</xdr:colOff>
      <xdr:row>78</xdr:row>
      <xdr:rowOff>2910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24879"/>
          <a:ext cx="889000" cy="2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13185</xdr:rowOff>
    </xdr:from>
    <xdr:to>
      <xdr:col>55</xdr:col>
      <xdr:colOff>50800</xdr:colOff>
      <xdr:row>78</xdr:row>
      <xdr:rowOff>114785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99562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166822</xdr:rowOff>
    </xdr:from>
    <xdr:to>
      <xdr:col>50</xdr:col>
      <xdr:colOff>165100</xdr:colOff>
      <xdr:row>78</xdr:row>
      <xdr:rowOff>96972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88099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109516</xdr:rowOff>
    </xdr:from>
    <xdr:to>
      <xdr:col>46</xdr:col>
      <xdr:colOff>38100</xdr:colOff>
      <xdr:row>78</xdr:row>
      <xdr:rowOff>39666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30793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123560</xdr:rowOff>
    </xdr:from>
    <xdr:to>
      <xdr:col>41</xdr:col>
      <xdr:colOff>101600</xdr:colOff>
      <xdr:row>78</xdr:row>
      <xdr:rowOff>53710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70237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43879</xdr:rowOff>
    </xdr:from>
    <xdr:to>
      <xdr:col>36</xdr:col>
      <xdr:colOff>165100</xdr:colOff>
      <xdr:row>76</xdr:row>
      <xdr:rowOff>145479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162006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8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69492</xdr:rowOff>
    </xdr:from>
    <xdr:to>
      <xdr:col>55</xdr:col>
      <xdr:colOff>0</xdr:colOff>
      <xdr:row>96</xdr:row>
      <xdr:rowOff>87227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85792"/>
          <a:ext cx="838200" cy="3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122414</xdr:rowOff>
    </xdr:from>
    <xdr:to>
      <xdr:col>50</xdr:col>
      <xdr:colOff>114300</xdr:colOff>
      <xdr:row>96</xdr:row>
      <xdr:rowOff>87227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38714"/>
          <a:ext cx="889000" cy="30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122414</xdr:rowOff>
    </xdr:from>
    <xdr:to>
      <xdr:col>45</xdr:col>
      <xdr:colOff>177800</xdr:colOff>
      <xdr:row>96</xdr:row>
      <xdr:rowOff>1637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38714"/>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1637</xdr:rowOff>
    </xdr:from>
    <xdr:to>
      <xdr:col>41</xdr:col>
      <xdr:colOff>50800</xdr:colOff>
      <xdr:row>96</xdr:row>
      <xdr:rowOff>88297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60837"/>
          <a:ext cx="889000" cy="8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18692</xdr:rowOff>
    </xdr:from>
    <xdr:to>
      <xdr:col>55</xdr:col>
      <xdr:colOff>50800</xdr:colOff>
      <xdr:row>94</xdr:row>
      <xdr:rowOff>120292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41569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36427</xdr:rowOff>
    </xdr:from>
    <xdr:to>
      <xdr:col>50</xdr:col>
      <xdr:colOff>165100</xdr:colOff>
      <xdr:row>96</xdr:row>
      <xdr:rowOff>138027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154554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27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71614</xdr:rowOff>
    </xdr:from>
    <xdr:to>
      <xdr:col>46</xdr:col>
      <xdr:colOff>38100</xdr:colOff>
      <xdr:row>95</xdr:row>
      <xdr:rowOff>1764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18291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96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122287</xdr:rowOff>
    </xdr:from>
    <xdr:to>
      <xdr:col>41</xdr:col>
      <xdr:colOff>101600</xdr:colOff>
      <xdr:row>96</xdr:row>
      <xdr:rowOff>52437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68964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37497</xdr:rowOff>
    </xdr:from>
    <xdr:to>
      <xdr:col>36</xdr:col>
      <xdr:colOff>165100</xdr:colOff>
      <xdr:row>96</xdr:row>
      <xdr:rowOff>139097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155624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107353</xdr:rowOff>
    </xdr:from>
    <xdr:to>
      <xdr:col>85</xdr:col>
      <xdr:colOff>127000</xdr:colOff>
      <xdr:row>38</xdr:row>
      <xdr:rowOff>107611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22453"/>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107202</xdr:rowOff>
    </xdr:from>
    <xdr:to>
      <xdr:col>81</xdr:col>
      <xdr:colOff>50800</xdr:colOff>
      <xdr:row>38</xdr:row>
      <xdr:rowOff>107611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22302"/>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107202</xdr:rowOff>
    </xdr:from>
    <xdr:to>
      <xdr:col>76</xdr:col>
      <xdr:colOff>114300</xdr:colOff>
      <xdr:row>38</xdr:row>
      <xdr:rowOff>111710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22302"/>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86416</xdr:rowOff>
    </xdr:from>
    <xdr:to>
      <xdr:col>71</xdr:col>
      <xdr:colOff>177800</xdr:colOff>
      <xdr:row>38</xdr:row>
      <xdr:rowOff>111710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601516"/>
          <a:ext cx="889000" cy="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56553</xdr:rowOff>
    </xdr:from>
    <xdr:to>
      <xdr:col>85</xdr:col>
      <xdr:colOff>177800</xdr:colOff>
      <xdr:row>38</xdr:row>
      <xdr:rowOff>158153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142930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56811</xdr:rowOff>
    </xdr:from>
    <xdr:to>
      <xdr:col>81</xdr:col>
      <xdr:colOff>101600</xdr:colOff>
      <xdr:row>38</xdr:row>
      <xdr:rowOff>158411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149538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56402</xdr:rowOff>
    </xdr:from>
    <xdr:to>
      <xdr:col>76</xdr:col>
      <xdr:colOff>165100</xdr:colOff>
      <xdr:row>38</xdr:row>
      <xdr:rowOff>158002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6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60910</xdr:rowOff>
    </xdr:from>
    <xdr:to>
      <xdr:col>72</xdr:col>
      <xdr:colOff>38100</xdr:colOff>
      <xdr:row>38</xdr:row>
      <xdr:rowOff>162510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153637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35616</xdr:rowOff>
    </xdr:from>
    <xdr:to>
      <xdr:col>67</xdr:col>
      <xdr:colOff>101600</xdr:colOff>
      <xdr:row>38</xdr:row>
      <xdr:rowOff>137216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128343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60423</xdr:rowOff>
    </xdr:from>
    <xdr:to>
      <xdr:col>85</xdr:col>
      <xdr:colOff>127000</xdr:colOff>
      <xdr:row>56</xdr:row>
      <xdr:rowOff>13985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8804373"/>
          <a:ext cx="838200" cy="8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60423</xdr:rowOff>
    </xdr:from>
    <xdr:to>
      <xdr:col>81</xdr:col>
      <xdr:colOff>50800</xdr:colOff>
      <xdr:row>57</xdr:row>
      <xdr:rowOff>106547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8804373"/>
          <a:ext cx="889000" cy="107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44286</xdr:rowOff>
    </xdr:from>
    <xdr:to>
      <xdr:col>76</xdr:col>
      <xdr:colOff>114300</xdr:colOff>
      <xdr:row>57</xdr:row>
      <xdr:rowOff>106547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02586"/>
          <a:ext cx="889000" cy="57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44286</xdr:rowOff>
    </xdr:from>
    <xdr:to>
      <xdr:col>71</xdr:col>
      <xdr:colOff>177800</xdr:colOff>
      <xdr:row>57</xdr:row>
      <xdr:rowOff>101911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02586"/>
          <a:ext cx="889000" cy="57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134635</xdr:rowOff>
    </xdr:from>
    <xdr:to>
      <xdr:col>85</xdr:col>
      <xdr:colOff>177800</xdr:colOff>
      <xdr:row>56</xdr:row>
      <xdr:rowOff>64785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157512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9623</xdr:rowOff>
    </xdr:from>
    <xdr:to>
      <xdr:col>81</xdr:col>
      <xdr:colOff>101600</xdr:colOff>
      <xdr:row>51</xdr:row>
      <xdr:rowOff>111223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7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127750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5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55747</xdr:rowOff>
    </xdr:from>
    <xdr:to>
      <xdr:col>76</xdr:col>
      <xdr:colOff>165100</xdr:colOff>
      <xdr:row>57</xdr:row>
      <xdr:rowOff>157347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2424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0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164936</xdr:rowOff>
    </xdr:from>
    <xdr:to>
      <xdr:col>72</xdr:col>
      <xdr:colOff>38100</xdr:colOff>
      <xdr:row>54</xdr:row>
      <xdr:rowOff>95086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111613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0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51111</xdr:rowOff>
    </xdr:from>
    <xdr:to>
      <xdr:col>67</xdr:col>
      <xdr:colOff>101600</xdr:colOff>
      <xdr:row>57</xdr:row>
      <xdr:rowOff>152711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169238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37576</xdr:rowOff>
    </xdr:from>
    <xdr:to>
      <xdr:col>85</xdr:col>
      <xdr:colOff>127000</xdr:colOff>
      <xdr:row>96</xdr:row>
      <xdr:rowOff>56821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96776"/>
          <a:ext cx="8382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56821</xdr:rowOff>
    </xdr:from>
    <xdr:to>
      <xdr:col>81</xdr:col>
      <xdr:colOff>50800</xdr:colOff>
      <xdr:row>96</xdr:row>
      <xdr:rowOff>83815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16021"/>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78105</xdr:rowOff>
    </xdr:from>
    <xdr:to>
      <xdr:col>76</xdr:col>
      <xdr:colOff>114300</xdr:colOff>
      <xdr:row>96</xdr:row>
      <xdr:rowOff>83815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37305"/>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73147</xdr:rowOff>
    </xdr:from>
    <xdr:to>
      <xdr:col>71</xdr:col>
      <xdr:colOff>177800</xdr:colOff>
      <xdr:row>96</xdr:row>
      <xdr:rowOff>78105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32347"/>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158226</xdr:rowOff>
    </xdr:from>
    <xdr:to>
      <xdr:col>85</xdr:col>
      <xdr:colOff>177800</xdr:colOff>
      <xdr:row>96</xdr:row>
      <xdr:rowOff>88376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9653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6021</xdr:rowOff>
    </xdr:from>
    <xdr:to>
      <xdr:col>81</xdr:col>
      <xdr:colOff>101600</xdr:colOff>
      <xdr:row>96</xdr:row>
      <xdr:rowOff>107621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124148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4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33015</xdr:rowOff>
    </xdr:from>
    <xdr:to>
      <xdr:col>76</xdr:col>
      <xdr:colOff>165100</xdr:colOff>
      <xdr:row>96</xdr:row>
      <xdr:rowOff>134615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151142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27305</xdr:rowOff>
    </xdr:from>
    <xdr:to>
      <xdr:col>72</xdr:col>
      <xdr:colOff>38100</xdr:colOff>
      <xdr:row>96</xdr:row>
      <xdr:rowOff>128905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145432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6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22347</xdr:rowOff>
    </xdr:from>
    <xdr:to>
      <xdr:col>67</xdr:col>
      <xdr:colOff>101600</xdr:colOff>
      <xdr:row>96</xdr:row>
      <xdr:rowOff>123947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140474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年度に急激に</a:t>
          </a:r>
          <a:r>
            <a:rPr kumimoji="1" lang="ja-JP" altLang="en-US" sz="1100">
              <a:solidFill>
                <a:schemeClr val="dk1"/>
              </a:solidFill>
              <a:effectLst/>
              <a:latin typeface="+mn-lt"/>
              <a:ea typeface="+mn-ea"/>
              <a:cs typeface="+mn-cs"/>
            </a:rPr>
            <a:t>減少したのは</a:t>
          </a:r>
          <a:r>
            <a:rPr kumimoji="1" lang="ja-JP" altLang="ja-JP" sz="1100">
              <a:solidFill>
                <a:schemeClr val="dk1"/>
              </a:solidFill>
              <a:effectLst/>
              <a:latin typeface="+mn-lt"/>
              <a:ea typeface="+mn-ea"/>
              <a:cs typeface="+mn-cs"/>
            </a:rPr>
            <a:t>のは教育費と衛生費である。</a:t>
          </a:r>
          <a:endParaRPr lang="ja-JP" altLang="ja-JP" sz="1400">
            <a:effectLst/>
          </a:endParaRPr>
        </a:p>
        <a:p>
          <a:r>
            <a:rPr kumimoji="1" lang="ja-JP" altLang="ja-JP" sz="1100">
              <a:solidFill>
                <a:schemeClr val="dk1"/>
              </a:solidFill>
              <a:effectLst/>
              <a:latin typeface="+mn-lt"/>
              <a:ea typeface="+mn-ea"/>
              <a:cs typeface="+mn-cs"/>
            </a:rPr>
            <a:t>教育費が大きく</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要因として、</a:t>
          </a:r>
          <a:r>
            <a:rPr lang="ja-JP" altLang="ja-JP" sz="1100">
              <a:solidFill>
                <a:schemeClr val="dk1"/>
              </a:solidFill>
              <a:effectLst/>
              <a:latin typeface="+mn-lt"/>
              <a:ea typeface="+mn-ea"/>
              <a:cs typeface="+mn-cs"/>
            </a:rPr>
            <a:t>南大東小中学校の屋内運動場危険改築工事により、新規屋内運動場を整備</a:t>
          </a:r>
          <a:r>
            <a:rPr lang="ja-JP" altLang="en-US" sz="1100">
              <a:solidFill>
                <a:schemeClr val="dk1"/>
              </a:solidFill>
              <a:effectLst/>
              <a:latin typeface="+mn-lt"/>
              <a:ea typeface="+mn-ea"/>
              <a:cs typeface="+mn-cs"/>
            </a:rPr>
            <a:t>が終了したことが挙げられる。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衛生費が大きく</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要因としては、安らぎ空間複合施設建築</a:t>
          </a:r>
          <a:r>
            <a:rPr kumimoji="1" lang="ja-JP" altLang="en-US" sz="1100">
              <a:solidFill>
                <a:schemeClr val="dk1"/>
              </a:solidFill>
              <a:effectLst/>
              <a:latin typeface="+mn-lt"/>
              <a:ea typeface="+mn-ea"/>
              <a:cs typeface="+mn-cs"/>
            </a:rPr>
            <a:t>整備事業が完了したことが挙げられる。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公共施設等総合管理計画等に基づいた公共施設マネジメントに努めていく。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、財政調整基金の取崩額が積立額を下回ったことで残高が増加し、実質単年度収支もプラスとなっている。引き続き計画的な基金積立を行い、健全な行政運営に努める。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全体としては黒字額が前年度に比べ増加した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今後も収入の確保、経費削減に取り組み、財政の健全化に努める。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V3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84</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85</v>
      </c>
      <c r="C2" s="176"/>
      <c r="D2" s="177"/>
    </row>
    <row r="3" spans="1:119" ht="18.75" customHeight="1" thickBot="1" x14ac:dyDescent="0.2">
      <c r="A3" s="175"/>
      <c r="B3" s="579" t="s">
        <v>86</v>
      </c>
      <c r="C3" s="580"/>
      <c r="D3" s="580"/>
      <c r="E3" s="581"/>
      <c r="F3" s="581"/>
      <c r="G3" s="581"/>
      <c r="H3" s="581"/>
      <c r="I3" s="581"/>
      <c r="J3" s="581"/>
      <c r="K3" s="581"/>
      <c r="L3" s="581" t="s">
        <v>87</v>
      </c>
      <c r="M3" s="581"/>
      <c r="N3" s="581"/>
      <c r="O3" s="581"/>
      <c r="P3" s="581"/>
      <c r="Q3" s="581"/>
      <c r="R3" s="584"/>
      <c r="S3" s="584"/>
      <c r="T3" s="584"/>
      <c r="U3" s="584"/>
      <c r="V3" s="585"/>
      <c r="W3" s="475" t="s">
        <v>88</v>
      </c>
      <c r="X3" s="476"/>
      <c r="Y3" s="476"/>
      <c r="Z3" s="476"/>
      <c r="AA3" s="476"/>
      <c r="AB3" s="580"/>
      <c r="AC3" s="584" t="s">
        <v>89</v>
      </c>
      <c r="AD3" s="476"/>
      <c r="AE3" s="476"/>
      <c r="AF3" s="476"/>
      <c r="AG3" s="476"/>
      <c r="AH3" s="476"/>
      <c r="AI3" s="476"/>
      <c r="AJ3" s="476"/>
      <c r="AK3" s="476"/>
      <c r="AL3" s="546"/>
      <c r="AM3" s="475" t="s">
        <v>90</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91</v>
      </c>
      <c r="BO3" s="476"/>
      <c r="BP3" s="476"/>
      <c r="BQ3" s="476"/>
      <c r="BR3" s="476"/>
      <c r="BS3" s="476"/>
      <c r="BT3" s="476"/>
      <c r="BU3" s="546"/>
      <c r="BV3" s="475" t="s">
        <v>92</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93</v>
      </c>
      <c r="CU3" s="476"/>
      <c r="CV3" s="476"/>
      <c r="CW3" s="476"/>
      <c r="CX3" s="476"/>
      <c r="CY3" s="476"/>
      <c r="CZ3" s="476"/>
      <c r="DA3" s="546"/>
      <c r="DB3" s="475" t="s">
        <v>94</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95</v>
      </c>
      <c r="AZ4" s="433"/>
      <c r="BA4" s="433"/>
      <c r="BB4" s="433"/>
      <c r="BC4" s="433"/>
      <c r="BD4" s="433"/>
      <c r="BE4" s="433"/>
      <c r="BF4" s="433"/>
      <c r="BG4" s="433"/>
      <c r="BH4" s="433"/>
      <c r="BI4" s="433"/>
      <c r="BJ4" s="433"/>
      <c r="BK4" s="433"/>
      <c r="BL4" s="433"/>
      <c r="BM4" s="434"/>
      <c r="BN4" s="435">
        <v>3328164</v>
      </c>
      <c r="BO4" s="436"/>
      <c r="BP4" s="436"/>
      <c r="BQ4" s="436"/>
      <c r="BR4" s="436"/>
      <c r="BS4" s="436"/>
      <c r="BT4" s="436"/>
      <c r="BU4" s="437"/>
      <c r="BV4" s="435">
        <v>4002757</v>
      </c>
      <c r="BW4" s="436"/>
      <c r="BX4" s="436"/>
      <c r="BY4" s="436"/>
      <c r="BZ4" s="436"/>
      <c r="CA4" s="436"/>
      <c r="CB4" s="436"/>
      <c r="CC4" s="437"/>
      <c r="CD4" s="572" t="s">
        <v>96</v>
      </c>
      <c r="CE4" s="573"/>
      <c r="CF4" s="573"/>
      <c r="CG4" s="573"/>
      <c r="CH4" s="573"/>
      <c r="CI4" s="573"/>
      <c r="CJ4" s="573"/>
      <c r="CK4" s="573"/>
      <c r="CL4" s="573"/>
      <c r="CM4" s="573"/>
      <c r="CN4" s="573"/>
      <c r="CO4" s="573"/>
      <c r="CP4" s="573"/>
      <c r="CQ4" s="573"/>
      <c r="CR4" s="573"/>
      <c r="CS4" s="574"/>
      <c r="CT4" s="575">
        <v>15.5</v>
      </c>
      <c r="CU4" s="576"/>
      <c r="CV4" s="576"/>
      <c r="CW4" s="576"/>
      <c r="CX4" s="576"/>
      <c r="CY4" s="576"/>
      <c r="CZ4" s="576"/>
      <c r="DA4" s="577"/>
      <c r="DB4" s="575">
        <v>21.8</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97</v>
      </c>
      <c r="AN5" s="363"/>
      <c r="AO5" s="363"/>
      <c r="AP5" s="363"/>
      <c r="AQ5" s="363"/>
      <c r="AR5" s="363"/>
      <c r="AS5" s="363"/>
      <c r="AT5" s="364"/>
      <c r="AU5" s="464" t="s">
        <v>98</v>
      </c>
      <c r="AV5" s="465"/>
      <c r="AW5" s="465"/>
      <c r="AX5" s="465"/>
      <c r="AY5" s="420" t="s">
        <v>99</v>
      </c>
      <c r="AZ5" s="421"/>
      <c r="BA5" s="421"/>
      <c r="BB5" s="421"/>
      <c r="BC5" s="421"/>
      <c r="BD5" s="421"/>
      <c r="BE5" s="421"/>
      <c r="BF5" s="421"/>
      <c r="BG5" s="421"/>
      <c r="BH5" s="421"/>
      <c r="BI5" s="421"/>
      <c r="BJ5" s="421"/>
      <c r="BK5" s="421"/>
      <c r="BL5" s="421"/>
      <c r="BM5" s="422"/>
      <c r="BN5" s="406">
        <v>3043418</v>
      </c>
      <c r="BO5" s="407"/>
      <c r="BP5" s="407"/>
      <c r="BQ5" s="407"/>
      <c r="BR5" s="407"/>
      <c r="BS5" s="407"/>
      <c r="BT5" s="407"/>
      <c r="BU5" s="408"/>
      <c r="BV5" s="406">
        <v>3526045</v>
      </c>
      <c r="BW5" s="407"/>
      <c r="BX5" s="407"/>
      <c r="BY5" s="407"/>
      <c r="BZ5" s="407"/>
      <c r="CA5" s="407"/>
      <c r="CB5" s="407"/>
      <c r="CC5" s="408"/>
      <c r="CD5" s="446" t="s">
        <v>100</v>
      </c>
      <c r="CE5" s="366"/>
      <c r="CF5" s="366"/>
      <c r="CG5" s="366"/>
      <c r="CH5" s="366"/>
      <c r="CI5" s="366"/>
      <c r="CJ5" s="366"/>
      <c r="CK5" s="366"/>
      <c r="CL5" s="366"/>
      <c r="CM5" s="366"/>
      <c r="CN5" s="366"/>
      <c r="CO5" s="366"/>
      <c r="CP5" s="366"/>
      <c r="CQ5" s="366"/>
      <c r="CR5" s="366"/>
      <c r="CS5" s="447"/>
      <c r="CT5" s="403">
        <v>81.400000000000006</v>
      </c>
      <c r="CU5" s="404"/>
      <c r="CV5" s="404"/>
      <c r="CW5" s="404"/>
      <c r="CX5" s="404"/>
      <c r="CY5" s="404"/>
      <c r="CZ5" s="404"/>
      <c r="DA5" s="405"/>
      <c r="DB5" s="403">
        <v>77.400000000000006</v>
      </c>
      <c r="DC5" s="404"/>
      <c r="DD5" s="404"/>
      <c r="DE5" s="404"/>
      <c r="DF5" s="404"/>
      <c r="DG5" s="404"/>
      <c r="DH5" s="404"/>
      <c r="DI5" s="405"/>
    </row>
    <row r="6" spans="1:119" ht="18.75" customHeight="1" x14ac:dyDescent="0.15">
      <c r="A6" s="175"/>
      <c r="B6" s="552" t="s">
        <v>101</v>
      </c>
      <c r="C6" s="393"/>
      <c r="D6" s="393"/>
      <c r="E6" s="553"/>
      <c r="F6" s="553"/>
      <c r="G6" s="553"/>
      <c r="H6" s="553"/>
      <c r="I6" s="553"/>
      <c r="J6" s="553"/>
      <c r="K6" s="553"/>
      <c r="L6" s="553" t="s">
        <v>102</v>
      </c>
      <c r="M6" s="553"/>
      <c r="N6" s="553"/>
      <c r="O6" s="553"/>
      <c r="P6" s="553"/>
      <c r="Q6" s="553"/>
      <c r="R6" s="391"/>
      <c r="S6" s="391"/>
      <c r="T6" s="391"/>
      <c r="U6" s="391"/>
      <c r="V6" s="559"/>
      <c r="W6" s="496" t="s">
        <v>103</v>
      </c>
      <c r="X6" s="392"/>
      <c r="Y6" s="392"/>
      <c r="Z6" s="392"/>
      <c r="AA6" s="392"/>
      <c r="AB6" s="393"/>
      <c r="AC6" s="564" t="s">
        <v>104</v>
      </c>
      <c r="AD6" s="565"/>
      <c r="AE6" s="565"/>
      <c r="AF6" s="565"/>
      <c r="AG6" s="565"/>
      <c r="AH6" s="565"/>
      <c r="AI6" s="565"/>
      <c r="AJ6" s="565"/>
      <c r="AK6" s="565"/>
      <c r="AL6" s="566"/>
      <c r="AM6" s="463" t="s">
        <v>105</v>
      </c>
      <c r="AN6" s="363"/>
      <c r="AO6" s="363"/>
      <c r="AP6" s="363"/>
      <c r="AQ6" s="363"/>
      <c r="AR6" s="363"/>
      <c r="AS6" s="363"/>
      <c r="AT6" s="364"/>
      <c r="AU6" s="464" t="s">
        <v>106</v>
      </c>
      <c r="AV6" s="465"/>
      <c r="AW6" s="465"/>
      <c r="AX6" s="465"/>
      <c r="AY6" s="420" t="s">
        <v>107</v>
      </c>
      <c r="AZ6" s="421"/>
      <c r="BA6" s="421"/>
      <c r="BB6" s="421"/>
      <c r="BC6" s="421"/>
      <c r="BD6" s="421"/>
      <c r="BE6" s="421"/>
      <c r="BF6" s="421"/>
      <c r="BG6" s="421"/>
      <c r="BH6" s="421"/>
      <c r="BI6" s="421"/>
      <c r="BJ6" s="421"/>
      <c r="BK6" s="421"/>
      <c r="BL6" s="421"/>
      <c r="BM6" s="422"/>
      <c r="BN6" s="406">
        <v>284746</v>
      </c>
      <c r="BO6" s="407"/>
      <c r="BP6" s="407"/>
      <c r="BQ6" s="407"/>
      <c r="BR6" s="407"/>
      <c r="BS6" s="407"/>
      <c r="BT6" s="407"/>
      <c r="BU6" s="408"/>
      <c r="BV6" s="406">
        <v>476712</v>
      </c>
      <c r="BW6" s="407"/>
      <c r="BX6" s="407"/>
      <c r="BY6" s="407"/>
      <c r="BZ6" s="407"/>
      <c r="CA6" s="407"/>
      <c r="CB6" s="407"/>
      <c r="CC6" s="408"/>
      <c r="CD6" s="446" t="s">
        <v>108</v>
      </c>
      <c r="CE6" s="366"/>
      <c r="CF6" s="366"/>
      <c r="CG6" s="366"/>
      <c r="CH6" s="366"/>
      <c r="CI6" s="366"/>
      <c r="CJ6" s="366"/>
      <c r="CK6" s="366"/>
      <c r="CL6" s="366"/>
      <c r="CM6" s="366"/>
      <c r="CN6" s="366"/>
      <c r="CO6" s="366"/>
      <c r="CP6" s="366"/>
      <c r="CQ6" s="366"/>
      <c r="CR6" s="366"/>
      <c r="CS6" s="447"/>
      <c r="CT6" s="549">
        <v>82</v>
      </c>
      <c r="CU6" s="550"/>
      <c r="CV6" s="550"/>
      <c r="CW6" s="550"/>
      <c r="CX6" s="550"/>
      <c r="CY6" s="550"/>
      <c r="CZ6" s="550"/>
      <c r="DA6" s="551"/>
      <c r="DB6" s="549">
        <v>79.8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109</v>
      </c>
      <c r="AN7" s="363"/>
      <c r="AO7" s="363"/>
      <c r="AP7" s="363"/>
      <c r="AQ7" s="363"/>
      <c r="AR7" s="363"/>
      <c r="AS7" s="363"/>
      <c r="AT7" s="364"/>
      <c r="AU7" s="464" t="s">
        <v>106</v>
      </c>
      <c r="AV7" s="465"/>
      <c r="AW7" s="465"/>
      <c r="AX7" s="465"/>
      <c r="AY7" s="420" t="s">
        <v>110</v>
      </c>
      <c r="AZ7" s="421"/>
      <c r="BA7" s="421"/>
      <c r="BB7" s="421"/>
      <c r="BC7" s="421"/>
      <c r="BD7" s="421"/>
      <c r="BE7" s="421"/>
      <c r="BF7" s="421"/>
      <c r="BG7" s="421"/>
      <c r="BH7" s="421"/>
      <c r="BI7" s="421"/>
      <c r="BJ7" s="421"/>
      <c r="BK7" s="421"/>
      <c r="BL7" s="421"/>
      <c r="BM7" s="422"/>
      <c r="BN7" s="406">
        <v>71516</v>
      </c>
      <c r="BO7" s="407"/>
      <c r="BP7" s="407"/>
      <c r="BQ7" s="407"/>
      <c r="BR7" s="407"/>
      <c r="BS7" s="407"/>
      <c r="BT7" s="407"/>
      <c r="BU7" s="408"/>
      <c r="BV7" s="406">
        <v>170395</v>
      </c>
      <c r="BW7" s="407"/>
      <c r="BX7" s="407"/>
      <c r="BY7" s="407"/>
      <c r="BZ7" s="407"/>
      <c r="CA7" s="407"/>
      <c r="CB7" s="407"/>
      <c r="CC7" s="408"/>
      <c r="CD7" s="446" t="s">
        <v>111</v>
      </c>
      <c r="CE7" s="366"/>
      <c r="CF7" s="366"/>
      <c r="CG7" s="366"/>
      <c r="CH7" s="366"/>
      <c r="CI7" s="366"/>
      <c r="CJ7" s="366"/>
      <c r="CK7" s="366"/>
      <c r="CL7" s="366"/>
      <c r="CM7" s="366"/>
      <c r="CN7" s="366"/>
      <c r="CO7" s="366"/>
      <c r="CP7" s="366"/>
      <c r="CQ7" s="366"/>
      <c r="CR7" s="366"/>
      <c r="CS7" s="447"/>
      <c r="CT7" s="406">
        <v>1379267</v>
      </c>
      <c r="CU7" s="407"/>
      <c r="CV7" s="407"/>
      <c r="CW7" s="407"/>
      <c r="CX7" s="407"/>
      <c r="CY7" s="407"/>
      <c r="CZ7" s="407"/>
      <c r="DA7" s="408"/>
      <c r="DB7" s="406">
        <v>1402896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112</v>
      </c>
      <c r="AN8" s="363"/>
      <c r="AO8" s="363"/>
      <c r="AP8" s="363"/>
      <c r="AQ8" s="363"/>
      <c r="AR8" s="363"/>
      <c r="AS8" s="363"/>
      <c r="AT8" s="364"/>
      <c r="AU8" s="464" t="s">
        <v>98</v>
      </c>
      <c r="AV8" s="465"/>
      <c r="AW8" s="465"/>
      <c r="AX8" s="465"/>
      <c r="AY8" s="420" t="s">
        <v>113</v>
      </c>
      <c r="AZ8" s="421"/>
      <c r="BA8" s="421"/>
      <c r="BB8" s="421"/>
      <c r="BC8" s="421"/>
      <c r="BD8" s="421"/>
      <c r="BE8" s="421"/>
      <c r="BF8" s="421"/>
      <c r="BG8" s="421"/>
      <c r="BH8" s="421"/>
      <c r="BI8" s="421"/>
      <c r="BJ8" s="421"/>
      <c r="BK8" s="421"/>
      <c r="BL8" s="421"/>
      <c r="BM8" s="422"/>
      <c r="BN8" s="406">
        <v>213230</v>
      </c>
      <c r="BO8" s="407"/>
      <c r="BP8" s="407"/>
      <c r="BQ8" s="407"/>
      <c r="BR8" s="407"/>
      <c r="BS8" s="407"/>
      <c r="BT8" s="407"/>
      <c r="BU8" s="408"/>
      <c r="BV8" s="406">
        <v>306317</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0.15</v>
      </c>
      <c r="CU8" s="510"/>
      <c r="CV8" s="510"/>
      <c r="CW8" s="510"/>
      <c r="CX8" s="510"/>
      <c r="CY8" s="510"/>
      <c r="CZ8" s="510"/>
      <c r="DA8" s="511"/>
      <c r="DB8" s="509">
        <v>0.15</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1285</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106</v>
      </c>
      <c r="AV9" s="465"/>
      <c r="AW9" s="465"/>
      <c r="AX9" s="465"/>
      <c r="AY9" s="420" t="s">
        <v>119</v>
      </c>
      <c r="AZ9" s="421"/>
      <c r="BA9" s="421"/>
      <c r="BB9" s="421"/>
      <c r="BC9" s="421"/>
      <c r="BD9" s="421"/>
      <c r="BE9" s="421"/>
      <c r="BF9" s="421"/>
      <c r="BG9" s="421"/>
      <c r="BH9" s="421"/>
      <c r="BI9" s="421"/>
      <c r="BJ9" s="421"/>
      <c r="BK9" s="421"/>
      <c r="BL9" s="421"/>
      <c r="BM9" s="422"/>
      <c r="BN9" s="406">
        <v>-93087</v>
      </c>
      <c r="BO9" s="407"/>
      <c r="BP9" s="407"/>
      <c r="BQ9" s="407"/>
      <c r="BR9" s="407"/>
      <c r="BS9" s="407"/>
      <c r="BT9" s="407"/>
      <c r="BU9" s="408"/>
      <c r="BV9" s="406">
        <v>187277</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15</v>
      </c>
      <c r="CU9" s="404"/>
      <c r="CV9" s="404"/>
      <c r="CW9" s="404"/>
      <c r="CX9" s="404"/>
      <c r="CY9" s="404"/>
      <c r="CZ9" s="404"/>
      <c r="DA9" s="405"/>
      <c r="DB9" s="403">
        <v>15.2</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1329</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255970</v>
      </c>
      <c r="BO10" s="407"/>
      <c r="BP10" s="407"/>
      <c r="BQ10" s="407"/>
      <c r="BR10" s="407"/>
      <c r="BS10" s="407"/>
      <c r="BT10" s="407"/>
      <c r="BU10" s="408"/>
      <c r="BV10" s="406">
        <v>100694</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1210</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98</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132</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1165</v>
      </c>
      <c r="S13" s="494"/>
      <c r="T13" s="494"/>
      <c r="U13" s="494"/>
      <c r="V13" s="495"/>
      <c r="W13" s="496" t="s">
        <v>141</v>
      </c>
      <c r="X13" s="392"/>
      <c r="Y13" s="392"/>
      <c r="Z13" s="392"/>
      <c r="AA13" s="392"/>
      <c r="AB13" s="393"/>
      <c r="AC13" s="359">
        <v>253</v>
      </c>
      <c r="AD13" s="360"/>
      <c r="AE13" s="360"/>
      <c r="AF13" s="360"/>
      <c r="AG13" s="361"/>
      <c r="AH13" s="359">
        <v>225</v>
      </c>
      <c r="AI13" s="360"/>
      <c r="AJ13" s="360"/>
      <c r="AK13" s="360"/>
      <c r="AL13" s="419"/>
      <c r="AM13" s="463" t="s">
        <v>142</v>
      </c>
      <c r="AN13" s="363"/>
      <c r="AO13" s="363"/>
      <c r="AP13" s="363"/>
      <c r="AQ13" s="363"/>
      <c r="AR13" s="363"/>
      <c r="AS13" s="363"/>
      <c r="AT13" s="364"/>
      <c r="AU13" s="464" t="s">
        <v>123</v>
      </c>
      <c r="AV13" s="465"/>
      <c r="AW13" s="465"/>
      <c r="AX13" s="465"/>
      <c r="AY13" s="420" t="s">
        <v>143</v>
      </c>
      <c r="AZ13" s="421"/>
      <c r="BA13" s="421"/>
      <c r="BB13" s="421"/>
      <c r="BC13" s="421"/>
      <c r="BD13" s="421"/>
      <c r="BE13" s="421"/>
      <c r="BF13" s="421"/>
      <c r="BG13" s="421"/>
      <c r="BH13" s="421"/>
      <c r="BI13" s="421"/>
      <c r="BJ13" s="421"/>
      <c r="BK13" s="421"/>
      <c r="BL13" s="421"/>
      <c r="BM13" s="422"/>
      <c r="BN13" s="406">
        <v>162883</v>
      </c>
      <c r="BO13" s="407"/>
      <c r="BP13" s="407"/>
      <c r="BQ13" s="407"/>
      <c r="BR13" s="407"/>
      <c r="BS13" s="407"/>
      <c r="BT13" s="407"/>
      <c r="BU13" s="408"/>
      <c r="BV13" s="406">
        <v>287971</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8.4</v>
      </c>
      <c r="CU13" s="404"/>
      <c r="CV13" s="404"/>
      <c r="CW13" s="404"/>
      <c r="CX13" s="404"/>
      <c r="CY13" s="404"/>
      <c r="CZ13" s="404"/>
      <c r="DA13" s="405"/>
      <c r="DB13" s="403">
        <v>8.6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1230</v>
      </c>
      <c r="S14" s="494"/>
      <c r="T14" s="494"/>
      <c r="U14" s="494"/>
      <c r="V14" s="495"/>
      <c r="W14" s="497"/>
      <c r="X14" s="395"/>
      <c r="Y14" s="395"/>
      <c r="Z14" s="395"/>
      <c r="AA14" s="395"/>
      <c r="AB14" s="396"/>
      <c r="AC14" s="486">
        <v>30.5</v>
      </c>
      <c r="AD14" s="487"/>
      <c r="AE14" s="487"/>
      <c r="AF14" s="487"/>
      <c r="AG14" s="488"/>
      <c r="AH14" s="486">
        <v>26.4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147</v>
      </c>
      <c r="CU14" s="504"/>
      <c r="CV14" s="504"/>
      <c r="CW14" s="504"/>
      <c r="CX14" s="504"/>
      <c r="CY14" s="504"/>
      <c r="CZ14" s="504"/>
      <c r="DA14" s="505"/>
      <c r="DB14" s="503" t="s">
        <v>132</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148</v>
      </c>
      <c r="N15" s="491"/>
      <c r="O15" s="491"/>
      <c r="P15" s="491"/>
      <c r="Q15" s="492"/>
      <c r="R15" s="493">
        <v>1194</v>
      </c>
      <c r="S15" s="494"/>
      <c r="T15" s="494"/>
      <c r="U15" s="494"/>
      <c r="V15" s="495"/>
      <c r="W15" s="496" t="s">
        <v>149</v>
      </c>
      <c r="X15" s="392"/>
      <c r="Y15" s="392"/>
      <c r="Z15" s="392"/>
      <c r="AA15" s="392"/>
      <c r="AB15" s="393"/>
      <c r="AC15" s="359">
        <v>226</v>
      </c>
      <c r="AD15" s="360"/>
      <c r="AE15" s="360"/>
      <c r="AF15" s="360"/>
      <c r="AG15" s="361"/>
      <c r="AH15" s="359">
        <v>260</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194329</v>
      </c>
      <c r="BO15" s="436"/>
      <c r="BP15" s="436"/>
      <c r="BQ15" s="436"/>
      <c r="BR15" s="436"/>
      <c r="BS15" s="436"/>
      <c r="BT15" s="436"/>
      <c r="BU15" s="437"/>
      <c r="BV15" s="435">
        <v>175095</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27.2</v>
      </c>
      <c r="AD16" s="487"/>
      <c r="AE16" s="487"/>
      <c r="AF16" s="487"/>
      <c r="AG16" s="488"/>
      <c r="AH16" s="486">
        <v>30.5</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1316895</v>
      </c>
      <c r="BO16" s="407"/>
      <c r="BP16" s="407"/>
      <c r="BQ16" s="407"/>
      <c r="BR16" s="407"/>
      <c r="BS16" s="407"/>
      <c r="BT16" s="407"/>
      <c r="BU16" s="408"/>
      <c r="BV16" s="406">
        <v>1314662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351</v>
      </c>
      <c r="AD17" s="360"/>
      <c r="AE17" s="360"/>
      <c r="AF17" s="360"/>
      <c r="AG17" s="361"/>
      <c r="AH17" s="359">
        <v>367</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245936</v>
      </c>
      <c r="BO17" s="407"/>
      <c r="BP17" s="407"/>
      <c r="BQ17" s="407"/>
      <c r="BR17" s="407"/>
      <c r="BS17" s="407"/>
      <c r="BT17" s="407"/>
      <c r="BU17" s="408"/>
      <c r="BV17" s="406">
        <v>221048</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30.52</v>
      </c>
      <c r="M18" s="459"/>
      <c r="N18" s="459"/>
      <c r="O18" s="459"/>
      <c r="P18" s="459"/>
      <c r="Q18" s="459"/>
      <c r="R18" s="460"/>
      <c r="S18" s="460"/>
      <c r="T18" s="460"/>
      <c r="U18" s="460"/>
      <c r="V18" s="461"/>
      <c r="W18" s="477"/>
      <c r="X18" s="478"/>
      <c r="Y18" s="478"/>
      <c r="Z18" s="478"/>
      <c r="AA18" s="478"/>
      <c r="AB18" s="502"/>
      <c r="AC18" s="376">
        <v>42.3</v>
      </c>
      <c r="AD18" s="377"/>
      <c r="AE18" s="377"/>
      <c r="AF18" s="377"/>
      <c r="AG18" s="462"/>
      <c r="AH18" s="376">
        <v>43.1</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1134348</v>
      </c>
      <c r="BO18" s="407"/>
      <c r="BP18" s="407"/>
      <c r="BQ18" s="407"/>
      <c r="BR18" s="407"/>
      <c r="BS18" s="407"/>
      <c r="BT18" s="407"/>
      <c r="BU18" s="408"/>
      <c r="BV18" s="406">
        <v>1111283</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42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2184056</v>
      </c>
      <c r="BO19" s="407"/>
      <c r="BP19" s="407"/>
      <c r="BQ19" s="407"/>
      <c r="BR19" s="407"/>
      <c r="BS19" s="407"/>
      <c r="BT19" s="407"/>
      <c r="BU19" s="408"/>
      <c r="BV19" s="406">
        <v>2085752</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680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3087292</v>
      </c>
      <c r="BO22" s="436"/>
      <c r="BP22" s="436"/>
      <c r="BQ22" s="436"/>
      <c r="BR22" s="436"/>
      <c r="BS22" s="436"/>
      <c r="BT22" s="436"/>
      <c r="BU22" s="437"/>
      <c r="BV22" s="435">
        <v>3259767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3087292</v>
      </c>
      <c r="BO23" s="407"/>
      <c r="BP23" s="407"/>
      <c r="BQ23" s="407"/>
      <c r="BR23" s="407"/>
      <c r="BS23" s="407"/>
      <c r="BT23" s="407"/>
      <c r="BU23" s="408"/>
      <c r="BV23" s="406">
        <v>3259767</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7000</v>
      </c>
      <c r="R24" s="360"/>
      <c r="S24" s="360"/>
      <c r="T24" s="360"/>
      <c r="U24" s="360"/>
      <c r="V24" s="361"/>
      <c r="W24" s="449"/>
      <c r="X24" s="386"/>
      <c r="Y24" s="387"/>
      <c r="Z24" s="362" t="s">
        <v>174</v>
      </c>
      <c r="AA24" s="363"/>
      <c r="AB24" s="363"/>
      <c r="AC24" s="363"/>
      <c r="AD24" s="363"/>
      <c r="AE24" s="363"/>
      <c r="AF24" s="363"/>
      <c r="AG24" s="364"/>
      <c r="AH24" s="359">
        <v>47</v>
      </c>
      <c r="AI24" s="360"/>
      <c r="AJ24" s="360"/>
      <c r="AK24" s="360"/>
      <c r="AL24" s="361"/>
      <c r="AM24" s="359">
        <v>125584</v>
      </c>
      <c r="AN24" s="360"/>
      <c r="AO24" s="360"/>
      <c r="AP24" s="360"/>
      <c r="AQ24" s="360"/>
      <c r="AR24" s="361"/>
      <c r="AS24" s="359">
        <v>2672</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2503254</v>
      </c>
      <c r="BO24" s="407"/>
      <c r="BP24" s="407"/>
      <c r="BQ24" s="407"/>
      <c r="BR24" s="407"/>
      <c r="BS24" s="407"/>
      <c r="BT24" s="407"/>
      <c r="BU24" s="408"/>
      <c r="BV24" s="406">
        <v>2624341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5770</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132</v>
      </c>
      <c r="AN25" s="360"/>
      <c r="AO25" s="360"/>
      <c r="AP25" s="360"/>
      <c r="AQ25" s="360"/>
      <c r="AR25" s="361"/>
      <c r="AS25" s="359" t="s">
        <v>132</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t="s">
        <v>132</v>
      </c>
      <c r="BO25" s="436"/>
      <c r="BP25" s="436"/>
      <c r="BQ25" s="436"/>
      <c r="BR25" s="436"/>
      <c r="BS25" s="436"/>
      <c r="BT25" s="436"/>
      <c r="BU25" s="437"/>
      <c r="BV25" s="435" t="s">
        <v>132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5430</v>
      </c>
      <c r="R26" s="360"/>
      <c r="S26" s="360"/>
      <c r="T26" s="360"/>
      <c r="U26" s="360"/>
      <c r="V26" s="361"/>
      <c r="W26" s="449"/>
      <c r="X26" s="386"/>
      <c r="Y26" s="387"/>
      <c r="Z26" s="362" t="s">
        <v>181</v>
      </c>
      <c r="AA26" s="417"/>
      <c r="AB26" s="417"/>
      <c r="AC26" s="417"/>
      <c r="AD26" s="417"/>
      <c r="AE26" s="417"/>
      <c r="AF26" s="417"/>
      <c r="AG26" s="418"/>
      <c r="AH26" s="359">
        <v>6</v>
      </c>
      <c r="AI26" s="360"/>
      <c r="AJ26" s="360"/>
      <c r="AK26" s="360"/>
      <c r="AL26" s="361"/>
      <c r="AM26" s="359">
        <v>14940</v>
      </c>
      <c r="AN26" s="360"/>
      <c r="AO26" s="360"/>
      <c r="AP26" s="360"/>
      <c r="AQ26" s="360"/>
      <c r="AR26" s="361"/>
      <c r="AS26" s="359">
        <v>2490</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147</v>
      </c>
      <c r="BO26" s="407"/>
      <c r="BP26" s="407"/>
      <c r="BQ26" s="407"/>
      <c r="BR26" s="407"/>
      <c r="BS26" s="407"/>
      <c r="BT26" s="407"/>
      <c r="BU26" s="408"/>
      <c r="BV26" s="406" t="s">
        <v>132</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183</v>
      </c>
      <c r="F27" s="363"/>
      <c r="G27" s="363"/>
      <c r="H27" s="363"/>
      <c r="I27" s="363"/>
      <c r="J27" s="363"/>
      <c r="K27" s="364"/>
      <c r="L27" s="359">
        <v>1</v>
      </c>
      <c r="M27" s="360"/>
      <c r="N27" s="360"/>
      <c r="O27" s="360"/>
      <c r="P27" s="361"/>
      <c r="Q27" s="359">
        <v>2400</v>
      </c>
      <c r="R27" s="360"/>
      <c r="S27" s="360"/>
      <c r="T27" s="360"/>
      <c r="U27" s="360"/>
      <c r="V27" s="361"/>
      <c r="W27" s="449"/>
      <c r="X27" s="386"/>
      <c r="Y27" s="387"/>
      <c r="Z27" s="362" t="s">
        <v>184</v>
      </c>
      <c r="AA27" s="363"/>
      <c r="AB27" s="363"/>
      <c r="AC27" s="363"/>
      <c r="AD27" s="363"/>
      <c r="AE27" s="363"/>
      <c r="AF27" s="363"/>
      <c r="AG27" s="364"/>
      <c r="AH27" s="359">
        <v>4</v>
      </c>
      <c r="AI27" s="360"/>
      <c r="AJ27" s="360"/>
      <c r="AK27" s="360"/>
      <c r="AL27" s="361"/>
      <c r="AM27" s="359">
        <v>11216</v>
      </c>
      <c r="AN27" s="360"/>
      <c r="AO27" s="360"/>
      <c r="AP27" s="360"/>
      <c r="AQ27" s="360"/>
      <c r="AR27" s="361"/>
      <c r="AS27" s="359">
        <v>2804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29031</v>
      </c>
      <c r="BO27" s="441"/>
      <c r="BP27" s="441"/>
      <c r="BQ27" s="441"/>
      <c r="BR27" s="441"/>
      <c r="BS27" s="441"/>
      <c r="BT27" s="441"/>
      <c r="BU27" s="442"/>
      <c r="BV27" s="440">
        <v>29031</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1990</v>
      </c>
      <c r="R28" s="360"/>
      <c r="S28" s="360"/>
      <c r="T28" s="360"/>
      <c r="U28" s="360"/>
      <c r="V28" s="361"/>
      <c r="W28" s="449"/>
      <c r="X28" s="386"/>
      <c r="Y28" s="387"/>
      <c r="Z28" s="362" t="s">
        <v>187</v>
      </c>
      <c r="AA28" s="363"/>
      <c r="AB28" s="363"/>
      <c r="AC28" s="363"/>
      <c r="AD28" s="363"/>
      <c r="AE28" s="363"/>
      <c r="AF28" s="363"/>
      <c r="AG28" s="364"/>
      <c r="AH28" s="359" t="s">
        <v>132</v>
      </c>
      <c r="AI28" s="360"/>
      <c r="AJ28" s="360"/>
      <c r="AK28" s="360"/>
      <c r="AL28" s="361"/>
      <c r="AM28" s="359" t="s">
        <v>132</v>
      </c>
      <c r="AN28" s="360"/>
      <c r="AO28" s="360"/>
      <c r="AP28" s="360"/>
      <c r="AQ28" s="360"/>
      <c r="AR28" s="361"/>
      <c r="AS28" s="359" t="s">
        <v>132</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1072019</v>
      </c>
      <c r="BO28" s="436"/>
      <c r="BP28" s="436"/>
      <c r="BQ28" s="436"/>
      <c r="BR28" s="436"/>
      <c r="BS28" s="436"/>
      <c r="BT28" s="436"/>
      <c r="BU28" s="437"/>
      <c r="BV28" s="435">
        <v>815917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6</v>
      </c>
      <c r="M29" s="360"/>
      <c r="N29" s="360"/>
      <c r="O29" s="360"/>
      <c r="P29" s="361"/>
      <c r="Q29" s="359">
        <v>1850</v>
      </c>
      <c r="R29" s="360"/>
      <c r="S29" s="360"/>
      <c r="T29" s="360"/>
      <c r="U29" s="360"/>
      <c r="V29" s="361"/>
      <c r="W29" s="450"/>
      <c r="X29" s="451"/>
      <c r="Y29" s="452"/>
      <c r="Z29" s="362" t="s">
        <v>190</v>
      </c>
      <c r="AA29" s="363"/>
      <c r="AB29" s="363"/>
      <c r="AC29" s="363"/>
      <c r="AD29" s="363"/>
      <c r="AE29" s="363"/>
      <c r="AF29" s="363"/>
      <c r="AG29" s="364"/>
      <c r="AH29" s="359">
        <v>51</v>
      </c>
      <c r="AI29" s="360"/>
      <c r="AJ29" s="360"/>
      <c r="AK29" s="360"/>
      <c r="AL29" s="361"/>
      <c r="AM29" s="359">
        <v>136800</v>
      </c>
      <c r="AN29" s="360"/>
      <c r="AO29" s="360"/>
      <c r="AP29" s="360"/>
      <c r="AQ29" s="360"/>
      <c r="AR29" s="361"/>
      <c r="AS29" s="359">
        <v>2682</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441641</v>
      </c>
      <c r="BO29" s="407"/>
      <c r="BP29" s="407"/>
      <c r="BQ29" s="407"/>
      <c r="BR29" s="407"/>
      <c r="BS29" s="407"/>
      <c r="BT29" s="407"/>
      <c r="BU29" s="408"/>
      <c r="BV29" s="406">
        <v>341640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89.8</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3823505</v>
      </c>
      <c r="BO30" s="441"/>
      <c r="BP30" s="441"/>
      <c r="BQ30" s="441"/>
      <c r="BR30" s="441"/>
      <c r="BS30" s="441"/>
      <c r="BT30" s="441"/>
      <c r="BU30" s="442"/>
      <c r="BV30" s="440">
        <v>3738219</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201</v>
      </c>
      <c r="V33" s="358"/>
      <c r="W33" s="357" t="s">
        <v>200</v>
      </c>
      <c r="X33" s="357"/>
      <c r="Y33" s="357"/>
      <c r="Z33" s="357"/>
      <c r="AA33" s="357"/>
      <c r="AB33" s="357"/>
      <c r="AC33" s="357"/>
      <c r="AD33" s="357"/>
      <c r="AE33" s="357"/>
      <c r="AF33" s="357"/>
      <c r="AG33" s="357"/>
      <c r="AH33" s="357"/>
      <c r="AI33" s="357"/>
      <c r="AJ33" s="357"/>
      <c r="AK33" s="357"/>
      <c r="AL33" s="200"/>
      <c r="AM33" s="358" t="s">
        <v>202</v>
      </c>
      <c r="AN33" s="358"/>
      <c r="AO33" s="357" t="s">
        <v>200</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201</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IF('各会計、関係団体の財政状況及び健全化判断比率'!B30="","",'各会計、関係団体の財政状況及び健全化判断比率'!B30)</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沖縄県市町村自治会館管理組合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大東海運株式会社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港湾業務事業特別会計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6</v>
      </c>
      <c r="BF35" s="354"/>
      <c r="BG35" s="355" t="str">
        <f>IF('各会計、関係団体の財政状況及び健全化判断比率'!B31="","",'各会計、関係団体の財政状況及び健全化判断比率'!B31)</f>
        <v>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沖縄県市町村総合事務組合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t="str">
        <f t="shared" ref="U36:U43" si="4">IF(W36="","",U35+1)</f>
        <v/>
      </c>
      <c r="V36" s="354"/>
      <c r="W36" s="355"/>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南部広域行政組合（一般会計）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沖縄県町村交通災害共済組合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南部広域市町村圏事務組合（一般会計）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沖縄県介護保険広域連合会（一般会計）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沖縄県介護保険広域連合会（特別会計）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沖縄県後期高齢者医療連合会（一般会計）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沖縄県後期高齢者医療連合会（特別会計）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C3ZsAvfCctHiTcTvJ7dWupiOutqKDfmpe8LB0SOdA24UOA+Y3pSYprk333YUMQV6PjW1QgZ+xvyNFQpBNcYATA==" saltValue="Smp+dawYBa4/DWu0mcju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25" zoomScaleNormal="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6" t="s">
        <v>576</v>
      </c>
      <c r="D34" s="1136"/>
      <c r="E34" s="1137"/>
      <c r="F34" s="32">
        <v>9.5500000000000007</v>
      </c>
      <c r="G34" s="33">
        <v>3.03</v>
      </c>
      <c r="H34" s="33">
        <v>7.74</v>
      </c>
      <c r="I34" s="33">
        <v>21.42</v>
      </c>
      <c r="J34" s="34">
        <v>15.37</v>
      </c>
      <c r="K34" s="22"/>
      <c r="L34" s="22"/>
      <c r="M34" s="22"/>
      <c r="N34" s="22"/>
      <c r="O34" s="22"/>
      <c r="P34" s="22"/>
    </row>
    <row r="35" spans="1:16" ht="39" customHeight="1" x14ac:dyDescent="0.15">
      <c r="A35" s="22"/>
      <c r="B35" s="35"/>
      <c r="C35" s="1132" t="s">
        <v>577</v>
      </c>
      <c r="D35" s="1132"/>
      <c r="E35" s="1133"/>
      <c r="F35" s="36">
        <v>4.78</v>
      </c>
      <c r="G35" s="37">
        <v>2.31</v>
      </c>
      <c r="H35" s="37">
        <v>2.11</v>
      </c>
      <c r="I35" s="37">
        <v>2.81</v>
      </c>
      <c r="J35" s="38">
        <v>2.39</v>
      </c>
      <c r="K35" s="22"/>
      <c r="L35" s="22"/>
      <c r="M35" s="22"/>
      <c r="N35" s="22"/>
      <c r="O35" s="22"/>
      <c r="P35" s="22"/>
    </row>
    <row r="36" spans="1:16" ht="39" customHeight="1" x14ac:dyDescent="0.15">
      <c r="A36" s="22"/>
      <c r="B36" s="35"/>
      <c r="C36" s="1132" t="s">
        <v>578</v>
      </c>
      <c r="D36" s="1132"/>
      <c r="E36" s="1133"/>
      <c r="F36" s="36">
        <v>0.55000000000000004</v>
      </c>
      <c r="G36" s="37">
        <v>0.54</v>
      </c>
      <c r="H36" s="37">
        <v>0</v>
      </c>
      <c r="I36" s="37" t="s">
        <v>579</v>
      </c>
      <c r="J36" s="38">
        <v>0.22</v>
      </c>
      <c r="K36" s="22"/>
      <c r="L36" s="22"/>
      <c r="M36" s="22"/>
      <c r="N36" s="22"/>
      <c r="O36" s="22"/>
      <c r="P36" s="22"/>
    </row>
    <row r="37" spans="1:16" ht="39" customHeight="1" x14ac:dyDescent="0.15">
      <c r="A37" s="22"/>
      <c r="B37" s="35"/>
      <c r="C37" s="1132" t="s">
        <v>580</v>
      </c>
      <c r="D37" s="1132"/>
      <c r="E37" s="1133"/>
      <c r="F37" s="36">
        <v>0</v>
      </c>
      <c r="G37" s="37">
        <v>0.03</v>
      </c>
      <c r="H37" s="37">
        <v>0.05</v>
      </c>
      <c r="I37" s="37">
        <v>0.06</v>
      </c>
      <c r="J37" s="38">
        <v>0.12</v>
      </c>
      <c r="K37" s="22"/>
      <c r="L37" s="22"/>
      <c r="M37" s="22"/>
      <c r="N37" s="22"/>
      <c r="O37" s="22"/>
      <c r="P37" s="22"/>
    </row>
    <row r="38" spans="1:16" ht="39" customHeight="1" x14ac:dyDescent="0.15">
      <c r="A38" s="22"/>
      <c r="B38" s="35"/>
      <c r="C38" s="1132" t="s">
        <v>581</v>
      </c>
      <c r="D38" s="1132"/>
      <c r="E38" s="1133"/>
      <c r="F38" s="36">
        <v>0.1</v>
      </c>
      <c r="G38" s="37">
        <v>0.78</v>
      </c>
      <c r="H38" s="37">
        <v>1.42</v>
      </c>
      <c r="I38" s="37">
        <v>0.41</v>
      </c>
      <c r="J38" s="38">
        <v>0.08</v>
      </c>
      <c r="K38" s="22"/>
      <c r="L38" s="22"/>
      <c r="M38" s="22"/>
      <c r="N38" s="22"/>
      <c r="O38" s="22"/>
      <c r="P38" s="22"/>
    </row>
    <row r="39" spans="1:16" ht="39" customHeight="1" x14ac:dyDescent="0.15">
      <c r="A39" s="22"/>
      <c r="B39" s="35"/>
      <c r="C39" s="1132" t="s">
        <v>582</v>
      </c>
      <c r="D39" s="1132"/>
      <c r="E39" s="1133"/>
      <c r="F39" s="36">
        <v>0.36</v>
      </c>
      <c r="G39" s="37">
        <v>0.69</v>
      </c>
      <c r="H39" s="37">
        <v>0.7</v>
      </c>
      <c r="I39" s="37">
        <v>0.56000000000000005</v>
      </c>
      <c r="J39" s="38">
        <v>0.06</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583</v>
      </c>
      <c r="D42" s="1132"/>
      <c r="E42" s="1133"/>
      <c r="F42" s="36" t="s">
        <v>528</v>
      </c>
      <c r="G42" s="37" t="s">
        <v>528</v>
      </c>
      <c r="H42" s="37" t="s">
        <v>528</v>
      </c>
      <c r="I42" s="37" t="s">
        <v>528</v>
      </c>
      <c r="J42" s="38" t="s">
        <v>528</v>
      </c>
      <c r="K42" s="22"/>
      <c r="L42" s="22"/>
      <c r="M42" s="22"/>
      <c r="N42" s="22"/>
      <c r="O42" s="22"/>
      <c r="P42" s="22"/>
    </row>
    <row r="43" spans="1:16" ht="39" customHeight="1" thickBot="1" x14ac:dyDescent="0.2">
      <c r="A43" s="22"/>
      <c r="B43" s="40"/>
      <c r="C43" s="1134" t="s">
        <v>584</v>
      </c>
      <c r="D43" s="1134"/>
      <c r="E43" s="1135"/>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BcF0kc2F/ahOX/2rVpb/a3bb3By4uu/vaHUp3U0Vm7dG80UVvGXDW8JNubCS1Eul+gUqD7A2HMOPFNdeOM9Fg==" saltValue="zaxLmopYG+ufSs7HT+z3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tabSelected="1" topLeftCell="A39" zoomScale="70" zoomScaleNormal="70" zoomScaleSheetLayoutView="55" workbookViewId="0">
      <selection activeCell="D58" sqref="D58:J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317</v>
      </c>
      <c r="L45" s="58">
        <v>317</v>
      </c>
      <c r="M45" s="58">
        <v>311</v>
      </c>
      <c r="N45" s="58">
        <v>324</v>
      </c>
      <c r="O45" s="59">
        <v>331</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528</v>
      </c>
      <c r="L46" s="62" t="s">
        <v>528</v>
      </c>
      <c r="M46" s="62" t="s">
        <v>528</v>
      </c>
      <c r="N46" s="62" t="s">
        <v>528</v>
      </c>
      <c r="O46" s="63" t="s">
        <v>528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528</v>
      </c>
      <c r="L47" s="62" t="s">
        <v>528</v>
      </c>
      <c r="M47" s="62" t="s">
        <v>528</v>
      </c>
      <c r="N47" s="62" t="s">
        <v>528</v>
      </c>
      <c r="O47" s="63" t="s">
        <v>528</v>
      </c>
      <c r="P47" s="46"/>
      <c r="Q47" s="46"/>
      <c r="R47" s="46"/>
      <c r="S47" s="46"/>
      <c r="T47" s="46"/>
      <c r="U47" s="46"/>
    </row>
    <row r="48" spans="1:21" ht="30.75" customHeight="1" x14ac:dyDescent="0.15">
      <c r="A48" s="46"/>
      <c r="B48" s="1163"/>
      <c r="C48" s="1164"/>
      <c r="D48" s="60"/>
      <c r="E48" s="1140" t="s">
        <v>15</v>
      </c>
      <c r="F48" s="1140"/>
      <c r="G48" s="1140"/>
      <c r="H48" s="1140"/>
      <c r="I48" s="1140"/>
      <c r="J48" s="1141"/>
      <c r="K48" s="61">
        <v>23</v>
      </c>
      <c r="L48" s="62">
        <v>20</v>
      </c>
      <c r="M48" s="62">
        <v>22</v>
      </c>
      <c r="N48" s="62">
        <v>8</v>
      </c>
      <c r="O48" s="63">
        <v>3</v>
      </c>
      <c r="P48" s="46"/>
      <c r="Q48" s="46"/>
      <c r="R48" s="46"/>
      <c r="S48" s="46"/>
      <c r="T48" s="46"/>
      <c r="U48" s="46"/>
    </row>
    <row r="49" spans="1:21" ht="30.75" customHeight="1" x14ac:dyDescent="0.15">
      <c r="A49" s="46"/>
      <c r="B49" s="1163"/>
      <c r="C49" s="1164"/>
      <c r="D49" s="60"/>
      <c r="E49" s="1140" t="s">
        <v>16</v>
      </c>
      <c r="F49" s="1140"/>
      <c r="G49" s="1140"/>
      <c r="H49" s="1140"/>
      <c r="I49" s="1140"/>
      <c r="J49" s="1141"/>
      <c r="K49" s="61">
        <v>0</v>
      </c>
      <c r="L49" s="62">
        <v>0</v>
      </c>
      <c r="M49" s="62">
        <v>0</v>
      </c>
      <c r="N49" s="62">
        <v>0</v>
      </c>
      <c r="O49" s="63">
        <v>0</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528</v>
      </c>
      <c r="L50" s="62" t="s">
        <v>528</v>
      </c>
      <c r="M50" s="62" t="s">
        <v>528</v>
      </c>
      <c r="N50" s="62" t="s">
        <v>528</v>
      </c>
      <c r="O50" s="63" t="s">
        <v>528</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t="s">
        <v>528</v>
      </c>
      <c r="O51" s="63" t="s">
        <v>528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231</v>
      </c>
      <c r="L52" s="62">
        <v>244</v>
      </c>
      <c r="M52" s="62">
        <v>240</v>
      </c>
      <c r="N52" s="62">
        <v>237</v>
      </c>
      <c r="O52" s="63">
        <v>239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109</v>
      </c>
      <c r="L53" s="67">
        <v>93</v>
      </c>
      <c r="M53" s="67">
        <v>93</v>
      </c>
      <c r="N53" s="67">
        <v>95</v>
      </c>
      <c r="O53" s="68">
        <v>95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2">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row r="70" s="47" customFormat="1" ht="12.6" hidden="1" customHeight="1" x14ac:dyDescent="0.15"/>
  </sheetData>
  <sheetProtection algorithmName="SHA-512" hashValue="7+OwpMO23dCVPpM/SSkHRf4I7zoqzIPmkixvv13WCOftM7LJEr+qcANkhzzGmYfJEFMsa3H/HsyPTc23s01Sog==" saltValue="18iWUHMSSPtnFWU5bHSq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75" zoomScaleNormal="7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570</v>
      </c>
      <c r="J40" s="101" t="s">
        <v>571</v>
      </c>
      <c r="K40" s="101" t="s">
        <v>572</v>
      </c>
      <c r="L40" s="101" t="s">
        <v>573</v>
      </c>
      <c r="M40" s="102" t="s">
        <v>574</v>
      </c>
    </row>
    <row r="41" spans="2:13" ht="27.75" customHeight="1" x14ac:dyDescent="0.15">
      <c r="B41" s="1181" t="s">
        <v>32</v>
      </c>
      <c r="C41" s="1182"/>
      <c r="D41" s="103"/>
      <c r="E41" s="1183" t="s">
        <v>33</v>
      </c>
      <c r="F41" s="1183"/>
      <c r="G41" s="1183"/>
      <c r="H41" s="1184"/>
      <c r="I41" s="342">
        <v>2661</v>
      </c>
      <c r="J41" s="343">
        <v>2852</v>
      </c>
      <c r="K41" s="343">
        <v>3021</v>
      </c>
      <c r="L41" s="343">
        <v>3260</v>
      </c>
      <c r="M41" s="344">
        <v>3087</v>
      </c>
    </row>
    <row r="42" spans="2:13" ht="27.75" customHeight="1" x14ac:dyDescent="0.15">
      <c r="B42" s="1171"/>
      <c r="C42" s="1172"/>
      <c r="D42" s="104"/>
      <c r="E42" s="1175" t="s">
        <v>34</v>
      </c>
      <c r="F42" s="1175"/>
      <c r="G42" s="1175"/>
      <c r="H42" s="1176"/>
      <c r="I42" s="345" t="s">
        <v>528</v>
      </c>
      <c r="J42" s="346" t="s">
        <v>528</v>
      </c>
      <c r="K42" s="346" t="s">
        <v>528</v>
      </c>
      <c r="L42" s="346" t="s">
        <v>528</v>
      </c>
      <c r="M42" s="347" t="s">
        <v>528</v>
      </c>
    </row>
    <row r="43" spans="2:13" ht="27.75" customHeight="1" x14ac:dyDescent="0.15">
      <c r="B43" s="1171"/>
      <c r="C43" s="1172"/>
      <c r="D43" s="104"/>
      <c r="E43" s="1175" t="s">
        <v>35</v>
      </c>
      <c r="F43" s="1175"/>
      <c r="G43" s="1175"/>
      <c r="H43" s="1176"/>
      <c r="I43" s="345">
        <v>106</v>
      </c>
      <c r="J43" s="346">
        <v>137</v>
      </c>
      <c r="K43" s="346">
        <v>181</v>
      </c>
      <c r="L43" s="346">
        <v>141</v>
      </c>
      <c r="M43" s="347">
        <v>140</v>
      </c>
    </row>
    <row r="44" spans="2:13" ht="27.75" customHeight="1" x14ac:dyDescent="0.15">
      <c r="B44" s="1171"/>
      <c r="C44" s="1172"/>
      <c r="D44" s="104"/>
      <c r="E44" s="1175" t="s">
        <v>36</v>
      </c>
      <c r="F44" s="1175"/>
      <c r="G44" s="1175"/>
      <c r="H44" s="1176"/>
      <c r="I44" s="345" t="s">
        <v>528</v>
      </c>
      <c r="J44" s="346" t="s">
        <v>528</v>
      </c>
      <c r="K44" s="346" t="s">
        <v>528</v>
      </c>
      <c r="L44" s="346" t="s">
        <v>528</v>
      </c>
      <c r="M44" s="347" t="s">
        <v>528</v>
      </c>
    </row>
    <row r="45" spans="2:13" ht="27.75" customHeight="1" x14ac:dyDescent="0.15">
      <c r="B45" s="1171"/>
      <c r="C45" s="1172"/>
      <c r="D45" s="104"/>
      <c r="E45" s="1175" t="s">
        <v>37</v>
      </c>
      <c r="F45" s="1175"/>
      <c r="G45" s="1175"/>
      <c r="H45" s="1176"/>
      <c r="I45" s="345">
        <v>329</v>
      </c>
      <c r="J45" s="346">
        <v>298</v>
      </c>
      <c r="K45" s="346">
        <v>262</v>
      </c>
      <c r="L45" s="346">
        <v>50</v>
      </c>
      <c r="M45" s="347">
        <v>227</v>
      </c>
    </row>
    <row r="46" spans="2:13" ht="27.75" customHeight="1" x14ac:dyDescent="0.15">
      <c r="B46" s="1171"/>
      <c r="C46" s="1172"/>
      <c r="D46" s="105"/>
      <c r="E46" s="1175" t="s">
        <v>38</v>
      </c>
      <c r="F46" s="1175"/>
      <c r="G46" s="1175"/>
      <c r="H46" s="1176"/>
      <c r="I46" s="345" t="s">
        <v>528</v>
      </c>
      <c r="J46" s="346" t="s">
        <v>528</v>
      </c>
      <c r="K46" s="346" t="s">
        <v>528</v>
      </c>
      <c r="L46" s="346" t="s">
        <v>528</v>
      </c>
      <c r="M46" s="347" t="s">
        <v>528</v>
      </c>
    </row>
    <row r="47" spans="2:13" ht="27.75" customHeight="1" x14ac:dyDescent="0.15">
      <c r="B47" s="1171"/>
      <c r="C47" s="1172"/>
      <c r="D47" s="106"/>
      <c r="E47" s="1185" t="s">
        <v>39</v>
      </c>
      <c r="F47" s="1186"/>
      <c r="G47" s="1186"/>
      <c r="H47" s="1187"/>
      <c r="I47" s="345" t="s">
        <v>528</v>
      </c>
      <c r="J47" s="346" t="s">
        <v>528</v>
      </c>
      <c r="K47" s="346" t="s">
        <v>528</v>
      </c>
      <c r="L47" s="346" t="s">
        <v>528</v>
      </c>
      <c r="M47" s="347" t="s">
        <v>528</v>
      </c>
    </row>
    <row r="48" spans="2:13" ht="27.75" customHeight="1" x14ac:dyDescent="0.15">
      <c r="B48" s="1171"/>
      <c r="C48" s="1172"/>
      <c r="D48" s="104"/>
      <c r="E48" s="1175" t="s">
        <v>40</v>
      </c>
      <c r="F48" s="1175"/>
      <c r="G48" s="1175"/>
      <c r="H48" s="1176"/>
      <c r="I48" s="345" t="s">
        <v>528</v>
      </c>
      <c r="J48" s="346" t="s">
        <v>528</v>
      </c>
      <c r="K48" s="346" t="s">
        <v>528</v>
      </c>
      <c r="L48" s="346" t="s">
        <v>528</v>
      </c>
      <c r="M48" s="347" t="s">
        <v>528</v>
      </c>
    </row>
    <row r="49" spans="2:13" ht="27.75" customHeight="1" x14ac:dyDescent="0.15">
      <c r="B49" s="1173"/>
      <c r="C49" s="1174"/>
      <c r="D49" s="104"/>
      <c r="E49" s="1175" t="s">
        <v>41</v>
      </c>
      <c r="F49" s="1175"/>
      <c r="G49" s="1175"/>
      <c r="H49" s="1176"/>
      <c r="I49" s="345" t="s">
        <v>528</v>
      </c>
      <c r="J49" s="346" t="s">
        <v>528</v>
      </c>
      <c r="K49" s="346" t="s">
        <v>528</v>
      </c>
      <c r="L49" s="346" t="s">
        <v>528</v>
      </c>
      <c r="M49" s="347" t="s">
        <v>528</v>
      </c>
    </row>
    <row r="50" spans="2:13" ht="27.75" customHeight="1" x14ac:dyDescent="0.15">
      <c r="B50" s="1169" t="s">
        <v>42</v>
      </c>
      <c r="C50" s="1170"/>
      <c r="D50" s="107"/>
      <c r="E50" s="1175" t="s">
        <v>43</v>
      </c>
      <c r="F50" s="1175"/>
      <c r="G50" s="1175"/>
      <c r="H50" s="1176"/>
      <c r="I50" s="345">
        <v>4814</v>
      </c>
      <c r="J50" s="346">
        <v>4297</v>
      </c>
      <c r="K50" s="346">
        <v>4366</v>
      </c>
      <c r="L50" s="346">
        <v>4896</v>
      </c>
      <c r="M50" s="347">
        <v>5273</v>
      </c>
    </row>
    <row r="51" spans="2:13" ht="27.75" customHeight="1" x14ac:dyDescent="0.15">
      <c r="B51" s="1171"/>
      <c r="C51" s="1172"/>
      <c r="D51" s="104"/>
      <c r="E51" s="1175" t="s">
        <v>44</v>
      </c>
      <c r="F51" s="1175"/>
      <c r="G51" s="1175"/>
      <c r="H51" s="1176"/>
      <c r="I51" s="345" t="s">
        <v>528</v>
      </c>
      <c r="J51" s="346">
        <v>63</v>
      </c>
      <c r="K51" s="346">
        <v>221</v>
      </c>
      <c r="L51" s="346">
        <v>197</v>
      </c>
      <c r="M51" s="347">
        <v>92</v>
      </c>
    </row>
    <row r="52" spans="2:13" ht="27.75" customHeight="1" x14ac:dyDescent="0.15">
      <c r="B52" s="1173"/>
      <c r="C52" s="1174"/>
      <c r="D52" s="104"/>
      <c r="E52" s="1175" t="s">
        <v>45</v>
      </c>
      <c r="F52" s="1175"/>
      <c r="G52" s="1175"/>
      <c r="H52" s="1176"/>
      <c r="I52" s="345">
        <v>1637</v>
      </c>
      <c r="J52" s="346">
        <v>1134</v>
      </c>
      <c r="K52" s="346">
        <v>1052</v>
      </c>
      <c r="L52" s="346">
        <v>999</v>
      </c>
      <c r="M52" s="347">
        <v>964</v>
      </c>
    </row>
    <row r="53" spans="2:13" ht="27.75" customHeight="1" thickBot="1" x14ac:dyDescent="0.2">
      <c r="B53" s="1177" t="s">
        <v>46</v>
      </c>
      <c r="C53" s="1178"/>
      <c r="D53" s="108"/>
      <c r="E53" s="1179" t="s">
        <v>47</v>
      </c>
      <c r="F53" s="1179"/>
      <c r="G53" s="1179"/>
      <c r="H53" s="1180"/>
      <c r="I53" s="348">
        <v>-3354</v>
      </c>
      <c r="J53" s="349">
        <v>-2206</v>
      </c>
      <c r="K53" s="349">
        <v>-2175</v>
      </c>
      <c r="L53" s="349">
        <v>-2641</v>
      </c>
      <c r="M53" s="350">
        <v>-2874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lMK+ABv8c2QiJr/dxibcJb+9kK7LemyT0fsFRDTSlTNeb/tmp5nsDe3KeMvrEnYP3xZpnny3Tc02gvjBQ2g7w==" saltValue="SeZbbhYcmWZnKbX4LmwV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6" t="s">
        <v>50</v>
      </c>
      <c r="D55" s="1196"/>
      <c r="E55" s="1197"/>
      <c r="F55" s="120">
        <v>715</v>
      </c>
      <c r="G55" s="120">
        <v>816</v>
      </c>
      <c r="H55" s="121">
        <v>1072</v>
      </c>
    </row>
    <row r="56" spans="2:8" ht="52.5" customHeight="1" x14ac:dyDescent="0.15">
      <c r="B56" s="122"/>
      <c r="C56" s="1198" t="s">
        <v>51</v>
      </c>
      <c r="D56" s="1198"/>
      <c r="E56" s="1199"/>
      <c r="F56" s="123">
        <v>242</v>
      </c>
      <c r="G56" s="123">
        <v>342</v>
      </c>
      <c r="H56" s="124">
        <v>442</v>
      </c>
    </row>
    <row r="57" spans="2:8" ht="53.25" customHeight="1" x14ac:dyDescent="0.15">
      <c r="B57" s="122"/>
      <c r="C57" s="1200" t="s">
        <v>52</v>
      </c>
      <c r="D57" s="1200"/>
      <c r="E57" s="1201"/>
      <c r="F57" s="125">
        <v>3637</v>
      </c>
      <c r="G57" s="125">
        <v>3738</v>
      </c>
      <c r="H57" s="126">
        <v>3824</v>
      </c>
    </row>
    <row r="58" spans="2:8" ht="45.75" customHeight="1" x14ac:dyDescent="0.15">
      <c r="B58" s="127"/>
      <c r="C58" s="1188" t="s">
        <v>53</v>
      </c>
      <c r="D58" s="1189"/>
      <c r="E58" s="1190"/>
      <c r="F58" s="128"/>
      <c r="G58" s="128"/>
      <c r="H58" s="129"/>
    </row>
    <row r="59" spans="2:8" ht="45.75" customHeight="1" x14ac:dyDescent="0.15">
      <c r="B59" s="127"/>
      <c r="C59" s="1188" t="s">
        <v>54</v>
      </c>
      <c r="D59" s="1189"/>
      <c r="E59" s="1190"/>
      <c r="F59" s="128"/>
      <c r="G59" s="128"/>
      <c r="H59" s="129"/>
    </row>
    <row r="60" spans="2:8" ht="45.75" customHeight="1" x14ac:dyDescent="0.15">
      <c r="B60" s="127"/>
      <c r="C60" s="1188" t="s">
        <v>54</v>
      </c>
      <c r="D60" s="1189"/>
      <c r="E60" s="1190"/>
      <c r="F60" s="128"/>
      <c r="G60" s="128"/>
      <c r="H60" s="129"/>
    </row>
    <row r="61" spans="2:8" ht="45.75" customHeight="1" x14ac:dyDescent="0.15">
      <c r="B61" s="127"/>
      <c r="C61" s="1188" t="s">
        <v>54</v>
      </c>
      <c r="D61" s="1189"/>
      <c r="E61" s="1190"/>
      <c r="F61" s="128"/>
      <c r="G61" s="128"/>
      <c r="H61" s="129"/>
    </row>
    <row r="62" spans="2:8" ht="45.75" customHeight="1" thickBot="1" x14ac:dyDescent="0.2">
      <c r="B62" s="130"/>
      <c r="C62" s="1191" t="s">
        <v>54</v>
      </c>
      <c r="D62" s="1192"/>
      <c r="E62" s="1193"/>
      <c r="F62" s="131"/>
      <c r="G62" s="131"/>
      <c r="H62" s="132"/>
    </row>
    <row r="63" spans="2:8" ht="52.5" customHeight="1" thickBot="1" x14ac:dyDescent="0.2">
      <c r="B63" s="133"/>
      <c r="C63" s="1194" t="s">
        <v>55</v>
      </c>
      <c r="D63" s="1194"/>
      <c r="E63" s="1195"/>
      <c r="F63" s="134">
        <v>4594</v>
      </c>
      <c r="G63" s="134">
        <v>4896</v>
      </c>
      <c r="H63" s="135">
        <v>5337</v>
      </c>
    </row>
    <row r="64" spans="2:8" x14ac:dyDescent="0.15"/>
  </sheetData>
  <sheetProtection algorithmName="SHA-512" hashValue="HJs+75bxX5wjdUfQKufQW9ov8nRepdFDNJGw/dGjTlvw/TQFAoD4w42jWIYIB/kL5O65keuefA1Js7+cOpOyZA==" saltValue="jYdCVmf90fYHl/rys0I0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56</v>
      </c>
      <c r="E2" s="147"/>
      <c r="F2" s="148" t="s">
        <v>567</v>
      </c>
      <c r="G2" s="149"/>
      <c r="H2" s="150"/>
    </row>
    <row r="3" spans="1:8" x14ac:dyDescent="0.15">
      <c r="A3" s="146" t="s">
        <v>560</v>
      </c>
      <c r="B3" s="151"/>
      <c r="C3" s="152"/>
      <c r="D3" s="153">
        <v>1525884</v>
      </c>
      <c r="E3" s="154"/>
      <c r="F3" s="155">
        <v>271581</v>
      </c>
      <c r="G3" s="156"/>
      <c r="H3" s="157"/>
    </row>
    <row r="4" spans="1:8" x14ac:dyDescent="0.15">
      <c r="A4" s="158"/>
      <c r="B4" s="159"/>
      <c r="C4" s="160"/>
      <c r="D4" s="161">
        <v>88788</v>
      </c>
      <c r="E4" s="162"/>
      <c r="F4" s="163">
        <v>117844</v>
      </c>
      <c r="G4" s="164"/>
      <c r="H4" s="165"/>
    </row>
    <row r="5" spans="1:8" x14ac:dyDescent="0.15">
      <c r="A5" s="146" t="s">
        <v>562</v>
      </c>
      <c r="B5" s="151"/>
      <c r="C5" s="152"/>
      <c r="D5" s="153">
        <v>1563719</v>
      </c>
      <c r="E5" s="154"/>
      <c r="F5" s="155">
        <v>268375</v>
      </c>
      <c r="G5" s="156"/>
      <c r="H5" s="157"/>
    </row>
    <row r="6" spans="1:8" x14ac:dyDescent="0.15">
      <c r="A6" s="158"/>
      <c r="B6" s="159"/>
      <c r="C6" s="160"/>
      <c r="D6" s="161">
        <v>152935</v>
      </c>
      <c r="E6" s="162"/>
      <c r="F6" s="163">
        <v>119602</v>
      </c>
      <c r="G6" s="164"/>
      <c r="H6" s="165"/>
    </row>
    <row r="7" spans="1:8" x14ac:dyDescent="0.15">
      <c r="A7" s="146" t="s">
        <v>563</v>
      </c>
      <c r="B7" s="151"/>
      <c r="C7" s="152"/>
      <c r="D7" s="153">
        <v>2483463</v>
      </c>
      <c r="E7" s="154"/>
      <c r="F7" s="155">
        <v>301035</v>
      </c>
      <c r="G7" s="156"/>
      <c r="H7" s="157"/>
    </row>
    <row r="8" spans="1:8" x14ac:dyDescent="0.15">
      <c r="A8" s="158"/>
      <c r="B8" s="159"/>
      <c r="C8" s="160"/>
      <c r="D8" s="161">
        <v>57412</v>
      </c>
      <c r="E8" s="162"/>
      <c r="F8" s="163">
        <v>154376</v>
      </c>
      <c r="G8" s="164"/>
      <c r="H8" s="165"/>
    </row>
    <row r="9" spans="1:8" x14ac:dyDescent="0.15">
      <c r="A9" s="146" t="s">
        <v>564</v>
      </c>
      <c r="B9" s="151"/>
      <c r="C9" s="152"/>
      <c r="D9" s="153">
        <v>1234034</v>
      </c>
      <c r="E9" s="154"/>
      <c r="F9" s="155">
        <v>277467</v>
      </c>
      <c r="G9" s="156"/>
      <c r="H9" s="157"/>
    </row>
    <row r="10" spans="1:8" x14ac:dyDescent="0.15">
      <c r="A10" s="158"/>
      <c r="B10" s="159"/>
      <c r="C10" s="160"/>
      <c r="D10" s="161">
        <v>48398</v>
      </c>
      <c r="E10" s="162"/>
      <c r="F10" s="163">
        <v>128378</v>
      </c>
      <c r="G10" s="164"/>
      <c r="H10" s="165"/>
    </row>
    <row r="11" spans="1:8" x14ac:dyDescent="0.15">
      <c r="A11" s="146" t="s">
        <v>565</v>
      </c>
      <c r="B11" s="151"/>
      <c r="C11" s="152"/>
      <c r="D11" s="153">
        <v>653565</v>
      </c>
      <c r="E11" s="154"/>
      <c r="F11" s="155">
        <v>282256</v>
      </c>
      <c r="G11" s="156"/>
      <c r="H11" s="157"/>
    </row>
    <row r="12" spans="1:8" x14ac:dyDescent="0.15">
      <c r="A12" s="158"/>
      <c r="B12" s="159"/>
      <c r="C12" s="166"/>
      <c r="D12" s="161">
        <v>96023</v>
      </c>
      <c r="E12" s="162"/>
      <c r="F12" s="163">
        <v>145453</v>
      </c>
      <c r="G12" s="164"/>
      <c r="H12" s="165"/>
    </row>
    <row r="13" spans="1:8" x14ac:dyDescent="0.15">
      <c r="A13" s="146"/>
      <c r="B13" s="151"/>
      <c r="C13" s="152"/>
      <c r="D13" s="153">
        <v>1492133</v>
      </c>
      <c r="E13" s="154"/>
      <c r="F13" s="155">
        <v>280143</v>
      </c>
      <c r="G13" s="167"/>
      <c r="H13" s="157"/>
    </row>
    <row r="14" spans="1:8" x14ac:dyDescent="0.15">
      <c r="A14" s="158"/>
      <c r="B14" s="159"/>
      <c r="C14" s="160"/>
      <c r="D14" s="161">
        <v>88711</v>
      </c>
      <c r="E14" s="162"/>
      <c r="F14" s="163">
        <v>133131</v>
      </c>
      <c r="G14" s="164"/>
      <c r="H14" s="165"/>
    </row>
    <row r="17" spans="1:11" x14ac:dyDescent="0.15">
      <c r="A17" s="142" t="s">
        <v>57</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58</v>
      </c>
      <c r="B19" s="168">
        <f>ROUND(VALUE(SUBSTITUTE(実質収支比率等に係る経年分析!F$48,"▲","-")),2)</f>
        <v>9.66</v>
      </c>
      <c r="C19" s="168">
        <f>ROUND(VALUE(SUBSTITUTE(実質収支比率等に係る経年分析!G$48,"▲","-")),2)</f>
        <v>3.82</v>
      </c>
      <c r="D19" s="168">
        <f>ROUND(VALUE(SUBSTITUTE(実質収支比率等に係る経年分析!H$48,"▲","-")),2)</f>
        <v>9.17</v>
      </c>
      <c r="E19" s="168">
        <f>ROUND(VALUE(SUBSTITUTE(実質収支比率等に係る経年分析!I$48,"▲","-")),2)</f>
        <v>21.83</v>
      </c>
      <c r="F19" s="168">
        <f>ROUND(VALUE(SUBSTITUTE(実質収支比率等に係る経年分析!J$48,"▲","-")),2)</f>
        <v>15.46</v>
      </c>
    </row>
    <row r="20" spans="1:11" x14ac:dyDescent="0.15">
      <c r="A20" s="168" t="s">
        <v>59</v>
      </c>
      <c r="B20" s="168">
        <f>ROUND(VALUE(SUBSTITUTE(実質収支比率等に係る経年分析!F$47,"▲","-")),2)</f>
        <v>334.96</v>
      </c>
      <c r="C20" s="168">
        <f>ROUND(VALUE(SUBSTITUTE(実質収支比率等に係る経年分析!G$47,"▲","-")),2)</f>
        <v>54.27</v>
      </c>
      <c r="D20" s="168">
        <f>ROUND(VALUE(SUBSTITUTE(実質収支比率等に係る経年分析!H$47,"▲","-")),2)</f>
        <v>55.1</v>
      </c>
      <c r="E20" s="168">
        <f>ROUND(VALUE(SUBSTITUTE(実質収支比率等に係る経年分析!I$47,"▲","-")),2)</f>
        <v>58.16</v>
      </c>
      <c r="F20" s="168">
        <f>ROUND(VALUE(SUBSTITUTE(実質収支比率等に係る経年分析!J$47,"▲","-")),2)</f>
        <v>77.72</v>
      </c>
    </row>
    <row r="21" spans="1:11" x14ac:dyDescent="0.15">
      <c r="A21" s="168" t="s">
        <v>60</v>
      </c>
      <c r="B21" s="168">
        <f>IF(ISNUMBER(VALUE(SUBSTITUTE(実質収支比率等に係る経年分析!F$49,"▲","-"))),ROUND(VALUE(SUBSTITUTE(実質収支比率等に係る経年分析!F$49,"▲","-")),2),NA())</f>
        <v>14.82</v>
      </c>
      <c r="C21" s="168">
        <f>IF(ISNUMBER(VALUE(SUBSTITUTE(実質収支比率等に係る経年分析!G$49,"▲","-"))),ROUND(VALUE(SUBSTITUTE(実質収支比率等に係る経年分析!G$49,"▲","-")),2),NA())</f>
        <v>-291.45</v>
      </c>
      <c r="D21" s="168">
        <f>IF(ISNUMBER(VALUE(SUBSTITUTE(実質収支比率等に係る経年分析!H$49,"▲","-"))),ROUND(VALUE(SUBSTITUTE(実質収支比率等に係る経年分析!H$49,"▲","-")),2),NA())</f>
        <v>7.44</v>
      </c>
      <c r="E21" s="168">
        <f>IF(ISNUMBER(VALUE(SUBSTITUTE(実質収支比率等に係る経年分析!I$49,"▲","-"))),ROUND(VALUE(SUBSTITUTE(実質収支比率等に係る経年分析!I$49,"▲","-")),2),NA())</f>
        <v>20.53</v>
      </c>
      <c r="F21" s="168">
        <f>IF(ISNUMBER(VALUE(SUBSTITUTE(実質収支比率等に係る経年分析!J$49,"▲","-"))),ROUND(VALUE(SUBSTITUTE(実質収支比率等に係る経年分析!J$49,"▲","-")),2),NA())</f>
        <v>11.81</v>
      </c>
    </row>
    <row r="24" spans="1:11" x14ac:dyDescent="0.15">
      <c r="A24" s="142" t="s">
        <v>61</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62</v>
      </c>
      <c r="C26" s="169" t="s">
        <v>63</v>
      </c>
      <c r="D26" s="169" t="s">
        <v>62</v>
      </c>
      <c r="E26" s="169" t="s">
        <v>63</v>
      </c>
      <c r="F26" s="169" t="s">
        <v>62</v>
      </c>
      <c r="G26" s="169" t="s">
        <v>63</v>
      </c>
      <c r="H26" s="169" t="s">
        <v>62</v>
      </c>
      <c r="I26" s="169" t="s">
        <v>63</v>
      </c>
      <c r="J26" s="169" t="s">
        <v>62</v>
      </c>
      <c r="K26" s="169" t="s">
        <v>63</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簡易水道事業特別会計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0.56000000000000005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港湾業務事業特別会計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0.08</v>
      </c>
    </row>
    <row r="33" spans="1:16" x14ac:dyDescent="0.15">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0.12</v>
      </c>
    </row>
    <row r="34" spans="1:16" x14ac:dyDescent="0.15">
      <c r="A34" s="169" t="str">
        <f>IF(連結実質赤字比率に係る赤字・黒字の構成分析!C$36="",NA(),連結実質赤字比率に係る赤字・黒字の構成分析!C$36)</f>
        <v>農業集落排水事業特別会計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0.55000000000000004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f>IF(ROUND(VALUE(SUBSTITUTE(連結実質赤字比率に係る赤字・黒字の構成分析!I$36,"▲", "-")), 2) &lt; 0, ABS(ROUND(VALUE(SUBSTITUTE(連結実質赤字比率に係る赤字・黒字の構成分析!I$36,"▲", "-")), 2)), NA())</f>
        <v>0.2</v>
      </c>
      <c r="I34" s="169" t="e">
        <f>IF(ROUND(VALUE(SUBSTITUTE(連結実質赤字比率に係る赤字・黒字の構成分析!I$36,"▲", "-")), 2) &gt;= 0, ABS(ROUND(VALUE(SUBSTITUTE(連結実質赤字比率に係る赤字・黒字の構成分析!I$36,"▲", "-")), 2)), NA())</f>
        <v>#N/A</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0.22</v>
      </c>
    </row>
    <row r="35" spans="1:16" x14ac:dyDescent="0.15">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4.78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2.81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9.5500000000000007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3.03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7.74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21.42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15.37</v>
      </c>
    </row>
    <row r="39" spans="1:16" x14ac:dyDescent="0.15">
      <c r="A39" s="142" t="s">
        <v>64</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15">
      <c r="A42" s="170" t="s">
        <v>67</v>
      </c>
      <c r="B42" s="170"/>
      <c r="C42" s="170"/>
      <c r="D42" s="170">
        <f>'実質公債費比率（分子）の構造'!K$52</f>
        <v>231</v>
      </c>
      <c r="E42" s="170"/>
      <c r="F42" s="170"/>
      <c r="G42" s="170">
        <f>'実質公債費比率（分子）の構造'!L$52</f>
        <v>244</v>
      </c>
      <c r="H42" s="170"/>
      <c r="I42" s="170"/>
      <c r="J42" s="170">
        <f>'実質公債費比率（分子）の構造'!M$52</f>
        <v>240</v>
      </c>
      <c r="K42" s="170"/>
      <c r="L42" s="170"/>
      <c r="M42" s="170">
        <f>'実質公債費比率（分子）の構造'!N$52</f>
        <v>237</v>
      </c>
      <c r="N42" s="170"/>
      <c r="O42" s="170"/>
      <c r="P42" s="170">
        <f>'実質公債費比率（分子）の構造'!O$52</f>
        <v>239</v>
      </c>
    </row>
    <row r="43" spans="1:16" x14ac:dyDescent="0.15">
      <c r="A43" s="170" t="s">
        <v>68</v>
      </c>
      <c r="B43" s="170">
        <f>'実質公債費比率（分子）の構造'!K$51</f>
        <v>0</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t="str">
        <f>'実質公債費比率（分子）の構造'!O$51</f>
        <v>-</v>
      </c>
      <c r="O43" s="170"/>
      <c r="P43" s="170"/>
    </row>
    <row r="44" spans="1:16" x14ac:dyDescent="0.15">
      <c r="A44" s="170" t="s">
        <v>69</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70</v>
      </c>
      <c r="B45" s="170">
        <f>'実質公債費比率（分子）の構造'!K$49</f>
        <v>0</v>
      </c>
      <c r="C45" s="170"/>
      <c r="D45" s="170"/>
      <c r="E45" s="170">
        <f>'実質公債費比率（分子）の構造'!L$49</f>
        <v>0</v>
      </c>
      <c r="F45" s="170"/>
      <c r="G45" s="170"/>
      <c r="H45" s="170">
        <f>'実質公債費比率（分子）の構造'!M$49</f>
        <v>0</v>
      </c>
      <c r="I45" s="170"/>
      <c r="J45" s="170"/>
      <c r="K45" s="170">
        <f>'実質公債費比率（分子）の構造'!N$49</f>
        <v>0</v>
      </c>
      <c r="L45" s="170"/>
      <c r="M45" s="170"/>
      <c r="N45" s="170">
        <f>'実質公債費比率（分子）の構造'!O$49</f>
        <v>0</v>
      </c>
      <c r="O45" s="170"/>
      <c r="P45" s="170"/>
    </row>
    <row r="46" spans="1:16" x14ac:dyDescent="0.15">
      <c r="A46" s="170" t="s">
        <v>71</v>
      </c>
      <c r="B46" s="170">
        <f>'実質公債費比率（分子）の構造'!K$48</f>
        <v>23</v>
      </c>
      <c r="C46" s="170"/>
      <c r="D46" s="170"/>
      <c r="E46" s="170">
        <f>'実質公債費比率（分子）の構造'!L$48</f>
        <v>20</v>
      </c>
      <c r="F46" s="170"/>
      <c r="G46" s="170"/>
      <c r="H46" s="170">
        <f>'実質公債費比率（分子）の構造'!M$48</f>
        <v>22</v>
      </c>
      <c r="I46" s="170"/>
      <c r="J46" s="170"/>
      <c r="K46" s="170">
        <f>'実質公債費比率（分子）の構造'!N$48</f>
        <v>8</v>
      </c>
      <c r="L46" s="170"/>
      <c r="M46" s="170"/>
      <c r="N46" s="170">
        <f>'実質公債費比率（分子）の構造'!O$48</f>
        <v>3</v>
      </c>
      <c r="O46" s="170"/>
      <c r="P46" s="170"/>
    </row>
    <row r="47" spans="1:16" x14ac:dyDescent="0.15">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74</v>
      </c>
      <c r="B49" s="170">
        <f>'実質公債費比率（分子）の構造'!K$45</f>
        <v>317</v>
      </c>
      <c r="C49" s="170"/>
      <c r="D49" s="170"/>
      <c r="E49" s="170">
        <f>'実質公債費比率（分子）の構造'!L$45</f>
        <v>317</v>
      </c>
      <c r="F49" s="170"/>
      <c r="G49" s="170"/>
      <c r="H49" s="170">
        <f>'実質公債費比率（分子）の構造'!M$45</f>
        <v>311</v>
      </c>
      <c r="I49" s="170"/>
      <c r="J49" s="170"/>
      <c r="K49" s="170">
        <f>'実質公債費比率（分子）の構造'!N$45</f>
        <v>324</v>
      </c>
      <c r="L49" s="170"/>
      <c r="M49" s="170"/>
      <c r="N49" s="170">
        <f>'実質公債費比率（分子）の構造'!O$45</f>
        <v>331</v>
      </c>
      <c r="O49" s="170"/>
      <c r="P49" s="170"/>
    </row>
    <row r="50" spans="1:16" x14ac:dyDescent="0.15">
      <c r="A50" s="170" t="s">
        <v>75</v>
      </c>
      <c r="B50" s="170" t="e">
        <f>NA()</f>
        <v>#N/A</v>
      </c>
      <c r="C50" s="170">
        <f>IF(ISNUMBER('実質公債費比率（分子）の構造'!K$53),'実質公債費比率（分子）の構造'!K$53,NA())</f>
        <v>109</v>
      </c>
      <c r="D50" s="170" t="e">
        <f>NA()</f>
        <v>#N/A</v>
      </c>
      <c r="E50" s="170" t="e">
        <f>NA()</f>
        <v>#N/A</v>
      </c>
      <c r="F50" s="170">
        <f>IF(ISNUMBER('実質公債費比率（分子）の構造'!L$53),'実質公債費比率（分子）の構造'!L$53,NA())</f>
        <v>93</v>
      </c>
      <c r="G50" s="170" t="e">
        <f>NA()</f>
        <v>#N/A</v>
      </c>
      <c r="H50" s="170" t="e">
        <f>NA()</f>
        <v>#N/A</v>
      </c>
      <c r="I50" s="170">
        <f>IF(ISNUMBER('実質公債費比率（分子）の構造'!M$53),'実質公債費比率（分子）の構造'!M$53,NA())</f>
        <v>93</v>
      </c>
      <c r="J50" s="170" t="e">
        <f>NA()</f>
        <v>#N/A</v>
      </c>
      <c r="K50" s="170" t="e">
        <f>NA()</f>
        <v>#N/A</v>
      </c>
      <c r="L50" s="170">
        <f>IF(ISNUMBER('実質公債費比率（分子）の構造'!N$53),'実質公債費比率（分子）の構造'!N$53,NA())</f>
        <v>95</v>
      </c>
      <c r="M50" s="170" t="e">
        <f>NA()</f>
        <v>#N/A</v>
      </c>
      <c r="N50" s="170" t="e">
        <f>NA()</f>
        <v>#N/A</v>
      </c>
      <c r="O50" s="170">
        <f>IF(ISNUMBER('実質公債費比率（分子）の構造'!O$53),'実質公債費比率（分子）の構造'!O$53,NA())</f>
        <v>95</v>
      </c>
      <c r="P50" s="170" t="e">
        <f>NA()</f>
        <v>#N/A</v>
      </c>
    </row>
    <row r="53" spans="1:16" x14ac:dyDescent="0.15">
      <c r="A53" s="142" t="s">
        <v>76</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15">
      <c r="A56" s="169" t="s">
        <v>45</v>
      </c>
      <c r="B56" s="169"/>
      <c r="C56" s="169"/>
      <c r="D56" s="169">
        <f>'将来負担比率（分子）の構造'!I$52</f>
        <v>1637</v>
      </c>
      <c r="E56" s="169"/>
      <c r="F56" s="169"/>
      <c r="G56" s="169">
        <f>'将来負担比率（分子）の構造'!J$52</f>
        <v>1134</v>
      </c>
      <c r="H56" s="169"/>
      <c r="I56" s="169"/>
      <c r="J56" s="169">
        <f>'将来負担比率（分子）の構造'!K$52</f>
        <v>1052</v>
      </c>
      <c r="K56" s="169"/>
      <c r="L56" s="169"/>
      <c r="M56" s="169">
        <f>'将来負担比率（分子）の構造'!L$52</f>
        <v>999</v>
      </c>
      <c r="N56" s="169"/>
      <c r="O56" s="169"/>
      <c r="P56" s="169">
        <f>'将来負担比率（分子）の構造'!M$52</f>
        <v>964</v>
      </c>
    </row>
    <row r="57" spans="1:16" x14ac:dyDescent="0.15">
      <c r="A57" s="169" t="s">
        <v>44</v>
      </c>
      <c r="B57" s="169"/>
      <c r="C57" s="169"/>
      <c r="D57" s="169" t="str">
        <f>'将来負担比率（分子）の構造'!I$51</f>
        <v>-</v>
      </c>
      <c r="E57" s="169"/>
      <c r="F57" s="169"/>
      <c r="G57" s="169">
        <f>'将来負担比率（分子）の構造'!J$51</f>
        <v>63</v>
      </c>
      <c r="H57" s="169"/>
      <c r="I57" s="169"/>
      <c r="J57" s="169">
        <f>'将来負担比率（分子）の構造'!K$51</f>
        <v>221</v>
      </c>
      <c r="K57" s="169"/>
      <c r="L57" s="169"/>
      <c r="M57" s="169">
        <f>'将来負担比率（分子）の構造'!L$51</f>
        <v>197</v>
      </c>
      <c r="N57" s="169"/>
      <c r="O57" s="169"/>
      <c r="P57" s="169">
        <f>'将来負担比率（分子）の構造'!M$51</f>
        <v>92</v>
      </c>
    </row>
    <row r="58" spans="1:16" x14ac:dyDescent="0.15">
      <c r="A58" s="169" t="s">
        <v>43</v>
      </c>
      <c r="B58" s="169"/>
      <c r="C58" s="169"/>
      <c r="D58" s="169">
        <f>'将来負担比率（分子）の構造'!I$50</f>
        <v>4814</v>
      </c>
      <c r="E58" s="169"/>
      <c r="F58" s="169"/>
      <c r="G58" s="169">
        <f>'将来負担比率（分子）の構造'!J$50</f>
        <v>4297</v>
      </c>
      <c r="H58" s="169"/>
      <c r="I58" s="169"/>
      <c r="J58" s="169">
        <f>'将来負担比率（分子）の構造'!K$50</f>
        <v>4366</v>
      </c>
      <c r="K58" s="169"/>
      <c r="L58" s="169"/>
      <c r="M58" s="169">
        <f>'将来負担比率（分子）の構造'!L$50</f>
        <v>4896</v>
      </c>
      <c r="N58" s="169"/>
      <c r="O58" s="169"/>
      <c r="P58" s="169">
        <f>'将来負担比率（分子）の構造'!M$50</f>
        <v>5273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329</v>
      </c>
      <c r="C62" s="169"/>
      <c r="D62" s="169"/>
      <c r="E62" s="169">
        <f>'将来負担比率（分子）の構造'!J$45</f>
        <v>298</v>
      </c>
      <c r="F62" s="169"/>
      <c r="G62" s="169"/>
      <c r="H62" s="169">
        <f>'将来負担比率（分子）の構造'!K$45</f>
        <v>262</v>
      </c>
      <c r="I62" s="169"/>
      <c r="J62" s="169"/>
      <c r="K62" s="169">
        <f>'将来負担比率（分子）の構造'!L$45</f>
        <v>50</v>
      </c>
      <c r="L62" s="169"/>
      <c r="M62" s="169"/>
      <c r="N62" s="169">
        <f>'将来負担比率（分子）の構造'!M$45</f>
        <v>227</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106</v>
      </c>
      <c r="C64" s="169"/>
      <c r="D64" s="169"/>
      <c r="E64" s="169">
        <f>'将来負担比率（分子）の構造'!J$43</f>
        <v>137</v>
      </c>
      <c r="F64" s="169"/>
      <c r="G64" s="169"/>
      <c r="H64" s="169">
        <f>'将来負担比率（分子）の構造'!K$43</f>
        <v>181</v>
      </c>
      <c r="I64" s="169"/>
      <c r="J64" s="169"/>
      <c r="K64" s="169">
        <f>'将来負担比率（分子）の構造'!L$43</f>
        <v>141</v>
      </c>
      <c r="L64" s="169"/>
      <c r="M64" s="169"/>
      <c r="N64" s="169">
        <f>'将来負担比率（分子）の構造'!M$43</f>
        <v>140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2661</v>
      </c>
      <c r="C66" s="169"/>
      <c r="D66" s="169"/>
      <c r="E66" s="169">
        <f>'将来負担比率（分子）の構造'!J$41</f>
        <v>2852</v>
      </c>
      <c r="F66" s="169"/>
      <c r="G66" s="169"/>
      <c r="H66" s="169">
        <f>'将来負担比率（分子）の構造'!K$41</f>
        <v>3021</v>
      </c>
      <c r="I66" s="169"/>
      <c r="J66" s="169"/>
      <c r="K66" s="169">
        <f>'将来負担比率（分子）の構造'!L$41</f>
        <v>3260</v>
      </c>
      <c r="L66" s="169"/>
      <c r="M66" s="169"/>
      <c r="N66" s="169">
        <f>'将来負担比率（分子）の構造'!M$41</f>
        <v>3087</v>
      </c>
      <c r="O66" s="169"/>
      <c r="P66" s="169"/>
    </row>
    <row r="67" spans="1:16" x14ac:dyDescent="0.15">
      <c r="A67" s="169" t="s">
        <v>79</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80</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81</v>
      </c>
      <c r="B72" s="173">
        <f>基金残高に係る経年分析!F55</f>
        <v>715</v>
      </c>
      <c r="C72" s="173">
        <f>基金残高に係る経年分析!G55</f>
        <v>816</v>
      </c>
      <c r="D72" s="173">
        <f>基金残高に係る経年分析!H55</f>
        <v>1072</v>
      </c>
    </row>
    <row r="73" spans="1:16" x14ac:dyDescent="0.15">
      <c r="A73" s="172" t="s">
        <v>82</v>
      </c>
      <c r="B73" s="173">
        <f>基金残高に係る経年分析!F56</f>
        <v>242</v>
      </c>
      <c r="C73" s="173">
        <f>基金残高に係る経年分析!G56</f>
        <v>342</v>
      </c>
      <c r="D73" s="173">
        <f>基金残高に係る経年分析!H56</f>
        <v>442</v>
      </c>
    </row>
    <row r="74" spans="1:16" x14ac:dyDescent="0.15">
      <c r="A74" s="172" t="s">
        <v>83</v>
      </c>
      <c r="B74" s="173">
        <f>基金残高に係る経年分析!F57</f>
        <v>3637</v>
      </c>
      <c r="C74" s="173">
        <f>基金残高に係る経年分析!G57</f>
        <v>3738</v>
      </c>
      <c r="D74" s="173">
        <f>基金残高に係る経年分析!H57</f>
        <v>3824</v>
      </c>
    </row>
  </sheetData>
  <sheetProtection algorithmName="SHA-512" hashValue="HnyTtMrc+uXS42MXbt9lXgARGw61XSd9orcobHBxjRNodqoqKLrD2i6sj07VL4XZTjRdFTYqLCpYYcoNUDE7ow==" saltValue="5DwJRClGKTCipY9ynr9H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230</v>
      </c>
      <c r="C5" s="664"/>
      <c r="D5" s="664"/>
      <c r="E5" s="664"/>
      <c r="F5" s="664"/>
      <c r="G5" s="664"/>
      <c r="H5" s="664"/>
      <c r="I5" s="664"/>
      <c r="J5" s="664"/>
      <c r="K5" s="664"/>
      <c r="L5" s="664"/>
      <c r="M5" s="664"/>
      <c r="N5" s="664"/>
      <c r="O5" s="664"/>
      <c r="P5" s="664"/>
      <c r="Q5" s="665"/>
      <c r="R5" s="660">
        <v>187473</v>
      </c>
      <c r="S5" s="661"/>
      <c r="T5" s="661"/>
      <c r="U5" s="661"/>
      <c r="V5" s="661"/>
      <c r="W5" s="661"/>
      <c r="X5" s="661"/>
      <c r="Y5" s="689"/>
      <c r="Z5" s="702">
        <v>5.6</v>
      </c>
      <c r="AA5" s="702"/>
      <c r="AB5" s="702"/>
      <c r="AC5" s="702"/>
      <c r="AD5" s="703">
        <v>187473</v>
      </c>
      <c r="AE5" s="703"/>
      <c r="AF5" s="703"/>
      <c r="AG5" s="703"/>
      <c r="AH5" s="703"/>
      <c r="AI5" s="703"/>
      <c r="AJ5" s="703"/>
      <c r="AK5" s="703"/>
      <c r="AL5" s="690">
        <v>13.6</v>
      </c>
      <c r="AM5" s="672"/>
      <c r="AN5" s="672"/>
      <c r="AO5" s="691"/>
      <c r="AP5" s="663" t="s">
        <v>231</v>
      </c>
      <c r="AQ5" s="664"/>
      <c r="AR5" s="664"/>
      <c r="AS5" s="664"/>
      <c r="AT5" s="664"/>
      <c r="AU5" s="664"/>
      <c r="AV5" s="664"/>
      <c r="AW5" s="664"/>
      <c r="AX5" s="664"/>
      <c r="AY5" s="664"/>
      <c r="AZ5" s="664"/>
      <c r="BA5" s="664"/>
      <c r="BB5" s="664"/>
      <c r="BC5" s="664"/>
      <c r="BD5" s="664"/>
      <c r="BE5" s="664"/>
      <c r="BF5" s="665"/>
      <c r="BG5" s="608">
        <v>187473</v>
      </c>
      <c r="BH5" s="609"/>
      <c r="BI5" s="609"/>
      <c r="BJ5" s="609"/>
      <c r="BK5" s="609"/>
      <c r="BL5" s="609"/>
      <c r="BM5" s="609"/>
      <c r="BN5" s="610"/>
      <c r="BO5" s="646">
        <v>100</v>
      </c>
      <c r="BP5" s="646"/>
      <c r="BQ5" s="646"/>
      <c r="BR5" s="646"/>
      <c r="BS5" s="647" t="s">
        <v>132</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05" t="s">
        <v>235</v>
      </c>
      <c r="C6" s="606"/>
      <c r="D6" s="606"/>
      <c r="E6" s="606"/>
      <c r="F6" s="606"/>
      <c r="G6" s="606"/>
      <c r="H6" s="606"/>
      <c r="I6" s="606"/>
      <c r="J6" s="606"/>
      <c r="K6" s="606"/>
      <c r="L6" s="606"/>
      <c r="M6" s="606"/>
      <c r="N6" s="606"/>
      <c r="O6" s="606"/>
      <c r="P6" s="606"/>
      <c r="Q6" s="607"/>
      <c r="R6" s="608">
        <v>17018</v>
      </c>
      <c r="S6" s="609"/>
      <c r="T6" s="609"/>
      <c r="U6" s="609"/>
      <c r="V6" s="609"/>
      <c r="W6" s="609"/>
      <c r="X6" s="609"/>
      <c r="Y6" s="610"/>
      <c r="Z6" s="646">
        <v>0.5</v>
      </c>
      <c r="AA6" s="646"/>
      <c r="AB6" s="646"/>
      <c r="AC6" s="646"/>
      <c r="AD6" s="647">
        <v>17018</v>
      </c>
      <c r="AE6" s="647"/>
      <c r="AF6" s="647"/>
      <c r="AG6" s="647"/>
      <c r="AH6" s="647"/>
      <c r="AI6" s="647"/>
      <c r="AJ6" s="647"/>
      <c r="AK6" s="647"/>
      <c r="AL6" s="611">
        <v>1.2</v>
      </c>
      <c r="AM6" s="612"/>
      <c r="AN6" s="612"/>
      <c r="AO6" s="648"/>
      <c r="AP6" s="605" t="s">
        <v>236</v>
      </c>
      <c r="AQ6" s="606"/>
      <c r="AR6" s="606"/>
      <c r="AS6" s="606"/>
      <c r="AT6" s="606"/>
      <c r="AU6" s="606"/>
      <c r="AV6" s="606"/>
      <c r="AW6" s="606"/>
      <c r="AX6" s="606"/>
      <c r="AY6" s="606"/>
      <c r="AZ6" s="606"/>
      <c r="BA6" s="606"/>
      <c r="BB6" s="606"/>
      <c r="BC6" s="606"/>
      <c r="BD6" s="606"/>
      <c r="BE6" s="606"/>
      <c r="BF6" s="607"/>
      <c r="BG6" s="608">
        <v>187473</v>
      </c>
      <c r="BH6" s="609"/>
      <c r="BI6" s="609"/>
      <c r="BJ6" s="609"/>
      <c r="BK6" s="609"/>
      <c r="BL6" s="609"/>
      <c r="BM6" s="609"/>
      <c r="BN6" s="610"/>
      <c r="BO6" s="646">
        <v>100</v>
      </c>
      <c r="BP6" s="646"/>
      <c r="BQ6" s="646"/>
      <c r="BR6" s="646"/>
      <c r="BS6" s="647" t="s">
        <v>237</v>
      </c>
      <c r="BT6" s="647"/>
      <c r="BU6" s="647"/>
      <c r="BV6" s="647"/>
      <c r="BW6" s="647"/>
      <c r="BX6" s="647"/>
      <c r="BY6" s="647"/>
      <c r="BZ6" s="647"/>
      <c r="CA6" s="647"/>
      <c r="CB6" s="682"/>
      <c r="CD6" s="663" t="s">
        <v>238</v>
      </c>
      <c r="CE6" s="664"/>
      <c r="CF6" s="664"/>
      <c r="CG6" s="664"/>
      <c r="CH6" s="664"/>
      <c r="CI6" s="664"/>
      <c r="CJ6" s="664"/>
      <c r="CK6" s="664"/>
      <c r="CL6" s="664"/>
      <c r="CM6" s="664"/>
      <c r="CN6" s="664"/>
      <c r="CO6" s="664"/>
      <c r="CP6" s="664"/>
      <c r="CQ6" s="665"/>
      <c r="CR6" s="608">
        <v>47753</v>
      </c>
      <c r="CS6" s="609"/>
      <c r="CT6" s="609"/>
      <c r="CU6" s="609"/>
      <c r="CV6" s="609"/>
      <c r="CW6" s="609"/>
      <c r="CX6" s="609"/>
      <c r="CY6" s="610"/>
      <c r="CZ6" s="690">
        <v>1.6</v>
      </c>
      <c r="DA6" s="672"/>
      <c r="DB6" s="672"/>
      <c r="DC6" s="692"/>
      <c r="DD6" s="614">
        <v>7898</v>
      </c>
      <c r="DE6" s="609"/>
      <c r="DF6" s="609"/>
      <c r="DG6" s="609"/>
      <c r="DH6" s="609"/>
      <c r="DI6" s="609"/>
      <c r="DJ6" s="609"/>
      <c r="DK6" s="609"/>
      <c r="DL6" s="609"/>
      <c r="DM6" s="609"/>
      <c r="DN6" s="609"/>
      <c r="DO6" s="609"/>
      <c r="DP6" s="610"/>
      <c r="DQ6" s="614">
        <v>47753</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35</v>
      </c>
      <c r="S7" s="609"/>
      <c r="T7" s="609"/>
      <c r="U7" s="609"/>
      <c r="V7" s="609"/>
      <c r="W7" s="609"/>
      <c r="X7" s="609"/>
      <c r="Y7" s="610"/>
      <c r="Z7" s="646">
        <v>0</v>
      </c>
      <c r="AA7" s="646"/>
      <c r="AB7" s="646"/>
      <c r="AC7" s="646"/>
      <c r="AD7" s="647">
        <v>35</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86864</v>
      </c>
      <c r="BH7" s="609"/>
      <c r="BI7" s="609"/>
      <c r="BJ7" s="609"/>
      <c r="BK7" s="609"/>
      <c r="BL7" s="609"/>
      <c r="BM7" s="609"/>
      <c r="BN7" s="610"/>
      <c r="BO7" s="646">
        <v>46.3</v>
      </c>
      <c r="BP7" s="646"/>
      <c r="BQ7" s="646"/>
      <c r="BR7" s="646"/>
      <c r="BS7" s="647" t="s">
        <v>132</v>
      </c>
      <c r="BT7" s="647"/>
      <c r="BU7" s="647"/>
      <c r="BV7" s="647"/>
      <c r="BW7" s="647"/>
      <c r="BX7" s="647"/>
      <c r="BY7" s="647"/>
      <c r="BZ7" s="647"/>
      <c r="CA7" s="647"/>
      <c r="CB7" s="682"/>
      <c r="CD7" s="605" t="s">
        <v>241</v>
      </c>
      <c r="CE7" s="606"/>
      <c r="CF7" s="606"/>
      <c r="CG7" s="606"/>
      <c r="CH7" s="606"/>
      <c r="CI7" s="606"/>
      <c r="CJ7" s="606"/>
      <c r="CK7" s="606"/>
      <c r="CL7" s="606"/>
      <c r="CM7" s="606"/>
      <c r="CN7" s="606"/>
      <c r="CO7" s="606"/>
      <c r="CP7" s="606"/>
      <c r="CQ7" s="607"/>
      <c r="CR7" s="608">
        <v>715960</v>
      </c>
      <c r="CS7" s="609"/>
      <c r="CT7" s="609"/>
      <c r="CU7" s="609"/>
      <c r="CV7" s="609"/>
      <c r="CW7" s="609"/>
      <c r="CX7" s="609"/>
      <c r="CY7" s="610"/>
      <c r="CZ7" s="646">
        <v>23.5</v>
      </c>
      <c r="DA7" s="646"/>
      <c r="DB7" s="646"/>
      <c r="DC7" s="646"/>
      <c r="DD7" s="614">
        <v>32186</v>
      </c>
      <c r="DE7" s="609"/>
      <c r="DF7" s="609"/>
      <c r="DG7" s="609"/>
      <c r="DH7" s="609"/>
      <c r="DI7" s="609"/>
      <c r="DJ7" s="609"/>
      <c r="DK7" s="609"/>
      <c r="DL7" s="609"/>
      <c r="DM7" s="609"/>
      <c r="DN7" s="609"/>
      <c r="DO7" s="609"/>
      <c r="DP7" s="610"/>
      <c r="DQ7" s="614">
        <v>627395</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317</v>
      </c>
      <c r="S8" s="609"/>
      <c r="T8" s="609"/>
      <c r="U8" s="609"/>
      <c r="V8" s="609"/>
      <c r="W8" s="609"/>
      <c r="X8" s="609"/>
      <c r="Y8" s="610"/>
      <c r="Z8" s="646">
        <v>0</v>
      </c>
      <c r="AA8" s="646"/>
      <c r="AB8" s="646"/>
      <c r="AC8" s="646"/>
      <c r="AD8" s="647">
        <v>317</v>
      </c>
      <c r="AE8" s="647"/>
      <c r="AF8" s="647"/>
      <c r="AG8" s="647"/>
      <c r="AH8" s="647"/>
      <c r="AI8" s="647"/>
      <c r="AJ8" s="647"/>
      <c r="AK8" s="647"/>
      <c r="AL8" s="611">
        <v>0</v>
      </c>
      <c r="AM8" s="612"/>
      <c r="AN8" s="612"/>
      <c r="AO8" s="648"/>
      <c r="AP8" s="605" t="s">
        <v>243</v>
      </c>
      <c r="AQ8" s="606"/>
      <c r="AR8" s="606"/>
      <c r="AS8" s="606"/>
      <c r="AT8" s="606"/>
      <c r="AU8" s="606"/>
      <c r="AV8" s="606"/>
      <c r="AW8" s="606"/>
      <c r="AX8" s="606"/>
      <c r="AY8" s="606"/>
      <c r="AZ8" s="606"/>
      <c r="BA8" s="606"/>
      <c r="BB8" s="606"/>
      <c r="BC8" s="606"/>
      <c r="BD8" s="606"/>
      <c r="BE8" s="606"/>
      <c r="BF8" s="607"/>
      <c r="BG8" s="608">
        <v>2247</v>
      </c>
      <c r="BH8" s="609"/>
      <c r="BI8" s="609"/>
      <c r="BJ8" s="609"/>
      <c r="BK8" s="609"/>
      <c r="BL8" s="609"/>
      <c r="BM8" s="609"/>
      <c r="BN8" s="610"/>
      <c r="BO8" s="646">
        <v>1.2</v>
      </c>
      <c r="BP8" s="646"/>
      <c r="BQ8" s="646"/>
      <c r="BR8" s="646"/>
      <c r="BS8" s="647" t="s">
        <v>132</v>
      </c>
      <c r="BT8" s="647"/>
      <c r="BU8" s="647"/>
      <c r="BV8" s="647"/>
      <c r="BW8" s="647"/>
      <c r="BX8" s="647"/>
      <c r="BY8" s="647"/>
      <c r="BZ8" s="647"/>
      <c r="CA8" s="647"/>
      <c r="CB8" s="682"/>
      <c r="CD8" s="605" t="s">
        <v>244</v>
      </c>
      <c r="CE8" s="606"/>
      <c r="CF8" s="606"/>
      <c r="CG8" s="606"/>
      <c r="CH8" s="606"/>
      <c r="CI8" s="606"/>
      <c r="CJ8" s="606"/>
      <c r="CK8" s="606"/>
      <c r="CL8" s="606"/>
      <c r="CM8" s="606"/>
      <c r="CN8" s="606"/>
      <c r="CO8" s="606"/>
      <c r="CP8" s="606"/>
      <c r="CQ8" s="607"/>
      <c r="CR8" s="608">
        <v>219992</v>
      </c>
      <c r="CS8" s="609"/>
      <c r="CT8" s="609"/>
      <c r="CU8" s="609"/>
      <c r="CV8" s="609"/>
      <c r="CW8" s="609"/>
      <c r="CX8" s="609"/>
      <c r="CY8" s="610"/>
      <c r="CZ8" s="646">
        <v>7.2</v>
      </c>
      <c r="DA8" s="646"/>
      <c r="DB8" s="646"/>
      <c r="DC8" s="646"/>
      <c r="DD8" s="614">
        <v>2530</v>
      </c>
      <c r="DE8" s="609"/>
      <c r="DF8" s="609"/>
      <c r="DG8" s="609"/>
      <c r="DH8" s="609"/>
      <c r="DI8" s="609"/>
      <c r="DJ8" s="609"/>
      <c r="DK8" s="609"/>
      <c r="DL8" s="609"/>
      <c r="DM8" s="609"/>
      <c r="DN8" s="609"/>
      <c r="DO8" s="609"/>
      <c r="DP8" s="610"/>
      <c r="DQ8" s="614">
        <v>118761</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304</v>
      </c>
      <c r="S9" s="609"/>
      <c r="T9" s="609"/>
      <c r="U9" s="609"/>
      <c r="V9" s="609"/>
      <c r="W9" s="609"/>
      <c r="X9" s="609"/>
      <c r="Y9" s="610"/>
      <c r="Z9" s="646">
        <v>0</v>
      </c>
      <c r="AA9" s="646"/>
      <c r="AB9" s="646"/>
      <c r="AC9" s="646"/>
      <c r="AD9" s="647">
        <v>304</v>
      </c>
      <c r="AE9" s="647"/>
      <c r="AF9" s="647"/>
      <c r="AG9" s="647"/>
      <c r="AH9" s="647"/>
      <c r="AI9" s="647"/>
      <c r="AJ9" s="647"/>
      <c r="AK9" s="647"/>
      <c r="AL9" s="611">
        <v>0</v>
      </c>
      <c r="AM9" s="612"/>
      <c r="AN9" s="612"/>
      <c r="AO9" s="648"/>
      <c r="AP9" s="605" t="s">
        <v>246</v>
      </c>
      <c r="AQ9" s="606"/>
      <c r="AR9" s="606"/>
      <c r="AS9" s="606"/>
      <c r="AT9" s="606"/>
      <c r="AU9" s="606"/>
      <c r="AV9" s="606"/>
      <c r="AW9" s="606"/>
      <c r="AX9" s="606"/>
      <c r="AY9" s="606"/>
      <c r="AZ9" s="606"/>
      <c r="BA9" s="606"/>
      <c r="BB9" s="606"/>
      <c r="BC9" s="606"/>
      <c r="BD9" s="606"/>
      <c r="BE9" s="606"/>
      <c r="BF9" s="607"/>
      <c r="BG9" s="608">
        <v>77989</v>
      </c>
      <c r="BH9" s="609"/>
      <c r="BI9" s="609"/>
      <c r="BJ9" s="609"/>
      <c r="BK9" s="609"/>
      <c r="BL9" s="609"/>
      <c r="BM9" s="609"/>
      <c r="BN9" s="610"/>
      <c r="BO9" s="646">
        <v>41.6</v>
      </c>
      <c r="BP9" s="646"/>
      <c r="BQ9" s="646"/>
      <c r="BR9" s="646"/>
      <c r="BS9" s="647" t="s">
        <v>132</v>
      </c>
      <c r="BT9" s="647"/>
      <c r="BU9" s="647"/>
      <c r="BV9" s="647"/>
      <c r="BW9" s="647"/>
      <c r="BX9" s="647"/>
      <c r="BY9" s="647"/>
      <c r="BZ9" s="647"/>
      <c r="CA9" s="647"/>
      <c r="CB9" s="682"/>
      <c r="CD9" s="605" t="s">
        <v>247</v>
      </c>
      <c r="CE9" s="606"/>
      <c r="CF9" s="606"/>
      <c r="CG9" s="606"/>
      <c r="CH9" s="606"/>
      <c r="CI9" s="606"/>
      <c r="CJ9" s="606"/>
      <c r="CK9" s="606"/>
      <c r="CL9" s="606"/>
      <c r="CM9" s="606"/>
      <c r="CN9" s="606"/>
      <c r="CO9" s="606"/>
      <c r="CP9" s="606"/>
      <c r="CQ9" s="607"/>
      <c r="CR9" s="608">
        <v>156868</v>
      </c>
      <c r="CS9" s="609"/>
      <c r="CT9" s="609"/>
      <c r="CU9" s="609"/>
      <c r="CV9" s="609"/>
      <c r="CW9" s="609"/>
      <c r="CX9" s="609"/>
      <c r="CY9" s="610"/>
      <c r="CZ9" s="646">
        <v>5.2</v>
      </c>
      <c r="DA9" s="646"/>
      <c r="DB9" s="646"/>
      <c r="DC9" s="646"/>
      <c r="DD9" s="614">
        <v>4548</v>
      </c>
      <c r="DE9" s="609"/>
      <c r="DF9" s="609"/>
      <c r="DG9" s="609"/>
      <c r="DH9" s="609"/>
      <c r="DI9" s="609"/>
      <c r="DJ9" s="609"/>
      <c r="DK9" s="609"/>
      <c r="DL9" s="609"/>
      <c r="DM9" s="609"/>
      <c r="DN9" s="609"/>
      <c r="DO9" s="609"/>
      <c r="DP9" s="610"/>
      <c r="DQ9" s="614">
        <v>112405</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132</v>
      </c>
      <c r="S10" s="609"/>
      <c r="T10" s="609"/>
      <c r="U10" s="609"/>
      <c r="V10" s="609"/>
      <c r="W10" s="609"/>
      <c r="X10" s="609"/>
      <c r="Y10" s="610"/>
      <c r="Z10" s="646" t="s">
        <v>132</v>
      </c>
      <c r="AA10" s="646"/>
      <c r="AB10" s="646"/>
      <c r="AC10" s="646"/>
      <c r="AD10" s="647" t="s">
        <v>237</v>
      </c>
      <c r="AE10" s="647"/>
      <c r="AF10" s="647"/>
      <c r="AG10" s="647"/>
      <c r="AH10" s="647"/>
      <c r="AI10" s="647"/>
      <c r="AJ10" s="647"/>
      <c r="AK10" s="647"/>
      <c r="AL10" s="611" t="s">
        <v>237</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4296</v>
      </c>
      <c r="BH10" s="609"/>
      <c r="BI10" s="609"/>
      <c r="BJ10" s="609"/>
      <c r="BK10" s="609"/>
      <c r="BL10" s="609"/>
      <c r="BM10" s="609"/>
      <c r="BN10" s="610"/>
      <c r="BO10" s="646">
        <v>2.2999999999999998</v>
      </c>
      <c r="BP10" s="646"/>
      <c r="BQ10" s="646"/>
      <c r="BR10" s="646"/>
      <c r="BS10" s="647" t="s">
        <v>237</v>
      </c>
      <c r="BT10" s="647"/>
      <c r="BU10" s="647"/>
      <c r="BV10" s="647"/>
      <c r="BW10" s="647"/>
      <c r="BX10" s="647"/>
      <c r="BY10" s="647"/>
      <c r="BZ10" s="647"/>
      <c r="CA10" s="647"/>
      <c r="CB10" s="682"/>
      <c r="CD10" s="605" t="s">
        <v>250</v>
      </c>
      <c r="CE10" s="606"/>
      <c r="CF10" s="606"/>
      <c r="CG10" s="606"/>
      <c r="CH10" s="606"/>
      <c r="CI10" s="606"/>
      <c r="CJ10" s="606"/>
      <c r="CK10" s="606"/>
      <c r="CL10" s="606"/>
      <c r="CM10" s="606"/>
      <c r="CN10" s="606"/>
      <c r="CO10" s="606"/>
      <c r="CP10" s="606"/>
      <c r="CQ10" s="607"/>
      <c r="CR10" s="608" t="s">
        <v>132</v>
      </c>
      <c r="CS10" s="609"/>
      <c r="CT10" s="609"/>
      <c r="CU10" s="609"/>
      <c r="CV10" s="609"/>
      <c r="CW10" s="609"/>
      <c r="CX10" s="609"/>
      <c r="CY10" s="610"/>
      <c r="CZ10" s="646" t="s">
        <v>132</v>
      </c>
      <c r="DA10" s="646"/>
      <c r="DB10" s="646"/>
      <c r="DC10" s="646"/>
      <c r="DD10" s="614" t="s">
        <v>237</v>
      </c>
      <c r="DE10" s="609"/>
      <c r="DF10" s="609"/>
      <c r="DG10" s="609"/>
      <c r="DH10" s="609"/>
      <c r="DI10" s="609"/>
      <c r="DJ10" s="609"/>
      <c r="DK10" s="609"/>
      <c r="DL10" s="609"/>
      <c r="DM10" s="609"/>
      <c r="DN10" s="609"/>
      <c r="DO10" s="609"/>
      <c r="DP10" s="610"/>
      <c r="DQ10" s="614" t="s">
        <v>132</v>
      </c>
      <c r="DR10" s="609"/>
      <c r="DS10" s="609"/>
      <c r="DT10" s="609"/>
      <c r="DU10" s="609"/>
      <c r="DV10" s="609"/>
      <c r="DW10" s="609"/>
      <c r="DX10" s="609"/>
      <c r="DY10" s="609"/>
      <c r="DZ10" s="609"/>
      <c r="EA10" s="609"/>
      <c r="EB10" s="609"/>
      <c r="EC10" s="645"/>
    </row>
    <row r="11" spans="2:143" ht="11.25" customHeight="1" x14ac:dyDescent="0.15">
      <c r="B11" s="605" t="s">
        <v>251</v>
      </c>
      <c r="C11" s="606"/>
      <c r="D11" s="606"/>
      <c r="E11" s="606"/>
      <c r="F11" s="606"/>
      <c r="G11" s="606"/>
      <c r="H11" s="606"/>
      <c r="I11" s="606"/>
      <c r="J11" s="606"/>
      <c r="K11" s="606"/>
      <c r="L11" s="606"/>
      <c r="M11" s="606"/>
      <c r="N11" s="606"/>
      <c r="O11" s="606"/>
      <c r="P11" s="606"/>
      <c r="Q11" s="607"/>
      <c r="R11" s="608">
        <v>30990</v>
      </c>
      <c r="S11" s="609"/>
      <c r="T11" s="609"/>
      <c r="U11" s="609"/>
      <c r="V11" s="609"/>
      <c r="W11" s="609"/>
      <c r="X11" s="609"/>
      <c r="Y11" s="610"/>
      <c r="Z11" s="611">
        <v>0.9</v>
      </c>
      <c r="AA11" s="612"/>
      <c r="AB11" s="612"/>
      <c r="AC11" s="613"/>
      <c r="AD11" s="614">
        <v>30990</v>
      </c>
      <c r="AE11" s="609"/>
      <c r="AF11" s="609"/>
      <c r="AG11" s="609"/>
      <c r="AH11" s="609"/>
      <c r="AI11" s="609"/>
      <c r="AJ11" s="609"/>
      <c r="AK11" s="610"/>
      <c r="AL11" s="611">
        <v>2.2000000000000002</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2332</v>
      </c>
      <c r="BH11" s="609"/>
      <c r="BI11" s="609"/>
      <c r="BJ11" s="609"/>
      <c r="BK11" s="609"/>
      <c r="BL11" s="609"/>
      <c r="BM11" s="609"/>
      <c r="BN11" s="610"/>
      <c r="BO11" s="646">
        <v>1.2</v>
      </c>
      <c r="BP11" s="646"/>
      <c r="BQ11" s="646"/>
      <c r="BR11" s="646"/>
      <c r="BS11" s="647" t="s">
        <v>132</v>
      </c>
      <c r="BT11" s="647"/>
      <c r="BU11" s="647"/>
      <c r="BV11" s="647"/>
      <c r="BW11" s="647"/>
      <c r="BX11" s="647"/>
      <c r="BY11" s="647"/>
      <c r="BZ11" s="647"/>
      <c r="CA11" s="647"/>
      <c r="CB11" s="682"/>
      <c r="CD11" s="605" t="s">
        <v>253</v>
      </c>
      <c r="CE11" s="606"/>
      <c r="CF11" s="606"/>
      <c r="CG11" s="606"/>
      <c r="CH11" s="606"/>
      <c r="CI11" s="606"/>
      <c r="CJ11" s="606"/>
      <c r="CK11" s="606"/>
      <c r="CL11" s="606"/>
      <c r="CM11" s="606"/>
      <c r="CN11" s="606"/>
      <c r="CO11" s="606"/>
      <c r="CP11" s="606"/>
      <c r="CQ11" s="607"/>
      <c r="CR11" s="608">
        <v>775802</v>
      </c>
      <c r="CS11" s="609"/>
      <c r="CT11" s="609"/>
      <c r="CU11" s="609"/>
      <c r="CV11" s="609"/>
      <c r="CW11" s="609"/>
      <c r="CX11" s="609"/>
      <c r="CY11" s="610"/>
      <c r="CZ11" s="646">
        <v>25.5</v>
      </c>
      <c r="DA11" s="646"/>
      <c r="DB11" s="646"/>
      <c r="DC11" s="646"/>
      <c r="DD11" s="614">
        <v>522490</v>
      </c>
      <c r="DE11" s="609"/>
      <c r="DF11" s="609"/>
      <c r="DG11" s="609"/>
      <c r="DH11" s="609"/>
      <c r="DI11" s="609"/>
      <c r="DJ11" s="609"/>
      <c r="DK11" s="609"/>
      <c r="DL11" s="609"/>
      <c r="DM11" s="609"/>
      <c r="DN11" s="609"/>
      <c r="DO11" s="609"/>
      <c r="DP11" s="610"/>
      <c r="DQ11" s="614">
        <v>268814</v>
      </c>
      <c r="DR11" s="609"/>
      <c r="DS11" s="609"/>
      <c r="DT11" s="609"/>
      <c r="DU11" s="609"/>
      <c r="DV11" s="609"/>
      <c r="DW11" s="609"/>
      <c r="DX11" s="609"/>
      <c r="DY11" s="609"/>
      <c r="DZ11" s="609"/>
      <c r="EA11" s="609"/>
      <c r="EB11" s="609"/>
      <c r="EC11" s="645"/>
    </row>
    <row r="12" spans="2:143" ht="11.25" customHeight="1" x14ac:dyDescent="0.15">
      <c r="B12" s="605" t="s">
        <v>254</v>
      </c>
      <c r="C12" s="606"/>
      <c r="D12" s="606"/>
      <c r="E12" s="606"/>
      <c r="F12" s="606"/>
      <c r="G12" s="606"/>
      <c r="H12" s="606"/>
      <c r="I12" s="606"/>
      <c r="J12" s="606"/>
      <c r="K12" s="606"/>
      <c r="L12" s="606"/>
      <c r="M12" s="606"/>
      <c r="N12" s="606"/>
      <c r="O12" s="606"/>
      <c r="P12" s="606"/>
      <c r="Q12" s="607"/>
      <c r="R12" s="608" t="s">
        <v>237</v>
      </c>
      <c r="S12" s="609"/>
      <c r="T12" s="609"/>
      <c r="U12" s="609"/>
      <c r="V12" s="609"/>
      <c r="W12" s="609"/>
      <c r="X12" s="609"/>
      <c r="Y12" s="610"/>
      <c r="Z12" s="646" t="s">
        <v>132</v>
      </c>
      <c r="AA12" s="646"/>
      <c r="AB12" s="646"/>
      <c r="AC12" s="646"/>
      <c r="AD12" s="647" t="s">
        <v>132</v>
      </c>
      <c r="AE12" s="647"/>
      <c r="AF12" s="647"/>
      <c r="AG12" s="647"/>
      <c r="AH12" s="647"/>
      <c r="AI12" s="647"/>
      <c r="AJ12" s="647"/>
      <c r="AK12" s="647"/>
      <c r="AL12" s="611" t="s">
        <v>132</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78840</v>
      </c>
      <c r="BH12" s="609"/>
      <c r="BI12" s="609"/>
      <c r="BJ12" s="609"/>
      <c r="BK12" s="609"/>
      <c r="BL12" s="609"/>
      <c r="BM12" s="609"/>
      <c r="BN12" s="610"/>
      <c r="BO12" s="646">
        <v>42.1</v>
      </c>
      <c r="BP12" s="646"/>
      <c r="BQ12" s="646"/>
      <c r="BR12" s="646"/>
      <c r="BS12" s="647" t="s">
        <v>237</v>
      </c>
      <c r="BT12" s="647"/>
      <c r="BU12" s="647"/>
      <c r="BV12" s="647"/>
      <c r="BW12" s="647"/>
      <c r="BX12" s="647"/>
      <c r="BY12" s="647"/>
      <c r="BZ12" s="647"/>
      <c r="CA12" s="647"/>
      <c r="CB12" s="682"/>
      <c r="CD12" s="605" t="s">
        <v>256</v>
      </c>
      <c r="CE12" s="606"/>
      <c r="CF12" s="606"/>
      <c r="CG12" s="606"/>
      <c r="CH12" s="606"/>
      <c r="CI12" s="606"/>
      <c r="CJ12" s="606"/>
      <c r="CK12" s="606"/>
      <c r="CL12" s="606"/>
      <c r="CM12" s="606"/>
      <c r="CN12" s="606"/>
      <c r="CO12" s="606"/>
      <c r="CP12" s="606"/>
      <c r="CQ12" s="607"/>
      <c r="CR12" s="608">
        <v>40076</v>
      </c>
      <c r="CS12" s="609"/>
      <c r="CT12" s="609"/>
      <c r="CU12" s="609"/>
      <c r="CV12" s="609"/>
      <c r="CW12" s="609"/>
      <c r="CX12" s="609"/>
      <c r="CY12" s="610"/>
      <c r="CZ12" s="646">
        <v>1.3</v>
      </c>
      <c r="DA12" s="646"/>
      <c r="DB12" s="646"/>
      <c r="DC12" s="646"/>
      <c r="DD12" s="614">
        <v>381</v>
      </c>
      <c r="DE12" s="609"/>
      <c r="DF12" s="609"/>
      <c r="DG12" s="609"/>
      <c r="DH12" s="609"/>
      <c r="DI12" s="609"/>
      <c r="DJ12" s="609"/>
      <c r="DK12" s="609"/>
      <c r="DL12" s="609"/>
      <c r="DM12" s="609"/>
      <c r="DN12" s="609"/>
      <c r="DO12" s="609"/>
      <c r="DP12" s="610"/>
      <c r="DQ12" s="614">
        <v>21875</v>
      </c>
      <c r="DR12" s="609"/>
      <c r="DS12" s="609"/>
      <c r="DT12" s="609"/>
      <c r="DU12" s="609"/>
      <c r="DV12" s="609"/>
      <c r="DW12" s="609"/>
      <c r="DX12" s="609"/>
      <c r="DY12" s="609"/>
      <c r="DZ12" s="609"/>
      <c r="EA12" s="609"/>
      <c r="EB12" s="609"/>
      <c r="EC12" s="645"/>
    </row>
    <row r="13" spans="2:143" ht="11.25" customHeight="1" x14ac:dyDescent="0.15">
      <c r="B13" s="605" t="s">
        <v>257</v>
      </c>
      <c r="C13" s="606"/>
      <c r="D13" s="606"/>
      <c r="E13" s="606"/>
      <c r="F13" s="606"/>
      <c r="G13" s="606"/>
      <c r="H13" s="606"/>
      <c r="I13" s="606"/>
      <c r="J13" s="606"/>
      <c r="K13" s="606"/>
      <c r="L13" s="606"/>
      <c r="M13" s="606"/>
      <c r="N13" s="606"/>
      <c r="O13" s="606"/>
      <c r="P13" s="606"/>
      <c r="Q13" s="607"/>
      <c r="R13" s="608" t="s">
        <v>237</v>
      </c>
      <c r="S13" s="609"/>
      <c r="T13" s="609"/>
      <c r="U13" s="609"/>
      <c r="V13" s="609"/>
      <c r="W13" s="609"/>
      <c r="X13" s="609"/>
      <c r="Y13" s="610"/>
      <c r="Z13" s="646" t="s">
        <v>132</v>
      </c>
      <c r="AA13" s="646"/>
      <c r="AB13" s="646"/>
      <c r="AC13" s="646"/>
      <c r="AD13" s="647" t="s">
        <v>237</v>
      </c>
      <c r="AE13" s="647"/>
      <c r="AF13" s="647"/>
      <c r="AG13" s="647"/>
      <c r="AH13" s="647"/>
      <c r="AI13" s="647"/>
      <c r="AJ13" s="647"/>
      <c r="AK13" s="647"/>
      <c r="AL13" s="611" t="s">
        <v>132</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68328</v>
      </c>
      <c r="BH13" s="609"/>
      <c r="BI13" s="609"/>
      <c r="BJ13" s="609"/>
      <c r="BK13" s="609"/>
      <c r="BL13" s="609"/>
      <c r="BM13" s="609"/>
      <c r="BN13" s="610"/>
      <c r="BO13" s="646">
        <v>36.4</v>
      </c>
      <c r="BP13" s="646"/>
      <c r="BQ13" s="646"/>
      <c r="BR13" s="646"/>
      <c r="BS13" s="647" t="s">
        <v>132</v>
      </c>
      <c r="BT13" s="647"/>
      <c r="BU13" s="647"/>
      <c r="BV13" s="647"/>
      <c r="BW13" s="647"/>
      <c r="BX13" s="647"/>
      <c r="BY13" s="647"/>
      <c r="BZ13" s="647"/>
      <c r="CA13" s="647"/>
      <c r="CB13" s="682"/>
      <c r="CD13" s="605" t="s">
        <v>259</v>
      </c>
      <c r="CE13" s="606"/>
      <c r="CF13" s="606"/>
      <c r="CG13" s="606"/>
      <c r="CH13" s="606"/>
      <c r="CI13" s="606"/>
      <c r="CJ13" s="606"/>
      <c r="CK13" s="606"/>
      <c r="CL13" s="606"/>
      <c r="CM13" s="606"/>
      <c r="CN13" s="606"/>
      <c r="CO13" s="606"/>
      <c r="CP13" s="606"/>
      <c r="CQ13" s="607"/>
      <c r="CR13" s="608">
        <v>392730</v>
      </c>
      <c r="CS13" s="609"/>
      <c r="CT13" s="609"/>
      <c r="CU13" s="609"/>
      <c r="CV13" s="609"/>
      <c r="CW13" s="609"/>
      <c r="CX13" s="609"/>
      <c r="CY13" s="610"/>
      <c r="CZ13" s="646">
        <v>12.9</v>
      </c>
      <c r="DA13" s="646"/>
      <c r="DB13" s="646"/>
      <c r="DC13" s="646"/>
      <c r="DD13" s="614">
        <v>57332</v>
      </c>
      <c r="DE13" s="609"/>
      <c r="DF13" s="609"/>
      <c r="DG13" s="609"/>
      <c r="DH13" s="609"/>
      <c r="DI13" s="609"/>
      <c r="DJ13" s="609"/>
      <c r="DK13" s="609"/>
      <c r="DL13" s="609"/>
      <c r="DM13" s="609"/>
      <c r="DN13" s="609"/>
      <c r="DO13" s="609"/>
      <c r="DP13" s="610"/>
      <c r="DQ13" s="614">
        <v>176711</v>
      </c>
      <c r="DR13" s="609"/>
      <c r="DS13" s="609"/>
      <c r="DT13" s="609"/>
      <c r="DU13" s="609"/>
      <c r="DV13" s="609"/>
      <c r="DW13" s="609"/>
      <c r="DX13" s="609"/>
      <c r="DY13" s="609"/>
      <c r="DZ13" s="609"/>
      <c r="EA13" s="609"/>
      <c r="EB13" s="609"/>
      <c r="EC13" s="645"/>
    </row>
    <row r="14" spans="2:143" ht="11.25" customHeight="1" x14ac:dyDescent="0.15">
      <c r="B14" s="605" t="s">
        <v>260</v>
      </c>
      <c r="C14" s="606"/>
      <c r="D14" s="606"/>
      <c r="E14" s="606"/>
      <c r="F14" s="606"/>
      <c r="G14" s="606"/>
      <c r="H14" s="606"/>
      <c r="I14" s="606"/>
      <c r="J14" s="606"/>
      <c r="K14" s="606"/>
      <c r="L14" s="606"/>
      <c r="M14" s="606"/>
      <c r="N14" s="606"/>
      <c r="O14" s="606"/>
      <c r="P14" s="606"/>
      <c r="Q14" s="607"/>
      <c r="R14" s="608">
        <v>16</v>
      </c>
      <c r="S14" s="609"/>
      <c r="T14" s="609"/>
      <c r="U14" s="609"/>
      <c r="V14" s="609"/>
      <c r="W14" s="609"/>
      <c r="X14" s="609"/>
      <c r="Y14" s="610"/>
      <c r="Z14" s="646">
        <v>0</v>
      </c>
      <c r="AA14" s="646"/>
      <c r="AB14" s="646"/>
      <c r="AC14" s="646"/>
      <c r="AD14" s="647">
        <v>16</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7922</v>
      </c>
      <c r="BH14" s="609"/>
      <c r="BI14" s="609"/>
      <c r="BJ14" s="609"/>
      <c r="BK14" s="609"/>
      <c r="BL14" s="609"/>
      <c r="BM14" s="609"/>
      <c r="BN14" s="610"/>
      <c r="BO14" s="646">
        <v>4.2</v>
      </c>
      <c r="BP14" s="646"/>
      <c r="BQ14" s="646"/>
      <c r="BR14" s="646"/>
      <c r="BS14" s="647" t="s">
        <v>132</v>
      </c>
      <c r="BT14" s="647"/>
      <c r="BU14" s="647"/>
      <c r="BV14" s="647"/>
      <c r="BW14" s="647"/>
      <c r="BX14" s="647"/>
      <c r="BY14" s="647"/>
      <c r="BZ14" s="647"/>
      <c r="CA14" s="647"/>
      <c r="CB14" s="682"/>
      <c r="CD14" s="605" t="s">
        <v>262</v>
      </c>
      <c r="CE14" s="606"/>
      <c r="CF14" s="606"/>
      <c r="CG14" s="606"/>
      <c r="CH14" s="606"/>
      <c r="CI14" s="606"/>
      <c r="CJ14" s="606"/>
      <c r="CK14" s="606"/>
      <c r="CL14" s="606"/>
      <c r="CM14" s="606"/>
      <c r="CN14" s="606"/>
      <c r="CO14" s="606"/>
      <c r="CP14" s="606"/>
      <c r="CQ14" s="607"/>
      <c r="CR14" s="608">
        <v>17121</v>
      </c>
      <c r="CS14" s="609"/>
      <c r="CT14" s="609"/>
      <c r="CU14" s="609"/>
      <c r="CV14" s="609"/>
      <c r="CW14" s="609"/>
      <c r="CX14" s="609"/>
      <c r="CY14" s="610"/>
      <c r="CZ14" s="646">
        <v>0.6</v>
      </c>
      <c r="DA14" s="646"/>
      <c r="DB14" s="646"/>
      <c r="DC14" s="646"/>
      <c r="DD14" s="614" t="s">
        <v>237</v>
      </c>
      <c r="DE14" s="609"/>
      <c r="DF14" s="609"/>
      <c r="DG14" s="609"/>
      <c r="DH14" s="609"/>
      <c r="DI14" s="609"/>
      <c r="DJ14" s="609"/>
      <c r="DK14" s="609"/>
      <c r="DL14" s="609"/>
      <c r="DM14" s="609"/>
      <c r="DN14" s="609"/>
      <c r="DO14" s="609"/>
      <c r="DP14" s="610"/>
      <c r="DQ14" s="614">
        <v>17085</v>
      </c>
      <c r="DR14" s="609"/>
      <c r="DS14" s="609"/>
      <c r="DT14" s="609"/>
      <c r="DU14" s="609"/>
      <c r="DV14" s="609"/>
      <c r="DW14" s="609"/>
      <c r="DX14" s="609"/>
      <c r="DY14" s="609"/>
      <c r="DZ14" s="609"/>
      <c r="EA14" s="609"/>
      <c r="EB14" s="609"/>
      <c r="EC14" s="645"/>
    </row>
    <row r="15" spans="2:143" ht="11.25" customHeight="1" x14ac:dyDescent="0.15">
      <c r="B15" s="605" t="s">
        <v>263</v>
      </c>
      <c r="C15" s="606"/>
      <c r="D15" s="606"/>
      <c r="E15" s="606"/>
      <c r="F15" s="606"/>
      <c r="G15" s="606"/>
      <c r="H15" s="606"/>
      <c r="I15" s="606"/>
      <c r="J15" s="606"/>
      <c r="K15" s="606"/>
      <c r="L15" s="606"/>
      <c r="M15" s="606"/>
      <c r="N15" s="606"/>
      <c r="O15" s="606"/>
      <c r="P15" s="606"/>
      <c r="Q15" s="607"/>
      <c r="R15" s="608" t="s">
        <v>237</v>
      </c>
      <c r="S15" s="609"/>
      <c r="T15" s="609"/>
      <c r="U15" s="609"/>
      <c r="V15" s="609"/>
      <c r="W15" s="609"/>
      <c r="X15" s="609"/>
      <c r="Y15" s="610"/>
      <c r="Z15" s="646" t="s">
        <v>237</v>
      </c>
      <c r="AA15" s="646"/>
      <c r="AB15" s="646"/>
      <c r="AC15" s="646"/>
      <c r="AD15" s="647" t="s">
        <v>237</v>
      </c>
      <c r="AE15" s="647"/>
      <c r="AF15" s="647"/>
      <c r="AG15" s="647"/>
      <c r="AH15" s="647"/>
      <c r="AI15" s="647"/>
      <c r="AJ15" s="647"/>
      <c r="AK15" s="647"/>
      <c r="AL15" s="611" t="s">
        <v>237</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13778</v>
      </c>
      <c r="BH15" s="609"/>
      <c r="BI15" s="609"/>
      <c r="BJ15" s="609"/>
      <c r="BK15" s="609"/>
      <c r="BL15" s="609"/>
      <c r="BM15" s="609"/>
      <c r="BN15" s="610"/>
      <c r="BO15" s="646">
        <v>7.3</v>
      </c>
      <c r="BP15" s="646"/>
      <c r="BQ15" s="646"/>
      <c r="BR15" s="646"/>
      <c r="BS15" s="647" t="s">
        <v>237</v>
      </c>
      <c r="BT15" s="647"/>
      <c r="BU15" s="647"/>
      <c r="BV15" s="647"/>
      <c r="BW15" s="647"/>
      <c r="BX15" s="647"/>
      <c r="BY15" s="647"/>
      <c r="BZ15" s="647"/>
      <c r="CA15" s="647"/>
      <c r="CB15" s="682"/>
      <c r="CD15" s="605" t="s">
        <v>265</v>
      </c>
      <c r="CE15" s="606"/>
      <c r="CF15" s="606"/>
      <c r="CG15" s="606"/>
      <c r="CH15" s="606"/>
      <c r="CI15" s="606"/>
      <c r="CJ15" s="606"/>
      <c r="CK15" s="606"/>
      <c r="CL15" s="606"/>
      <c r="CM15" s="606"/>
      <c r="CN15" s="606"/>
      <c r="CO15" s="606"/>
      <c r="CP15" s="606"/>
      <c r="CQ15" s="607"/>
      <c r="CR15" s="608">
        <v>346050</v>
      </c>
      <c r="CS15" s="609"/>
      <c r="CT15" s="609"/>
      <c r="CU15" s="609"/>
      <c r="CV15" s="609"/>
      <c r="CW15" s="609"/>
      <c r="CX15" s="609"/>
      <c r="CY15" s="610"/>
      <c r="CZ15" s="646">
        <v>11.4</v>
      </c>
      <c r="DA15" s="646"/>
      <c r="DB15" s="646"/>
      <c r="DC15" s="646"/>
      <c r="DD15" s="614">
        <v>163449</v>
      </c>
      <c r="DE15" s="609"/>
      <c r="DF15" s="609"/>
      <c r="DG15" s="609"/>
      <c r="DH15" s="609"/>
      <c r="DI15" s="609"/>
      <c r="DJ15" s="609"/>
      <c r="DK15" s="609"/>
      <c r="DL15" s="609"/>
      <c r="DM15" s="609"/>
      <c r="DN15" s="609"/>
      <c r="DO15" s="609"/>
      <c r="DP15" s="610"/>
      <c r="DQ15" s="614">
        <v>180441</v>
      </c>
      <c r="DR15" s="609"/>
      <c r="DS15" s="609"/>
      <c r="DT15" s="609"/>
      <c r="DU15" s="609"/>
      <c r="DV15" s="609"/>
      <c r="DW15" s="609"/>
      <c r="DX15" s="609"/>
      <c r="DY15" s="609"/>
      <c r="DZ15" s="609"/>
      <c r="EA15" s="609"/>
      <c r="EB15" s="609"/>
      <c r="EC15" s="645"/>
    </row>
    <row r="16" spans="2:143" ht="11.25" customHeight="1" x14ac:dyDescent="0.15">
      <c r="B16" s="605" t="s">
        <v>266</v>
      </c>
      <c r="C16" s="606"/>
      <c r="D16" s="606"/>
      <c r="E16" s="606"/>
      <c r="F16" s="606"/>
      <c r="G16" s="606"/>
      <c r="H16" s="606"/>
      <c r="I16" s="606"/>
      <c r="J16" s="606"/>
      <c r="K16" s="606"/>
      <c r="L16" s="606"/>
      <c r="M16" s="606"/>
      <c r="N16" s="606"/>
      <c r="O16" s="606"/>
      <c r="P16" s="606"/>
      <c r="Q16" s="607"/>
      <c r="R16" s="608">
        <v>1479</v>
      </c>
      <c r="S16" s="609"/>
      <c r="T16" s="609"/>
      <c r="U16" s="609"/>
      <c r="V16" s="609"/>
      <c r="W16" s="609"/>
      <c r="X16" s="609"/>
      <c r="Y16" s="610"/>
      <c r="Z16" s="646">
        <v>0</v>
      </c>
      <c r="AA16" s="646"/>
      <c r="AB16" s="646"/>
      <c r="AC16" s="646"/>
      <c r="AD16" s="647">
        <v>1479</v>
      </c>
      <c r="AE16" s="647"/>
      <c r="AF16" s="647"/>
      <c r="AG16" s="647"/>
      <c r="AH16" s="647"/>
      <c r="AI16" s="647"/>
      <c r="AJ16" s="647"/>
      <c r="AK16" s="647"/>
      <c r="AL16" s="611">
        <v>0.1</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v>69</v>
      </c>
      <c r="BH16" s="609"/>
      <c r="BI16" s="609"/>
      <c r="BJ16" s="609"/>
      <c r="BK16" s="609"/>
      <c r="BL16" s="609"/>
      <c r="BM16" s="609"/>
      <c r="BN16" s="610"/>
      <c r="BO16" s="646">
        <v>0</v>
      </c>
      <c r="BP16" s="646"/>
      <c r="BQ16" s="646"/>
      <c r="BR16" s="646"/>
      <c r="BS16" s="647" t="s">
        <v>132</v>
      </c>
      <c r="BT16" s="647"/>
      <c r="BU16" s="647"/>
      <c r="BV16" s="647"/>
      <c r="BW16" s="647"/>
      <c r="BX16" s="647"/>
      <c r="BY16" s="647"/>
      <c r="BZ16" s="647"/>
      <c r="CA16" s="647"/>
      <c r="CB16" s="682"/>
      <c r="CD16" s="605" t="s">
        <v>268</v>
      </c>
      <c r="CE16" s="606"/>
      <c r="CF16" s="606"/>
      <c r="CG16" s="606"/>
      <c r="CH16" s="606"/>
      <c r="CI16" s="606"/>
      <c r="CJ16" s="606"/>
      <c r="CK16" s="606"/>
      <c r="CL16" s="606"/>
      <c r="CM16" s="606"/>
      <c r="CN16" s="606"/>
      <c r="CO16" s="606"/>
      <c r="CP16" s="606"/>
      <c r="CQ16" s="607"/>
      <c r="CR16" s="608" t="s">
        <v>237</v>
      </c>
      <c r="CS16" s="609"/>
      <c r="CT16" s="609"/>
      <c r="CU16" s="609"/>
      <c r="CV16" s="609"/>
      <c r="CW16" s="609"/>
      <c r="CX16" s="609"/>
      <c r="CY16" s="610"/>
      <c r="CZ16" s="646" t="s">
        <v>132</v>
      </c>
      <c r="DA16" s="646"/>
      <c r="DB16" s="646"/>
      <c r="DC16" s="646"/>
      <c r="DD16" s="614" t="s">
        <v>132</v>
      </c>
      <c r="DE16" s="609"/>
      <c r="DF16" s="609"/>
      <c r="DG16" s="609"/>
      <c r="DH16" s="609"/>
      <c r="DI16" s="609"/>
      <c r="DJ16" s="609"/>
      <c r="DK16" s="609"/>
      <c r="DL16" s="609"/>
      <c r="DM16" s="609"/>
      <c r="DN16" s="609"/>
      <c r="DO16" s="609"/>
      <c r="DP16" s="610"/>
      <c r="DQ16" s="614" t="s">
        <v>132</v>
      </c>
      <c r="DR16" s="609"/>
      <c r="DS16" s="609"/>
      <c r="DT16" s="609"/>
      <c r="DU16" s="609"/>
      <c r="DV16" s="609"/>
      <c r="DW16" s="609"/>
      <c r="DX16" s="609"/>
      <c r="DY16" s="609"/>
      <c r="DZ16" s="609"/>
      <c r="EA16" s="609"/>
      <c r="EB16" s="609"/>
      <c r="EC16" s="645"/>
    </row>
    <row r="17" spans="2:133" ht="11.25" customHeight="1" x14ac:dyDescent="0.15">
      <c r="B17" s="605" t="s">
        <v>269</v>
      </c>
      <c r="C17" s="606"/>
      <c r="D17" s="606"/>
      <c r="E17" s="606"/>
      <c r="F17" s="606"/>
      <c r="G17" s="606"/>
      <c r="H17" s="606"/>
      <c r="I17" s="606"/>
      <c r="J17" s="606"/>
      <c r="K17" s="606"/>
      <c r="L17" s="606"/>
      <c r="M17" s="606"/>
      <c r="N17" s="606"/>
      <c r="O17" s="606"/>
      <c r="P17" s="606"/>
      <c r="Q17" s="607"/>
      <c r="R17" s="608">
        <v>2635</v>
      </c>
      <c r="S17" s="609"/>
      <c r="T17" s="609"/>
      <c r="U17" s="609"/>
      <c r="V17" s="609"/>
      <c r="W17" s="609"/>
      <c r="X17" s="609"/>
      <c r="Y17" s="610"/>
      <c r="Z17" s="646">
        <v>0.1</v>
      </c>
      <c r="AA17" s="646"/>
      <c r="AB17" s="646"/>
      <c r="AC17" s="646"/>
      <c r="AD17" s="647">
        <v>2635</v>
      </c>
      <c r="AE17" s="647"/>
      <c r="AF17" s="647"/>
      <c r="AG17" s="647"/>
      <c r="AH17" s="647"/>
      <c r="AI17" s="647"/>
      <c r="AJ17" s="647"/>
      <c r="AK17" s="647"/>
      <c r="AL17" s="611">
        <v>0.2</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132</v>
      </c>
      <c r="BH17" s="609"/>
      <c r="BI17" s="609"/>
      <c r="BJ17" s="609"/>
      <c r="BK17" s="609"/>
      <c r="BL17" s="609"/>
      <c r="BM17" s="609"/>
      <c r="BN17" s="610"/>
      <c r="BO17" s="646" t="s">
        <v>237</v>
      </c>
      <c r="BP17" s="646"/>
      <c r="BQ17" s="646"/>
      <c r="BR17" s="646"/>
      <c r="BS17" s="647" t="s">
        <v>132</v>
      </c>
      <c r="BT17" s="647"/>
      <c r="BU17" s="647"/>
      <c r="BV17" s="647"/>
      <c r="BW17" s="647"/>
      <c r="BX17" s="647"/>
      <c r="BY17" s="647"/>
      <c r="BZ17" s="647"/>
      <c r="CA17" s="647"/>
      <c r="CB17" s="682"/>
      <c r="CD17" s="605" t="s">
        <v>271</v>
      </c>
      <c r="CE17" s="606"/>
      <c r="CF17" s="606"/>
      <c r="CG17" s="606"/>
      <c r="CH17" s="606"/>
      <c r="CI17" s="606"/>
      <c r="CJ17" s="606"/>
      <c r="CK17" s="606"/>
      <c r="CL17" s="606"/>
      <c r="CM17" s="606"/>
      <c r="CN17" s="606"/>
      <c r="CO17" s="606"/>
      <c r="CP17" s="606"/>
      <c r="CQ17" s="607"/>
      <c r="CR17" s="608">
        <v>331066</v>
      </c>
      <c r="CS17" s="609"/>
      <c r="CT17" s="609"/>
      <c r="CU17" s="609"/>
      <c r="CV17" s="609"/>
      <c r="CW17" s="609"/>
      <c r="CX17" s="609"/>
      <c r="CY17" s="610"/>
      <c r="CZ17" s="646">
        <v>10.9</v>
      </c>
      <c r="DA17" s="646"/>
      <c r="DB17" s="646"/>
      <c r="DC17" s="646"/>
      <c r="DD17" s="614" t="s">
        <v>237</v>
      </c>
      <c r="DE17" s="609"/>
      <c r="DF17" s="609"/>
      <c r="DG17" s="609"/>
      <c r="DH17" s="609"/>
      <c r="DI17" s="609"/>
      <c r="DJ17" s="609"/>
      <c r="DK17" s="609"/>
      <c r="DL17" s="609"/>
      <c r="DM17" s="609"/>
      <c r="DN17" s="609"/>
      <c r="DO17" s="609"/>
      <c r="DP17" s="610"/>
      <c r="DQ17" s="614">
        <v>328070</v>
      </c>
      <c r="DR17" s="609"/>
      <c r="DS17" s="609"/>
      <c r="DT17" s="609"/>
      <c r="DU17" s="609"/>
      <c r="DV17" s="609"/>
      <c r="DW17" s="609"/>
      <c r="DX17" s="609"/>
      <c r="DY17" s="609"/>
      <c r="DZ17" s="609"/>
      <c r="EA17" s="609"/>
      <c r="EB17" s="609"/>
      <c r="EC17" s="645"/>
    </row>
    <row r="18" spans="2:133" ht="11.25" customHeight="1" x14ac:dyDescent="0.15">
      <c r="B18" s="605" t="s">
        <v>272</v>
      </c>
      <c r="C18" s="606"/>
      <c r="D18" s="606"/>
      <c r="E18" s="606"/>
      <c r="F18" s="606"/>
      <c r="G18" s="606"/>
      <c r="H18" s="606"/>
      <c r="I18" s="606"/>
      <c r="J18" s="606"/>
      <c r="K18" s="606"/>
      <c r="L18" s="606"/>
      <c r="M18" s="606"/>
      <c r="N18" s="606"/>
      <c r="O18" s="606"/>
      <c r="P18" s="606"/>
      <c r="Q18" s="607"/>
      <c r="R18" s="608">
        <v>71</v>
      </c>
      <c r="S18" s="609"/>
      <c r="T18" s="609"/>
      <c r="U18" s="609"/>
      <c r="V18" s="609"/>
      <c r="W18" s="609"/>
      <c r="X18" s="609"/>
      <c r="Y18" s="610"/>
      <c r="Z18" s="646">
        <v>0</v>
      </c>
      <c r="AA18" s="646"/>
      <c r="AB18" s="646"/>
      <c r="AC18" s="646"/>
      <c r="AD18" s="647">
        <v>71</v>
      </c>
      <c r="AE18" s="647"/>
      <c r="AF18" s="647"/>
      <c r="AG18" s="647"/>
      <c r="AH18" s="647"/>
      <c r="AI18" s="647"/>
      <c r="AJ18" s="647"/>
      <c r="AK18" s="647"/>
      <c r="AL18" s="611">
        <v>0</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132</v>
      </c>
      <c r="BH18" s="609"/>
      <c r="BI18" s="609"/>
      <c r="BJ18" s="609"/>
      <c r="BK18" s="609"/>
      <c r="BL18" s="609"/>
      <c r="BM18" s="609"/>
      <c r="BN18" s="610"/>
      <c r="BO18" s="646" t="s">
        <v>132</v>
      </c>
      <c r="BP18" s="646"/>
      <c r="BQ18" s="646"/>
      <c r="BR18" s="646"/>
      <c r="BS18" s="647" t="s">
        <v>237</v>
      </c>
      <c r="BT18" s="647"/>
      <c r="BU18" s="647"/>
      <c r="BV18" s="647"/>
      <c r="BW18" s="647"/>
      <c r="BX18" s="647"/>
      <c r="BY18" s="647"/>
      <c r="BZ18" s="647"/>
      <c r="CA18" s="647"/>
      <c r="CB18" s="682"/>
      <c r="CD18" s="605" t="s">
        <v>274</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46" t="s">
        <v>237</v>
      </c>
      <c r="DA18" s="646"/>
      <c r="DB18" s="646"/>
      <c r="DC18" s="646"/>
      <c r="DD18" s="614" t="s">
        <v>132</v>
      </c>
      <c r="DE18" s="609"/>
      <c r="DF18" s="609"/>
      <c r="DG18" s="609"/>
      <c r="DH18" s="609"/>
      <c r="DI18" s="609"/>
      <c r="DJ18" s="609"/>
      <c r="DK18" s="609"/>
      <c r="DL18" s="609"/>
      <c r="DM18" s="609"/>
      <c r="DN18" s="609"/>
      <c r="DO18" s="609"/>
      <c r="DP18" s="610"/>
      <c r="DQ18" s="614" t="s">
        <v>237</v>
      </c>
      <c r="DR18" s="609"/>
      <c r="DS18" s="609"/>
      <c r="DT18" s="609"/>
      <c r="DU18" s="609"/>
      <c r="DV18" s="609"/>
      <c r="DW18" s="609"/>
      <c r="DX18" s="609"/>
      <c r="DY18" s="609"/>
      <c r="DZ18" s="609"/>
      <c r="EA18" s="609"/>
      <c r="EB18" s="609"/>
      <c r="EC18" s="645"/>
    </row>
    <row r="19" spans="2:133" ht="11.25" customHeight="1" x14ac:dyDescent="0.15">
      <c r="B19" s="605" t="s">
        <v>275</v>
      </c>
      <c r="C19" s="606"/>
      <c r="D19" s="606"/>
      <c r="E19" s="606"/>
      <c r="F19" s="606"/>
      <c r="G19" s="606"/>
      <c r="H19" s="606"/>
      <c r="I19" s="606"/>
      <c r="J19" s="606"/>
      <c r="K19" s="606"/>
      <c r="L19" s="606"/>
      <c r="M19" s="606"/>
      <c r="N19" s="606"/>
      <c r="O19" s="606"/>
      <c r="P19" s="606"/>
      <c r="Q19" s="607"/>
      <c r="R19" s="608">
        <v>71</v>
      </c>
      <c r="S19" s="609"/>
      <c r="T19" s="609"/>
      <c r="U19" s="609"/>
      <c r="V19" s="609"/>
      <c r="W19" s="609"/>
      <c r="X19" s="609"/>
      <c r="Y19" s="610"/>
      <c r="Z19" s="646">
        <v>0</v>
      </c>
      <c r="AA19" s="646"/>
      <c r="AB19" s="646"/>
      <c r="AC19" s="646"/>
      <c r="AD19" s="647">
        <v>71</v>
      </c>
      <c r="AE19" s="647"/>
      <c r="AF19" s="647"/>
      <c r="AG19" s="647"/>
      <c r="AH19" s="647"/>
      <c r="AI19" s="647"/>
      <c r="AJ19" s="647"/>
      <c r="AK19" s="647"/>
      <c r="AL19" s="611">
        <v>0</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t="s">
        <v>132</v>
      </c>
      <c r="BH19" s="609"/>
      <c r="BI19" s="609"/>
      <c r="BJ19" s="609"/>
      <c r="BK19" s="609"/>
      <c r="BL19" s="609"/>
      <c r="BM19" s="609"/>
      <c r="BN19" s="610"/>
      <c r="BO19" s="646" t="s">
        <v>132</v>
      </c>
      <c r="BP19" s="646"/>
      <c r="BQ19" s="646"/>
      <c r="BR19" s="646"/>
      <c r="BS19" s="647" t="s">
        <v>237</v>
      </c>
      <c r="BT19" s="647"/>
      <c r="BU19" s="647"/>
      <c r="BV19" s="647"/>
      <c r="BW19" s="647"/>
      <c r="BX19" s="647"/>
      <c r="BY19" s="647"/>
      <c r="BZ19" s="647"/>
      <c r="CA19" s="647"/>
      <c r="CB19" s="682"/>
      <c r="CD19" s="605" t="s">
        <v>277</v>
      </c>
      <c r="CE19" s="606"/>
      <c r="CF19" s="606"/>
      <c r="CG19" s="606"/>
      <c r="CH19" s="606"/>
      <c r="CI19" s="606"/>
      <c r="CJ19" s="606"/>
      <c r="CK19" s="606"/>
      <c r="CL19" s="606"/>
      <c r="CM19" s="606"/>
      <c r="CN19" s="606"/>
      <c r="CO19" s="606"/>
      <c r="CP19" s="606"/>
      <c r="CQ19" s="607"/>
      <c r="CR19" s="608" t="s">
        <v>132</v>
      </c>
      <c r="CS19" s="609"/>
      <c r="CT19" s="609"/>
      <c r="CU19" s="609"/>
      <c r="CV19" s="609"/>
      <c r="CW19" s="609"/>
      <c r="CX19" s="609"/>
      <c r="CY19" s="610"/>
      <c r="CZ19" s="646" t="s">
        <v>132</v>
      </c>
      <c r="DA19" s="646"/>
      <c r="DB19" s="646"/>
      <c r="DC19" s="646"/>
      <c r="DD19" s="614" t="s">
        <v>237</v>
      </c>
      <c r="DE19" s="609"/>
      <c r="DF19" s="609"/>
      <c r="DG19" s="609"/>
      <c r="DH19" s="609"/>
      <c r="DI19" s="609"/>
      <c r="DJ19" s="609"/>
      <c r="DK19" s="609"/>
      <c r="DL19" s="609"/>
      <c r="DM19" s="609"/>
      <c r="DN19" s="609"/>
      <c r="DO19" s="609"/>
      <c r="DP19" s="610"/>
      <c r="DQ19" s="614" t="s">
        <v>237</v>
      </c>
      <c r="DR19" s="609"/>
      <c r="DS19" s="609"/>
      <c r="DT19" s="609"/>
      <c r="DU19" s="609"/>
      <c r="DV19" s="609"/>
      <c r="DW19" s="609"/>
      <c r="DX19" s="609"/>
      <c r="DY19" s="609"/>
      <c r="DZ19" s="609"/>
      <c r="EA19" s="609"/>
      <c r="EB19" s="609"/>
      <c r="EC19" s="645"/>
    </row>
    <row r="20" spans="2:133" ht="11.25" customHeight="1" x14ac:dyDescent="0.15">
      <c r="B20" s="683" t="s">
        <v>278</v>
      </c>
      <c r="C20" s="684"/>
      <c r="D20" s="684"/>
      <c r="E20" s="684"/>
      <c r="F20" s="684"/>
      <c r="G20" s="684"/>
      <c r="H20" s="684"/>
      <c r="I20" s="684"/>
      <c r="J20" s="684"/>
      <c r="K20" s="684"/>
      <c r="L20" s="684"/>
      <c r="M20" s="684"/>
      <c r="N20" s="684"/>
      <c r="O20" s="684"/>
      <c r="P20" s="684"/>
      <c r="Q20" s="685"/>
      <c r="R20" s="608" t="s">
        <v>237</v>
      </c>
      <c r="S20" s="609"/>
      <c r="T20" s="609"/>
      <c r="U20" s="609"/>
      <c r="V20" s="609"/>
      <c r="W20" s="609"/>
      <c r="X20" s="609"/>
      <c r="Y20" s="610"/>
      <c r="Z20" s="646" t="s">
        <v>132</v>
      </c>
      <c r="AA20" s="646"/>
      <c r="AB20" s="646"/>
      <c r="AC20" s="646"/>
      <c r="AD20" s="647" t="s">
        <v>237</v>
      </c>
      <c r="AE20" s="647"/>
      <c r="AF20" s="647"/>
      <c r="AG20" s="647"/>
      <c r="AH20" s="647"/>
      <c r="AI20" s="647"/>
      <c r="AJ20" s="647"/>
      <c r="AK20" s="647"/>
      <c r="AL20" s="611" t="s">
        <v>132</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t="s">
        <v>237</v>
      </c>
      <c r="BH20" s="609"/>
      <c r="BI20" s="609"/>
      <c r="BJ20" s="609"/>
      <c r="BK20" s="609"/>
      <c r="BL20" s="609"/>
      <c r="BM20" s="609"/>
      <c r="BN20" s="610"/>
      <c r="BO20" s="646" t="s">
        <v>237</v>
      </c>
      <c r="BP20" s="646"/>
      <c r="BQ20" s="646"/>
      <c r="BR20" s="646"/>
      <c r="BS20" s="647" t="s">
        <v>132</v>
      </c>
      <c r="BT20" s="647"/>
      <c r="BU20" s="647"/>
      <c r="BV20" s="647"/>
      <c r="BW20" s="647"/>
      <c r="BX20" s="647"/>
      <c r="BY20" s="647"/>
      <c r="BZ20" s="647"/>
      <c r="CA20" s="647"/>
      <c r="CB20" s="682"/>
      <c r="CD20" s="605" t="s">
        <v>280</v>
      </c>
      <c r="CE20" s="606"/>
      <c r="CF20" s="606"/>
      <c r="CG20" s="606"/>
      <c r="CH20" s="606"/>
      <c r="CI20" s="606"/>
      <c r="CJ20" s="606"/>
      <c r="CK20" s="606"/>
      <c r="CL20" s="606"/>
      <c r="CM20" s="606"/>
      <c r="CN20" s="606"/>
      <c r="CO20" s="606"/>
      <c r="CP20" s="606"/>
      <c r="CQ20" s="607"/>
      <c r="CR20" s="608">
        <v>3043418</v>
      </c>
      <c r="CS20" s="609"/>
      <c r="CT20" s="609"/>
      <c r="CU20" s="609"/>
      <c r="CV20" s="609"/>
      <c r="CW20" s="609"/>
      <c r="CX20" s="609"/>
      <c r="CY20" s="610"/>
      <c r="CZ20" s="646">
        <v>100</v>
      </c>
      <c r="DA20" s="646"/>
      <c r="DB20" s="646"/>
      <c r="DC20" s="646"/>
      <c r="DD20" s="614">
        <v>790814</v>
      </c>
      <c r="DE20" s="609"/>
      <c r="DF20" s="609"/>
      <c r="DG20" s="609"/>
      <c r="DH20" s="609"/>
      <c r="DI20" s="609"/>
      <c r="DJ20" s="609"/>
      <c r="DK20" s="609"/>
      <c r="DL20" s="609"/>
      <c r="DM20" s="609"/>
      <c r="DN20" s="609"/>
      <c r="DO20" s="609"/>
      <c r="DP20" s="610"/>
      <c r="DQ20" s="614">
        <v>1899310</v>
      </c>
      <c r="DR20" s="609"/>
      <c r="DS20" s="609"/>
      <c r="DT20" s="609"/>
      <c r="DU20" s="609"/>
      <c r="DV20" s="609"/>
      <c r="DW20" s="609"/>
      <c r="DX20" s="609"/>
      <c r="DY20" s="609"/>
      <c r="DZ20" s="609"/>
      <c r="EA20" s="609"/>
      <c r="EB20" s="609"/>
      <c r="EC20" s="645"/>
    </row>
    <row r="21" spans="2:133" ht="11.25" customHeight="1" x14ac:dyDescent="0.15">
      <c r="B21" s="605" t="s">
        <v>281</v>
      </c>
      <c r="C21" s="606"/>
      <c r="D21" s="606"/>
      <c r="E21" s="606"/>
      <c r="F21" s="606"/>
      <c r="G21" s="606"/>
      <c r="H21" s="606"/>
      <c r="I21" s="606"/>
      <c r="J21" s="606"/>
      <c r="K21" s="606"/>
      <c r="L21" s="606"/>
      <c r="M21" s="606"/>
      <c r="N21" s="606"/>
      <c r="O21" s="606"/>
      <c r="P21" s="606"/>
      <c r="Q21" s="607"/>
      <c r="R21" s="608">
        <v>1370125</v>
      </c>
      <c r="S21" s="609"/>
      <c r="T21" s="609"/>
      <c r="U21" s="609"/>
      <c r="V21" s="609"/>
      <c r="W21" s="609"/>
      <c r="X21" s="609"/>
      <c r="Y21" s="610"/>
      <c r="Z21" s="646">
        <v>41.2</v>
      </c>
      <c r="AA21" s="646"/>
      <c r="AB21" s="646"/>
      <c r="AC21" s="646"/>
      <c r="AD21" s="647">
        <v>1122566</v>
      </c>
      <c r="AE21" s="647"/>
      <c r="AF21" s="647"/>
      <c r="AG21" s="647"/>
      <c r="AH21" s="647"/>
      <c r="AI21" s="647"/>
      <c r="AJ21" s="647"/>
      <c r="AK21" s="647"/>
      <c r="AL21" s="611">
        <v>81.099999999999994</v>
      </c>
      <c r="AM21" s="612"/>
      <c r="AN21" s="612"/>
      <c r="AO21" s="648"/>
      <c r="AP21" s="605" t="s">
        <v>282</v>
      </c>
      <c r="AQ21" s="686"/>
      <c r="AR21" s="686"/>
      <c r="AS21" s="686"/>
      <c r="AT21" s="686"/>
      <c r="AU21" s="686"/>
      <c r="AV21" s="686"/>
      <c r="AW21" s="686"/>
      <c r="AX21" s="686"/>
      <c r="AY21" s="686"/>
      <c r="AZ21" s="686"/>
      <c r="BA21" s="686"/>
      <c r="BB21" s="686"/>
      <c r="BC21" s="686"/>
      <c r="BD21" s="686"/>
      <c r="BE21" s="686"/>
      <c r="BF21" s="687"/>
      <c r="BG21" s="608" t="s">
        <v>132</v>
      </c>
      <c r="BH21" s="609"/>
      <c r="BI21" s="609"/>
      <c r="BJ21" s="609"/>
      <c r="BK21" s="609"/>
      <c r="BL21" s="609"/>
      <c r="BM21" s="609"/>
      <c r="BN21" s="610"/>
      <c r="BO21" s="646" t="s">
        <v>132</v>
      </c>
      <c r="BP21" s="646"/>
      <c r="BQ21" s="646"/>
      <c r="BR21" s="646"/>
      <c r="BS21" s="647" t="s">
        <v>132</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283</v>
      </c>
      <c r="C22" s="606"/>
      <c r="D22" s="606"/>
      <c r="E22" s="606"/>
      <c r="F22" s="606"/>
      <c r="G22" s="606"/>
      <c r="H22" s="606"/>
      <c r="I22" s="606"/>
      <c r="J22" s="606"/>
      <c r="K22" s="606"/>
      <c r="L22" s="606"/>
      <c r="M22" s="606"/>
      <c r="N22" s="606"/>
      <c r="O22" s="606"/>
      <c r="P22" s="606"/>
      <c r="Q22" s="607"/>
      <c r="R22" s="608">
        <v>1122566</v>
      </c>
      <c r="S22" s="609"/>
      <c r="T22" s="609"/>
      <c r="U22" s="609"/>
      <c r="V22" s="609"/>
      <c r="W22" s="609"/>
      <c r="X22" s="609"/>
      <c r="Y22" s="610"/>
      <c r="Z22" s="646">
        <v>33.700000000000003</v>
      </c>
      <c r="AA22" s="646"/>
      <c r="AB22" s="646"/>
      <c r="AC22" s="646"/>
      <c r="AD22" s="647">
        <v>1122566</v>
      </c>
      <c r="AE22" s="647"/>
      <c r="AF22" s="647"/>
      <c r="AG22" s="647"/>
      <c r="AH22" s="647"/>
      <c r="AI22" s="647"/>
      <c r="AJ22" s="647"/>
      <c r="AK22" s="647"/>
      <c r="AL22" s="611">
        <v>81.099999999999994</v>
      </c>
      <c r="AM22" s="612"/>
      <c r="AN22" s="612"/>
      <c r="AO22" s="648"/>
      <c r="AP22" s="605" t="s">
        <v>284</v>
      </c>
      <c r="AQ22" s="686"/>
      <c r="AR22" s="686"/>
      <c r="AS22" s="686"/>
      <c r="AT22" s="686"/>
      <c r="AU22" s="686"/>
      <c r="AV22" s="686"/>
      <c r="AW22" s="686"/>
      <c r="AX22" s="686"/>
      <c r="AY22" s="686"/>
      <c r="AZ22" s="686"/>
      <c r="BA22" s="686"/>
      <c r="BB22" s="686"/>
      <c r="BC22" s="686"/>
      <c r="BD22" s="686"/>
      <c r="BE22" s="686"/>
      <c r="BF22" s="687"/>
      <c r="BG22" s="608" t="s">
        <v>132</v>
      </c>
      <c r="BH22" s="609"/>
      <c r="BI22" s="609"/>
      <c r="BJ22" s="609"/>
      <c r="BK22" s="609"/>
      <c r="BL22" s="609"/>
      <c r="BM22" s="609"/>
      <c r="BN22" s="610"/>
      <c r="BO22" s="646" t="s">
        <v>132</v>
      </c>
      <c r="BP22" s="646"/>
      <c r="BQ22" s="646"/>
      <c r="BR22" s="646"/>
      <c r="BS22" s="647" t="s">
        <v>132</v>
      </c>
      <c r="BT22" s="647"/>
      <c r="BU22" s="647"/>
      <c r="BV22" s="647"/>
      <c r="BW22" s="647"/>
      <c r="BX22" s="647"/>
      <c r="BY22" s="647"/>
      <c r="BZ22" s="647"/>
      <c r="CA22" s="647"/>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286</v>
      </c>
      <c r="C23" s="606"/>
      <c r="D23" s="606"/>
      <c r="E23" s="606"/>
      <c r="F23" s="606"/>
      <c r="G23" s="606"/>
      <c r="H23" s="606"/>
      <c r="I23" s="606"/>
      <c r="J23" s="606"/>
      <c r="K23" s="606"/>
      <c r="L23" s="606"/>
      <c r="M23" s="606"/>
      <c r="N23" s="606"/>
      <c r="O23" s="606"/>
      <c r="P23" s="606"/>
      <c r="Q23" s="607"/>
      <c r="R23" s="608">
        <v>247559</v>
      </c>
      <c r="S23" s="609"/>
      <c r="T23" s="609"/>
      <c r="U23" s="609"/>
      <c r="V23" s="609"/>
      <c r="W23" s="609"/>
      <c r="X23" s="609"/>
      <c r="Y23" s="610"/>
      <c r="Z23" s="646">
        <v>7.4</v>
      </c>
      <c r="AA23" s="646"/>
      <c r="AB23" s="646"/>
      <c r="AC23" s="646"/>
      <c r="AD23" s="647" t="s">
        <v>237</v>
      </c>
      <c r="AE23" s="647"/>
      <c r="AF23" s="647"/>
      <c r="AG23" s="647"/>
      <c r="AH23" s="647"/>
      <c r="AI23" s="647"/>
      <c r="AJ23" s="647"/>
      <c r="AK23" s="647"/>
      <c r="AL23" s="611" t="s">
        <v>237</v>
      </c>
      <c r="AM23" s="612"/>
      <c r="AN23" s="612"/>
      <c r="AO23" s="648"/>
      <c r="AP23" s="605" t="s">
        <v>287</v>
      </c>
      <c r="AQ23" s="686"/>
      <c r="AR23" s="686"/>
      <c r="AS23" s="686"/>
      <c r="AT23" s="686"/>
      <c r="AU23" s="686"/>
      <c r="AV23" s="686"/>
      <c r="AW23" s="686"/>
      <c r="AX23" s="686"/>
      <c r="AY23" s="686"/>
      <c r="AZ23" s="686"/>
      <c r="BA23" s="686"/>
      <c r="BB23" s="686"/>
      <c r="BC23" s="686"/>
      <c r="BD23" s="686"/>
      <c r="BE23" s="686"/>
      <c r="BF23" s="687"/>
      <c r="BG23" s="608" t="s">
        <v>237</v>
      </c>
      <c r="BH23" s="609"/>
      <c r="BI23" s="609"/>
      <c r="BJ23" s="609"/>
      <c r="BK23" s="609"/>
      <c r="BL23" s="609"/>
      <c r="BM23" s="609"/>
      <c r="BN23" s="610"/>
      <c r="BO23" s="646" t="s">
        <v>132</v>
      </c>
      <c r="BP23" s="646"/>
      <c r="BQ23" s="646"/>
      <c r="BR23" s="646"/>
      <c r="BS23" s="647" t="s">
        <v>237</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05" t="s">
        <v>293</v>
      </c>
      <c r="C24" s="606"/>
      <c r="D24" s="606"/>
      <c r="E24" s="606"/>
      <c r="F24" s="606"/>
      <c r="G24" s="606"/>
      <c r="H24" s="606"/>
      <c r="I24" s="606"/>
      <c r="J24" s="606"/>
      <c r="K24" s="606"/>
      <c r="L24" s="606"/>
      <c r="M24" s="606"/>
      <c r="N24" s="606"/>
      <c r="O24" s="606"/>
      <c r="P24" s="606"/>
      <c r="Q24" s="607"/>
      <c r="R24" s="608" t="s">
        <v>237</v>
      </c>
      <c r="S24" s="609"/>
      <c r="T24" s="609"/>
      <c r="U24" s="609"/>
      <c r="V24" s="609"/>
      <c r="W24" s="609"/>
      <c r="X24" s="609"/>
      <c r="Y24" s="610"/>
      <c r="Z24" s="646" t="s">
        <v>132</v>
      </c>
      <c r="AA24" s="646"/>
      <c r="AB24" s="646"/>
      <c r="AC24" s="646"/>
      <c r="AD24" s="647" t="s">
        <v>132</v>
      </c>
      <c r="AE24" s="647"/>
      <c r="AF24" s="647"/>
      <c r="AG24" s="647"/>
      <c r="AH24" s="647"/>
      <c r="AI24" s="647"/>
      <c r="AJ24" s="647"/>
      <c r="AK24" s="647"/>
      <c r="AL24" s="611" t="s">
        <v>132</v>
      </c>
      <c r="AM24" s="612"/>
      <c r="AN24" s="612"/>
      <c r="AO24" s="648"/>
      <c r="AP24" s="605" t="s">
        <v>294</v>
      </c>
      <c r="AQ24" s="686"/>
      <c r="AR24" s="686"/>
      <c r="AS24" s="686"/>
      <c r="AT24" s="686"/>
      <c r="AU24" s="686"/>
      <c r="AV24" s="686"/>
      <c r="AW24" s="686"/>
      <c r="AX24" s="686"/>
      <c r="AY24" s="686"/>
      <c r="AZ24" s="686"/>
      <c r="BA24" s="686"/>
      <c r="BB24" s="686"/>
      <c r="BC24" s="686"/>
      <c r="BD24" s="686"/>
      <c r="BE24" s="686"/>
      <c r="BF24" s="687"/>
      <c r="BG24" s="608" t="s">
        <v>237</v>
      </c>
      <c r="BH24" s="609"/>
      <c r="BI24" s="609"/>
      <c r="BJ24" s="609"/>
      <c r="BK24" s="609"/>
      <c r="BL24" s="609"/>
      <c r="BM24" s="609"/>
      <c r="BN24" s="610"/>
      <c r="BO24" s="646" t="s">
        <v>237</v>
      </c>
      <c r="BP24" s="646"/>
      <c r="BQ24" s="646"/>
      <c r="BR24" s="646"/>
      <c r="BS24" s="647" t="s">
        <v>132</v>
      </c>
      <c r="BT24" s="647"/>
      <c r="BU24" s="647"/>
      <c r="BV24" s="647"/>
      <c r="BW24" s="647"/>
      <c r="BX24" s="647"/>
      <c r="BY24" s="647"/>
      <c r="BZ24" s="647"/>
      <c r="CA24" s="647"/>
      <c r="CB24" s="682"/>
      <c r="CD24" s="663" t="s">
        <v>295</v>
      </c>
      <c r="CE24" s="664"/>
      <c r="CF24" s="664"/>
      <c r="CG24" s="664"/>
      <c r="CH24" s="664"/>
      <c r="CI24" s="664"/>
      <c r="CJ24" s="664"/>
      <c r="CK24" s="664"/>
      <c r="CL24" s="664"/>
      <c r="CM24" s="664"/>
      <c r="CN24" s="664"/>
      <c r="CO24" s="664"/>
      <c r="CP24" s="664"/>
      <c r="CQ24" s="665"/>
      <c r="CR24" s="660">
        <v>878219</v>
      </c>
      <c r="CS24" s="661"/>
      <c r="CT24" s="661"/>
      <c r="CU24" s="661"/>
      <c r="CV24" s="661"/>
      <c r="CW24" s="661"/>
      <c r="CX24" s="661"/>
      <c r="CY24" s="689"/>
      <c r="CZ24" s="690">
        <v>28.9</v>
      </c>
      <c r="DA24" s="672"/>
      <c r="DB24" s="672"/>
      <c r="DC24" s="692"/>
      <c r="DD24" s="688">
        <v>689173</v>
      </c>
      <c r="DE24" s="661"/>
      <c r="DF24" s="661"/>
      <c r="DG24" s="661"/>
      <c r="DH24" s="661"/>
      <c r="DI24" s="661"/>
      <c r="DJ24" s="661"/>
      <c r="DK24" s="689"/>
      <c r="DL24" s="688">
        <v>684924</v>
      </c>
      <c r="DM24" s="661"/>
      <c r="DN24" s="661"/>
      <c r="DO24" s="661"/>
      <c r="DP24" s="661"/>
      <c r="DQ24" s="661"/>
      <c r="DR24" s="661"/>
      <c r="DS24" s="661"/>
      <c r="DT24" s="661"/>
      <c r="DU24" s="661"/>
      <c r="DV24" s="689"/>
      <c r="DW24" s="690">
        <v>49.1</v>
      </c>
      <c r="DX24" s="672"/>
      <c r="DY24" s="672"/>
      <c r="DZ24" s="672"/>
      <c r="EA24" s="672"/>
      <c r="EB24" s="672"/>
      <c r="EC24" s="691"/>
    </row>
    <row r="25" spans="2:133" ht="11.25" customHeight="1" x14ac:dyDescent="0.15">
      <c r="B25" s="605" t="s">
        <v>296</v>
      </c>
      <c r="C25" s="606"/>
      <c r="D25" s="606"/>
      <c r="E25" s="606"/>
      <c r="F25" s="606"/>
      <c r="G25" s="606"/>
      <c r="H25" s="606"/>
      <c r="I25" s="606"/>
      <c r="J25" s="606"/>
      <c r="K25" s="606"/>
      <c r="L25" s="606"/>
      <c r="M25" s="606"/>
      <c r="N25" s="606"/>
      <c r="O25" s="606"/>
      <c r="P25" s="606"/>
      <c r="Q25" s="607"/>
      <c r="R25" s="608">
        <v>1610463</v>
      </c>
      <c r="S25" s="609"/>
      <c r="T25" s="609"/>
      <c r="U25" s="609"/>
      <c r="V25" s="609"/>
      <c r="W25" s="609"/>
      <c r="X25" s="609"/>
      <c r="Y25" s="610"/>
      <c r="Z25" s="646">
        <v>48.4</v>
      </c>
      <c r="AA25" s="646"/>
      <c r="AB25" s="646"/>
      <c r="AC25" s="646"/>
      <c r="AD25" s="647">
        <v>1362904</v>
      </c>
      <c r="AE25" s="647"/>
      <c r="AF25" s="647"/>
      <c r="AG25" s="647"/>
      <c r="AH25" s="647"/>
      <c r="AI25" s="647"/>
      <c r="AJ25" s="647"/>
      <c r="AK25" s="647"/>
      <c r="AL25" s="611">
        <v>98.5</v>
      </c>
      <c r="AM25" s="612"/>
      <c r="AN25" s="612"/>
      <c r="AO25" s="648"/>
      <c r="AP25" s="605" t="s">
        <v>297</v>
      </c>
      <c r="AQ25" s="686"/>
      <c r="AR25" s="686"/>
      <c r="AS25" s="686"/>
      <c r="AT25" s="686"/>
      <c r="AU25" s="686"/>
      <c r="AV25" s="686"/>
      <c r="AW25" s="686"/>
      <c r="AX25" s="686"/>
      <c r="AY25" s="686"/>
      <c r="AZ25" s="686"/>
      <c r="BA25" s="686"/>
      <c r="BB25" s="686"/>
      <c r="BC25" s="686"/>
      <c r="BD25" s="686"/>
      <c r="BE25" s="686"/>
      <c r="BF25" s="687"/>
      <c r="BG25" s="608" t="s">
        <v>132</v>
      </c>
      <c r="BH25" s="609"/>
      <c r="BI25" s="609"/>
      <c r="BJ25" s="609"/>
      <c r="BK25" s="609"/>
      <c r="BL25" s="609"/>
      <c r="BM25" s="609"/>
      <c r="BN25" s="610"/>
      <c r="BO25" s="646" t="s">
        <v>132</v>
      </c>
      <c r="BP25" s="646"/>
      <c r="BQ25" s="646"/>
      <c r="BR25" s="646"/>
      <c r="BS25" s="647" t="s">
        <v>132</v>
      </c>
      <c r="BT25" s="647"/>
      <c r="BU25" s="647"/>
      <c r="BV25" s="647"/>
      <c r="BW25" s="647"/>
      <c r="BX25" s="647"/>
      <c r="BY25" s="647"/>
      <c r="BZ25" s="647"/>
      <c r="CA25" s="647"/>
      <c r="CB25" s="682"/>
      <c r="CD25" s="605" t="s">
        <v>298</v>
      </c>
      <c r="CE25" s="606"/>
      <c r="CF25" s="606"/>
      <c r="CG25" s="606"/>
      <c r="CH25" s="606"/>
      <c r="CI25" s="606"/>
      <c r="CJ25" s="606"/>
      <c r="CK25" s="606"/>
      <c r="CL25" s="606"/>
      <c r="CM25" s="606"/>
      <c r="CN25" s="606"/>
      <c r="CO25" s="606"/>
      <c r="CP25" s="606"/>
      <c r="CQ25" s="607"/>
      <c r="CR25" s="608">
        <v>474568</v>
      </c>
      <c r="CS25" s="621"/>
      <c r="CT25" s="621"/>
      <c r="CU25" s="621"/>
      <c r="CV25" s="621"/>
      <c r="CW25" s="621"/>
      <c r="CX25" s="621"/>
      <c r="CY25" s="622"/>
      <c r="CZ25" s="611">
        <v>15.6</v>
      </c>
      <c r="DA25" s="623"/>
      <c r="DB25" s="623"/>
      <c r="DC25" s="624"/>
      <c r="DD25" s="614">
        <v>342024</v>
      </c>
      <c r="DE25" s="621"/>
      <c r="DF25" s="621"/>
      <c r="DG25" s="621"/>
      <c r="DH25" s="621"/>
      <c r="DI25" s="621"/>
      <c r="DJ25" s="621"/>
      <c r="DK25" s="622"/>
      <c r="DL25" s="614">
        <v>340165</v>
      </c>
      <c r="DM25" s="621"/>
      <c r="DN25" s="621"/>
      <c r="DO25" s="621"/>
      <c r="DP25" s="621"/>
      <c r="DQ25" s="621"/>
      <c r="DR25" s="621"/>
      <c r="DS25" s="621"/>
      <c r="DT25" s="621"/>
      <c r="DU25" s="621"/>
      <c r="DV25" s="622"/>
      <c r="DW25" s="611">
        <v>24.4</v>
      </c>
      <c r="DX25" s="623"/>
      <c r="DY25" s="623"/>
      <c r="DZ25" s="623"/>
      <c r="EA25" s="623"/>
      <c r="EB25" s="623"/>
      <c r="EC25" s="635"/>
    </row>
    <row r="26" spans="2:133" ht="11.25" customHeight="1" x14ac:dyDescent="0.15">
      <c r="B26" s="605" t="s">
        <v>299</v>
      </c>
      <c r="C26" s="606"/>
      <c r="D26" s="606"/>
      <c r="E26" s="606"/>
      <c r="F26" s="606"/>
      <c r="G26" s="606"/>
      <c r="H26" s="606"/>
      <c r="I26" s="606"/>
      <c r="J26" s="606"/>
      <c r="K26" s="606"/>
      <c r="L26" s="606"/>
      <c r="M26" s="606"/>
      <c r="N26" s="606"/>
      <c r="O26" s="606"/>
      <c r="P26" s="606"/>
      <c r="Q26" s="607"/>
      <c r="R26" s="608" t="s">
        <v>237</v>
      </c>
      <c r="S26" s="609"/>
      <c r="T26" s="609"/>
      <c r="U26" s="609"/>
      <c r="V26" s="609"/>
      <c r="W26" s="609"/>
      <c r="X26" s="609"/>
      <c r="Y26" s="610"/>
      <c r="Z26" s="646" t="s">
        <v>237</v>
      </c>
      <c r="AA26" s="646"/>
      <c r="AB26" s="646"/>
      <c r="AC26" s="646"/>
      <c r="AD26" s="647" t="s">
        <v>132</v>
      </c>
      <c r="AE26" s="647"/>
      <c r="AF26" s="647"/>
      <c r="AG26" s="647"/>
      <c r="AH26" s="647"/>
      <c r="AI26" s="647"/>
      <c r="AJ26" s="647"/>
      <c r="AK26" s="647"/>
      <c r="AL26" s="611" t="s">
        <v>237</v>
      </c>
      <c r="AM26" s="612"/>
      <c r="AN26" s="612"/>
      <c r="AO26" s="648"/>
      <c r="AP26" s="605" t="s">
        <v>300</v>
      </c>
      <c r="AQ26" s="686"/>
      <c r="AR26" s="686"/>
      <c r="AS26" s="686"/>
      <c r="AT26" s="686"/>
      <c r="AU26" s="686"/>
      <c r="AV26" s="686"/>
      <c r="AW26" s="686"/>
      <c r="AX26" s="686"/>
      <c r="AY26" s="686"/>
      <c r="AZ26" s="686"/>
      <c r="BA26" s="686"/>
      <c r="BB26" s="686"/>
      <c r="BC26" s="686"/>
      <c r="BD26" s="686"/>
      <c r="BE26" s="686"/>
      <c r="BF26" s="687"/>
      <c r="BG26" s="608" t="s">
        <v>237</v>
      </c>
      <c r="BH26" s="609"/>
      <c r="BI26" s="609"/>
      <c r="BJ26" s="609"/>
      <c r="BK26" s="609"/>
      <c r="BL26" s="609"/>
      <c r="BM26" s="609"/>
      <c r="BN26" s="610"/>
      <c r="BO26" s="646" t="s">
        <v>237</v>
      </c>
      <c r="BP26" s="646"/>
      <c r="BQ26" s="646"/>
      <c r="BR26" s="646"/>
      <c r="BS26" s="647" t="s">
        <v>237</v>
      </c>
      <c r="BT26" s="647"/>
      <c r="BU26" s="647"/>
      <c r="BV26" s="647"/>
      <c r="BW26" s="647"/>
      <c r="BX26" s="647"/>
      <c r="BY26" s="647"/>
      <c r="BZ26" s="647"/>
      <c r="CA26" s="647"/>
      <c r="CB26" s="682"/>
      <c r="CD26" s="605" t="s">
        <v>301</v>
      </c>
      <c r="CE26" s="606"/>
      <c r="CF26" s="606"/>
      <c r="CG26" s="606"/>
      <c r="CH26" s="606"/>
      <c r="CI26" s="606"/>
      <c r="CJ26" s="606"/>
      <c r="CK26" s="606"/>
      <c r="CL26" s="606"/>
      <c r="CM26" s="606"/>
      <c r="CN26" s="606"/>
      <c r="CO26" s="606"/>
      <c r="CP26" s="606"/>
      <c r="CQ26" s="607"/>
      <c r="CR26" s="608">
        <v>278654</v>
      </c>
      <c r="CS26" s="609"/>
      <c r="CT26" s="609"/>
      <c r="CU26" s="609"/>
      <c r="CV26" s="609"/>
      <c r="CW26" s="609"/>
      <c r="CX26" s="609"/>
      <c r="CY26" s="610"/>
      <c r="CZ26" s="611">
        <v>9.1999999999999993</v>
      </c>
      <c r="DA26" s="623"/>
      <c r="DB26" s="623"/>
      <c r="DC26" s="624"/>
      <c r="DD26" s="614">
        <v>182997</v>
      </c>
      <c r="DE26" s="609"/>
      <c r="DF26" s="609"/>
      <c r="DG26" s="609"/>
      <c r="DH26" s="609"/>
      <c r="DI26" s="609"/>
      <c r="DJ26" s="609"/>
      <c r="DK26" s="610"/>
      <c r="DL26" s="614" t="s">
        <v>132</v>
      </c>
      <c r="DM26" s="609"/>
      <c r="DN26" s="609"/>
      <c r="DO26" s="609"/>
      <c r="DP26" s="609"/>
      <c r="DQ26" s="609"/>
      <c r="DR26" s="609"/>
      <c r="DS26" s="609"/>
      <c r="DT26" s="609"/>
      <c r="DU26" s="609"/>
      <c r="DV26" s="610"/>
      <c r="DW26" s="611" t="s">
        <v>132</v>
      </c>
      <c r="DX26" s="623"/>
      <c r="DY26" s="623"/>
      <c r="DZ26" s="623"/>
      <c r="EA26" s="623"/>
      <c r="EB26" s="623"/>
      <c r="EC26" s="635"/>
    </row>
    <row r="27" spans="2:133" ht="11.25" customHeight="1" x14ac:dyDescent="0.15">
      <c r="B27" s="605" t="s">
        <v>302</v>
      </c>
      <c r="C27" s="606"/>
      <c r="D27" s="606"/>
      <c r="E27" s="606"/>
      <c r="F27" s="606"/>
      <c r="G27" s="606"/>
      <c r="H27" s="606"/>
      <c r="I27" s="606"/>
      <c r="J27" s="606"/>
      <c r="K27" s="606"/>
      <c r="L27" s="606"/>
      <c r="M27" s="606"/>
      <c r="N27" s="606"/>
      <c r="O27" s="606"/>
      <c r="P27" s="606"/>
      <c r="Q27" s="607"/>
      <c r="R27" s="608">
        <v>9851</v>
      </c>
      <c r="S27" s="609"/>
      <c r="T27" s="609"/>
      <c r="U27" s="609"/>
      <c r="V27" s="609"/>
      <c r="W27" s="609"/>
      <c r="X27" s="609"/>
      <c r="Y27" s="610"/>
      <c r="Z27" s="646">
        <v>0.3</v>
      </c>
      <c r="AA27" s="646"/>
      <c r="AB27" s="646"/>
      <c r="AC27" s="646"/>
      <c r="AD27" s="647" t="s">
        <v>237</v>
      </c>
      <c r="AE27" s="647"/>
      <c r="AF27" s="647"/>
      <c r="AG27" s="647"/>
      <c r="AH27" s="647"/>
      <c r="AI27" s="647"/>
      <c r="AJ27" s="647"/>
      <c r="AK27" s="647"/>
      <c r="AL27" s="611" t="s">
        <v>237</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187473</v>
      </c>
      <c r="BH27" s="609"/>
      <c r="BI27" s="609"/>
      <c r="BJ27" s="609"/>
      <c r="BK27" s="609"/>
      <c r="BL27" s="609"/>
      <c r="BM27" s="609"/>
      <c r="BN27" s="610"/>
      <c r="BO27" s="646">
        <v>100</v>
      </c>
      <c r="BP27" s="646"/>
      <c r="BQ27" s="646"/>
      <c r="BR27" s="646"/>
      <c r="BS27" s="647" t="s">
        <v>237</v>
      </c>
      <c r="BT27" s="647"/>
      <c r="BU27" s="647"/>
      <c r="BV27" s="647"/>
      <c r="BW27" s="647"/>
      <c r="BX27" s="647"/>
      <c r="BY27" s="647"/>
      <c r="BZ27" s="647"/>
      <c r="CA27" s="647"/>
      <c r="CB27" s="682"/>
      <c r="CD27" s="605" t="s">
        <v>304</v>
      </c>
      <c r="CE27" s="606"/>
      <c r="CF27" s="606"/>
      <c r="CG27" s="606"/>
      <c r="CH27" s="606"/>
      <c r="CI27" s="606"/>
      <c r="CJ27" s="606"/>
      <c r="CK27" s="606"/>
      <c r="CL27" s="606"/>
      <c r="CM27" s="606"/>
      <c r="CN27" s="606"/>
      <c r="CO27" s="606"/>
      <c r="CP27" s="606"/>
      <c r="CQ27" s="607"/>
      <c r="CR27" s="608">
        <v>72585</v>
      </c>
      <c r="CS27" s="621"/>
      <c r="CT27" s="621"/>
      <c r="CU27" s="621"/>
      <c r="CV27" s="621"/>
      <c r="CW27" s="621"/>
      <c r="CX27" s="621"/>
      <c r="CY27" s="622"/>
      <c r="CZ27" s="611">
        <v>2.4</v>
      </c>
      <c r="DA27" s="623"/>
      <c r="DB27" s="623"/>
      <c r="DC27" s="624"/>
      <c r="DD27" s="614">
        <v>19079</v>
      </c>
      <c r="DE27" s="621"/>
      <c r="DF27" s="621"/>
      <c r="DG27" s="621"/>
      <c r="DH27" s="621"/>
      <c r="DI27" s="621"/>
      <c r="DJ27" s="621"/>
      <c r="DK27" s="622"/>
      <c r="DL27" s="614">
        <v>16689</v>
      </c>
      <c r="DM27" s="621"/>
      <c r="DN27" s="621"/>
      <c r="DO27" s="621"/>
      <c r="DP27" s="621"/>
      <c r="DQ27" s="621"/>
      <c r="DR27" s="621"/>
      <c r="DS27" s="621"/>
      <c r="DT27" s="621"/>
      <c r="DU27" s="621"/>
      <c r="DV27" s="622"/>
      <c r="DW27" s="611">
        <v>1.2</v>
      </c>
      <c r="DX27" s="623"/>
      <c r="DY27" s="623"/>
      <c r="DZ27" s="623"/>
      <c r="EA27" s="623"/>
      <c r="EB27" s="623"/>
      <c r="EC27" s="635"/>
    </row>
    <row r="28" spans="2:133" ht="11.25" customHeight="1" x14ac:dyDescent="0.15">
      <c r="B28" s="605" t="s">
        <v>305</v>
      </c>
      <c r="C28" s="606"/>
      <c r="D28" s="606"/>
      <c r="E28" s="606"/>
      <c r="F28" s="606"/>
      <c r="G28" s="606"/>
      <c r="H28" s="606"/>
      <c r="I28" s="606"/>
      <c r="J28" s="606"/>
      <c r="K28" s="606"/>
      <c r="L28" s="606"/>
      <c r="M28" s="606"/>
      <c r="N28" s="606"/>
      <c r="O28" s="606"/>
      <c r="P28" s="606"/>
      <c r="Q28" s="607"/>
      <c r="R28" s="608">
        <v>60135</v>
      </c>
      <c r="S28" s="609"/>
      <c r="T28" s="609"/>
      <c r="U28" s="609"/>
      <c r="V28" s="609"/>
      <c r="W28" s="609"/>
      <c r="X28" s="609"/>
      <c r="Y28" s="610"/>
      <c r="Z28" s="646">
        <v>1.8</v>
      </c>
      <c r="AA28" s="646"/>
      <c r="AB28" s="646"/>
      <c r="AC28" s="646"/>
      <c r="AD28" s="647">
        <v>696</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331066</v>
      </c>
      <c r="CS28" s="609"/>
      <c r="CT28" s="609"/>
      <c r="CU28" s="609"/>
      <c r="CV28" s="609"/>
      <c r="CW28" s="609"/>
      <c r="CX28" s="609"/>
      <c r="CY28" s="610"/>
      <c r="CZ28" s="611">
        <v>10.9</v>
      </c>
      <c r="DA28" s="623"/>
      <c r="DB28" s="623"/>
      <c r="DC28" s="624"/>
      <c r="DD28" s="614">
        <v>328070</v>
      </c>
      <c r="DE28" s="609"/>
      <c r="DF28" s="609"/>
      <c r="DG28" s="609"/>
      <c r="DH28" s="609"/>
      <c r="DI28" s="609"/>
      <c r="DJ28" s="609"/>
      <c r="DK28" s="610"/>
      <c r="DL28" s="614">
        <v>328070</v>
      </c>
      <c r="DM28" s="609"/>
      <c r="DN28" s="609"/>
      <c r="DO28" s="609"/>
      <c r="DP28" s="609"/>
      <c r="DQ28" s="609"/>
      <c r="DR28" s="609"/>
      <c r="DS28" s="609"/>
      <c r="DT28" s="609"/>
      <c r="DU28" s="609"/>
      <c r="DV28" s="610"/>
      <c r="DW28" s="611">
        <v>23.5</v>
      </c>
      <c r="DX28" s="623"/>
      <c r="DY28" s="623"/>
      <c r="DZ28" s="623"/>
      <c r="EA28" s="623"/>
      <c r="EB28" s="623"/>
      <c r="EC28" s="635"/>
    </row>
    <row r="29" spans="2:133" ht="11.25" customHeight="1" x14ac:dyDescent="0.15">
      <c r="B29" s="605" t="s">
        <v>307</v>
      </c>
      <c r="C29" s="606"/>
      <c r="D29" s="606"/>
      <c r="E29" s="606"/>
      <c r="F29" s="606"/>
      <c r="G29" s="606"/>
      <c r="H29" s="606"/>
      <c r="I29" s="606"/>
      <c r="J29" s="606"/>
      <c r="K29" s="606"/>
      <c r="L29" s="606"/>
      <c r="M29" s="606"/>
      <c r="N29" s="606"/>
      <c r="O29" s="606"/>
      <c r="P29" s="606"/>
      <c r="Q29" s="607"/>
      <c r="R29" s="608">
        <v>92212</v>
      </c>
      <c r="S29" s="609"/>
      <c r="T29" s="609"/>
      <c r="U29" s="609"/>
      <c r="V29" s="609"/>
      <c r="W29" s="609"/>
      <c r="X29" s="609"/>
      <c r="Y29" s="610"/>
      <c r="Z29" s="646">
        <v>2.8</v>
      </c>
      <c r="AA29" s="646"/>
      <c r="AB29" s="646"/>
      <c r="AC29" s="646"/>
      <c r="AD29" s="647" t="s">
        <v>237</v>
      </c>
      <c r="AE29" s="647"/>
      <c r="AF29" s="647"/>
      <c r="AG29" s="647"/>
      <c r="AH29" s="647"/>
      <c r="AI29" s="647"/>
      <c r="AJ29" s="647"/>
      <c r="AK29" s="647"/>
      <c r="AL29" s="611" t="s">
        <v>132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308</v>
      </c>
      <c r="CE29" s="628"/>
      <c r="CF29" s="605" t="s">
        <v>74</v>
      </c>
      <c r="CG29" s="606"/>
      <c r="CH29" s="606"/>
      <c r="CI29" s="606"/>
      <c r="CJ29" s="606"/>
      <c r="CK29" s="606"/>
      <c r="CL29" s="606"/>
      <c r="CM29" s="606"/>
      <c r="CN29" s="606"/>
      <c r="CO29" s="606"/>
      <c r="CP29" s="606"/>
      <c r="CQ29" s="607"/>
      <c r="CR29" s="608">
        <v>331066</v>
      </c>
      <c r="CS29" s="621"/>
      <c r="CT29" s="621"/>
      <c r="CU29" s="621"/>
      <c r="CV29" s="621"/>
      <c r="CW29" s="621"/>
      <c r="CX29" s="621"/>
      <c r="CY29" s="622"/>
      <c r="CZ29" s="611">
        <v>10.9</v>
      </c>
      <c r="DA29" s="623"/>
      <c r="DB29" s="623"/>
      <c r="DC29" s="624"/>
      <c r="DD29" s="614">
        <v>328070</v>
      </c>
      <c r="DE29" s="621"/>
      <c r="DF29" s="621"/>
      <c r="DG29" s="621"/>
      <c r="DH29" s="621"/>
      <c r="DI29" s="621"/>
      <c r="DJ29" s="621"/>
      <c r="DK29" s="622"/>
      <c r="DL29" s="614">
        <v>328070</v>
      </c>
      <c r="DM29" s="621"/>
      <c r="DN29" s="621"/>
      <c r="DO29" s="621"/>
      <c r="DP29" s="621"/>
      <c r="DQ29" s="621"/>
      <c r="DR29" s="621"/>
      <c r="DS29" s="621"/>
      <c r="DT29" s="621"/>
      <c r="DU29" s="621"/>
      <c r="DV29" s="622"/>
      <c r="DW29" s="611">
        <v>23.5</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205072</v>
      </c>
      <c r="S30" s="609"/>
      <c r="T30" s="609"/>
      <c r="U30" s="609"/>
      <c r="V30" s="609"/>
      <c r="W30" s="609"/>
      <c r="X30" s="609"/>
      <c r="Y30" s="610"/>
      <c r="Z30" s="646">
        <v>6.2</v>
      </c>
      <c r="AA30" s="646"/>
      <c r="AB30" s="646"/>
      <c r="AC30" s="646"/>
      <c r="AD30" s="647" t="s">
        <v>237</v>
      </c>
      <c r="AE30" s="647"/>
      <c r="AF30" s="647"/>
      <c r="AG30" s="647"/>
      <c r="AH30" s="647"/>
      <c r="AI30" s="647"/>
      <c r="AJ30" s="647"/>
      <c r="AK30" s="647"/>
      <c r="AL30" s="611" t="s">
        <v>132</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321399</v>
      </c>
      <c r="CS30" s="609"/>
      <c r="CT30" s="609"/>
      <c r="CU30" s="609"/>
      <c r="CV30" s="609"/>
      <c r="CW30" s="609"/>
      <c r="CX30" s="609"/>
      <c r="CY30" s="610"/>
      <c r="CZ30" s="611">
        <v>10.6</v>
      </c>
      <c r="DA30" s="623"/>
      <c r="DB30" s="623"/>
      <c r="DC30" s="624"/>
      <c r="DD30" s="614">
        <v>318403</v>
      </c>
      <c r="DE30" s="609"/>
      <c r="DF30" s="609"/>
      <c r="DG30" s="609"/>
      <c r="DH30" s="609"/>
      <c r="DI30" s="609"/>
      <c r="DJ30" s="609"/>
      <c r="DK30" s="610"/>
      <c r="DL30" s="614">
        <v>318403</v>
      </c>
      <c r="DM30" s="609"/>
      <c r="DN30" s="609"/>
      <c r="DO30" s="609"/>
      <c r="DP30" s="609"/>
      <c r="DQ30" s="609"/>
      <c r="DR30" s="609"/>
      <c r="DS30" s="609"/>
      <c r="DT30" s="609"/>
      <c r="DU30" s="609"/>
      <c r="DV30" s="610"/>
      <c r="DW30" s="611">
        <v>22.8</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t="s">
        <v>132</v>
      </c>
      <c r="S31" s="609"/>
      <c r="T31" s="609"/>
      <c r="U31" s="609"/>
      <c r="V31" s="609"/>
      <c r="W31" s="609"/>
      <c r="X31" s="609"/>
      <c r="Y31" s="610"/>
      <c r="Z31" s="646" t="s">
        <v>237</v>
      </c>
      <c r="AA31" s="646"/>
      <c r="AB31" s="646"/>
      <c r="AC31" s="646"/>
      <c r="AD31" s="647" t="s">
        <v>237</v>
      </c>
      <c r="AE31" s="647"/>
      <c r="AF31" s="647"/>
      <c r="AG31" s="647"/>
      <c r="AH31" s="647"/>
      <c r="AI31" s="647"/>
      <c r="AJ31" s="647"/>
      <c r="AK31" s="647"/>
      <c r="AL31" s="611" t="s">
        <v>132</v>
      </c>
      <c r="AM31" s="612"/>
      <c r="AN31" s="612"/>
      <c r="AO31" s="648"/>
      <c r="AP31" s="674" t="s">
        <v>314</v>
      </c>
      <c r="AQ31" s="675"/>
      <c r="AR31" s="675"/>
      <c r="AS31" s="675"/>
      <c r="AT31" s="676" t="s">
        <v>315</v>
      </c>
      <c r="AU31" s="212"/>
      <c r="AV31" s="212"/>
      <c r="AW31" s="212"/>
      <c r="AX31" s="663" t="s">
        <v>190</v>
      </c>
      <c r="AY31" s="664"/>
      <c r="AZ31" s="664"/>
      <c r="BA31" s="664"/>
      <c r="BB31" s="664"/>
      <c r="BC31" s="664"/>
      <c r="BD31" s="664"/>
      <c r="BE31" s="664"/>
      <c r="BF31" s="665"/>
      <c r="BG31" s="670">
        <v>98.7</v>
      </c>
      <c r="BH31" s="671"/>
      <c r="BI31" s="671"/>
      <c r="BJ31" s="671"/>
      <c r="BK31" s="671"/>
      <c r="BL31" s="671"/>
      <c r="BM31" s="672">
        <v>92.2</v>
      </c>
      <c r="BN31" s="671"/>
      <c r="BO31" s="671"/>
      <c r="BP31" s="671"/>
      <c r="BQ31" s="673"/>
      <c r="BR31" s="670">
        <v>99.5</v>
      </c>
      <c r="BS31" s="671"/>
      <c r="BT31" s="671"/>
      <c r="BU31" s="671"/>
      <c r="BV31" s="671"/>
      <c r="BW31" s="671"/>
      <c r="BX31" s="672">
        <v>93.7</v>
      </c>
      <c r="BY31" s="671"/>
      <c r="BZ31" s="671"/>
      <c r="CA31" s="671"/>
      <c r="CB31" s="673"/>
      <c r="CD31" s="629"/>
      <c r="CE31" s="630"/>
      <c r="CF31" s="605" t="s">
        <v>316</v>
      </c>
      <c r="CG31" s="606"/>
      <c r="CH31" s="606"/>
      <c r="CI31" s="606"/>
      <c r="CJ31" s="606"/>
      <c r="CK31" s="606"/>
      <c r="CL31" s="606"/>
      <c r="CM31" s="606"/>
      <c r="CN31" s="606"/>
      <c r="CO31" s="606"/>
      <c r="CP31" s="606"/>
      <c r="CQ31" s="607"/>
      <c r="CR31" s="608">
        <v>9667</v>
      </c>
      <c r="CS31" s="621"/>
      <c r="CT31" s="621"/>
      <c r="CU31" s="621"/>
      <c r="CV31" s="621"/>
      <c r="CW31" s="621"/>
      <c r="CX31" s="621"/>
      <c r="CY31" s="622"/>
      <c r="CZ31" s="611">
        <v>0.3</v>
      </c>
      <c r="DA31" s="623"/>
      <c r="DB31" s="623"/>
      <c r="DC31" s="624"/>
      <c r="DD31" s="614">
        <v>9667</v>
      </c>
      <c r="DE31" s="621"/>
      <c r="DF31" s="621"/>
      <c r="DG31" s="621"/>
      <c r="DH31" s="621"/>
      <c r="DI31" s="621"/>
      <c r="DJ31" s="621"/>
      <c r="DK31" s="622"/>
      <c r="DL31" s="614">
        <v>9667</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636804</v>
      </c>
      <c r="S32" s="609"/>
      <c r="T32" s="609"/>
      <c r="U32" s="609"/>
      <c r="V32" s="609"/>
      <c r="W32" s="609"/>
      <c r="X32" s="609"/>
      <c r="Y32" s="610"/>
      <c r="Z32" s="646">
        <v>19.100000000000001</v>
      </c>
      <c r="AA32" s="646"/>
      <c r="AB32" s="646"/>
      <c r="AC32" s="646"/>
      <c r="AD32" s="647" t="s">
        <v>237</v>
      </c>
      <c r="AE32" s="647"/>
      <c r="AF32" s="647"/>
      <c r="AG32" s="647"/>
      <c r="AH32" s="647"/>
      <c r="AI32" s="647"/>
      <c r="AJ32" s="647"/>
      <c r="AK32" s="647"/>
      <c r="AL32" s="611" t="s">
        <v>132</v>
      </c>
      <c r="AM32" s="612"/>
      <c r="AN32" s="612"/>
      <c r="AO32" s="648"/>
      <c r="AP32" s="649"/>
      <c r="AQ32" s="650"/>
      <c r="AR32" s="650"/>
      <c r="AS32" s="650"/>
      <c r="AT32" s="677"/>
      <c r="AU32" s="208" t="s">
        <v>318</v>
      </c>
      <c r="AX32" s="605" t="s">
        <v>319</v>
      </c>
      <c r="AY32" s="606"/>
      <c r="AZ32" s="606"/>
      <c r="BA32" s="606"/>
      <c r="BB32" s="606"/>
      <c r="BC32" s="606"/>
      <c r="BD32" s="606"/>
      <c r="BE32" s="606"/>
      <c r="BF32" s="607"/>
      <c r="BG32" s="679">
        <v>98.8</v>
      </c>
      <c r="BH32" s="621"/>
      <c r="BI32" s="621"/>
      <c r="BJ32" s="621"/>
      <c r="BK32" s="621"/>
      <c r="BL32" s="621"/>
      <c r="BM32" s="612">
        <v>97.6</v>
      </c>
      <c r="BN32" s="621"/>
      <c r="BO32" s="621"/>
      <c r="BP32" s="621"/>
      <c r="BQ32" s="644"/>
      <c r="BR32" s="679">
        <v>99.4</v>
      </c>
      <c r="BS32" s="621"/>
      <c r="BT32" s="621"/>
      <c r="BU32" s="621"/>
      <c r="BV32" s="621"/>
      <c r="BW32" s="621"/>
      <c r="BX32" s="612">
        <v>98</v>
      </c>
      <c r="BY32" s="621"/>
      <c r="BZ32" s="621"/>
      <c r="CA32" s="621"/>
      <c r="CB32" s="644"/>
      <c r="CD32" s="631"/>
      <c r="CE32" s="632"/>
      <c r="CF32" s="605" t="s">
        <v>320</v>
      </c>
      <c r="CG32" s="606"/>
      <c r="CH32" s="606"/>
      <c r="CI32" s="606"/>
      <c r="CJ32" s="606"/>
      <c r="CK32" s="606"/>
      <c r="CL32" s="606"/>
      <c r="CM32" s="606"/>
      <c r="CN32" s="606"/>
      <c r="CO32" s="606"/>
      <c r="CP32" s="606"/>
      <c r="CQ32" s="607"/>
      <c r="CR32" s="608" t="s">
        <v>132</v>
      </c>
      <c r="CS32" s="609"/>
      <c r="CT32" s="609"/>
      <c r="CU32" s="609"/>
      <c r="CV32" s="609"/>
      <c r="CW32" s="609"/>
      <c r="CX32" s="609"/>
      <c r="CY32" s="610"/>
      <c r="CZ32" s="611" t="s">
        <v>237</v>
      </c>
      <c r="DA32" s="623"/>
      <c r="DB32" s="623"/>
      <c r="DC32" s="624"/>
      <c r="DD32" s="614" t="s">
        <v>132</v>
      </c>
      <c r="DE32" s="609"/>
      <c r="DF32" s="609"/>
      <c r="DG32" s="609"/>
      <c r="DH32" s="609"/>
      <c r="DI32" s="609"/>
      <c r="DJ32" s="609"/>
      <c r="DK32" s="610"/>
      <c r="DL32" s="614" t="s">
        <v>237</v>
      </c>
      <c r="DM32" s="609"/>
      <c r="DN32" s="609"/>
      <c r="DO32" s="609"/>
      <c r="DP32" s="609"/>
      <c r="DQ32" s="609"/>
      <c r="DR32" s="609"/>
      <c r="DS32" s="609"/>
      <c r="DT32" s="609"/>
      <c r="DU32" s="609"/>
      <c r="DV32" s="610"/>
      <c r="DW32" s="611" t="s">
        <v>132</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3075</v>
      </c>
      <c r="S33" s="609"/>
      <c r="T33" s="609"/>
      <c r="U33" s="609"/>
      <c r="V33" s="609"/>
      <c r="W33" s="609"/>
      <c r="X33" s="609"/>
      <c r="Y33" s="610"/>
      <c r="Z33" s="646">
        <v>0.1</v>
      </c>
      <c r="AA33" s="646"/>
      <c r="AB33" s="646"/>
      <c r="AC33" s="646"/>
      <c r="AD33" s="647" t="s">
        <v>132</v>
      </c>
      <c r="AE33" s="647"/>
      <c r="AF33" s="647"/>
      <c r="AG33" s="647"/>
      <c r="AH33" s="647"/>
      <c r="AI33" s="647"/>
      <c r="AJ33" s="647"/>
      <c r="AK33" s="647"/>
      <c r="AL33" s="611" t="s">
        <v>237</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98.5</v>
      </c>
      <c r="BH33" s="593"/>
      <c r="BI33" s="593"/>
      <c r="BJ33" s="593"/>
      <c r="BK33" s="593"/>
      <c r="BL33" s="593"/>
      <c r="BM33" s="639">
        <v>86</v>
      </c>
      <c r="BN33" s="593"/>
      <c r="BO33" s="593"/>
      <c r="BP33" s="593"/>
      <c r="BQ33" s="656"/>
      <c r="BR33" s="669">
        <v>99.9</v>
      </c>
      <c r="BS33" s="593"/>
      <c r="BT33" s="593"/>
      <c r="BU33" s="593"/>
      <c r="BV33" s="593"/>
      <c r="BW33" s="593"/>
      <c r="BX33" s="639">
        <v>89.2</v>
      </c>
      <c r="BY33" s="593"/>
      <c r="BZ33" s="593"/>
      <c r="CA33" s="593"/>
      <c r="CB33" s="656"/>
      <c r="CD33" s="605" t="s">
        <v>323</v>
      </c>
      <c r="CE33" s="606"/>
      <c r="CF33" s="606"/>
      <c r="CG33" s="606"/>
      <c r="CH33" s="606"/>
      <c r="CI33" s="606"/>
      <c r="CJ33" s="606"/>
      <c r="CK33" s="606"/>
      <c r="CL33" s="606"/>
      <c r="CM33" s="606"/>
      <c r="CN33" s="606"/>
      <c r="CO33" s="606"/>
      <c r="CP33" s="606"/>
      <c r="CQ33" s="607"/>
      <c r="CR33" s="608">
        <v>1374385</v>
      </c>
      <c r="CS33" s="621"/>
      <c r="CT33" s="621"/>
      <c r="CU33" s="621"/>
      <c r="CV33" s="621"/>
      <c r="CW33" s="621"/>
      <c r="CX33" s="621"/>
      <c r="CY33" s="622"/>
      <c r="CZ33" s="611">
        <v>45.2</v>
      </c>
      <c r="DA33" s="623"/>
      <c r="DB33" s="623"/>
      <c r="DC33" s="624"/>
      <c r="DD33" s="614">
        <v>1028752</v>
      </c>
      <c r="DE33" s="621"/>
      <c r="DF33" s="621"/>
      <c r="DG33" s="621"/>
      <c r="DH33" s="621"/>
      <c r="DI33" s="621"/>
      <c r="DJ33" s="621"/>
      <c r="DK33" s="622"/>
      <c r="DL33" s="614">
        <v>449424</v>
      </c>
      <c r="DM33" s="621"/>
      <c r="DN33" s="621"/>
      <c r="DO33" s="621"/>
      <c r="DP33" s="621"/>
      <c r="DQ33" s="621"/>
      <c r="DR33" s="621"/>
      <c r="DS33" s="621"/>
      <c r="DT33" s="621"/>
      <c r="DU33" s="621"/>
      <c r="DV33" s="622"/>
      <c r="DW33" s="611">
        <v>32.200000000000003</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4146</v>
      </c>
      <c r="S34" s="609"/>
      <c r="T34" s="609"/>
      <c r="U34" s="609"/>
      <c r="V34" s="609"/>
      <c r="W34" s="609"/>
      <c r="X34" s="609"/>
      <c r="Y34" s="610"/>
      <c r="Z34" s="646">
        <v>0.1</v>
      </c>
      <c r="AA34" s="646"/>
      <c r="AB34" s="646"/>
      <c r="AC34" s="646"/>
      <c r="AD34" s="647" t="s">
        <v>237</v>
      </c>
      <c r="AE34" s="647"/>
      <c r="AF34" s="647"/>
      <c r="AG34" s="647"/>
      <c r="AH34" s="647"/>
      <c r="AI34" s="647"/>
      <c r="AJ34" s="647"/>
      <c r="AK34" s="647"/>
      <c r="AL34" s="611" t="s">
        <v>132</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538942</v>
      </c>
      <c r="CS34" s="609"/>
      <c r="CT34" s="609"/>
      <c r="CU34" s="609"/>
      <c r="CV34" s="609"/>
      <c r="CW34" s="609"/>
      <c r="CX34" s="609"/>
      <c r="CY34" s="610"/>
      <c r="CZ34" s="611">
        <v>17.7</v>
      </c>
      <c r="DA34" s="623"/>
      <c r="DB34" s="623"/>
      <c r="DC34" s="624"/>
      <c r="DD34" s="614">
        <v>328567</v>
      </c>
      <c r="DE34" s="609"/>
      <c r="DF34" s="609"/>
      <c r="DG34" s="609"/>
      <c r="DH34" s="609"/>
      <c r="DI34" s="609"/>
      <c r="DJ34" s="609"/>
      <c r="DK34" s="610"/>
      <c r="DL34" s="614">
        <v>260006</v>
      </c>
      <c r="DM34" s="609"/>
      <c r="DN34" s="609"/>
      <c r="DO34" s="609"/>
      <c r="DP34" s="609"/>
      <c r="DQ34" s="609"/>
      <c r="DR34" s="609"/>
      <c r="DS34" s="609"/>
      <c r="DT34" s="609"/>
      <c r="DU34" s="609"/>
      <c r="DV34" s="610"/>
      <c r="DW34" s="611">
        <v>18.600000000000001</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27724</v>
      </c>
      <c r="S35" s="609"/>
      <c r="T35" s="609"/>
      <c r="U35" s="609"/>
      <c r="V35" s="609"/>
      <c r="W35" s="609"/>
      <c r="X35" s="609"/>
      <c r="Y35" s="610"/>
      <c r="Z35" s="646">
        <v>0.8</v>
      </c>
      <c r="AA35" s="646"/>
      <c r="AB35" s="646"/>
      <c r="AC35" s="646"/>
      <c r="AD35" s="647" t="s">
        <v>237</v>
      </c>
      <c r="AE35" s="647"/>
      <c r="AF35" s="647"/>
      <c r="AG35" s="647"/>
      <c r="AH35" s="647"/>
      <c r="AI35" s="647"/>
      <c r="AJ35" s="647"/>
      <c r="AK35" s="647"/>
      <c r="AL35" s="611" t="s">
        <v>132</v>
      </c>
      <c r="AM35" s="612"/>
      <c r="AN35" s="612"/>
      <c r="AO35" s="648"/>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14103</v>
      </c>
      <c r="CS35" s="621"/>
      <c r="CT35" s="621"/>
      <c r="CU35" s="621"/>
      <c r="CV35" s="621"/>
      <c r="CW35" s="621"/>
      <c r="CX35" s="621"/>
      <c r="CY35" s="622"/>
      <c r="CZ35" s="611">
        <v>0.5</v>
      </c>
      <c r="DA35" s="623"/>
      <c r="DB35" s="623"/>
      <c r="DC35" s="624"/>
      <c r="DD35" s="614">
        <v>13374</v>
      </c>
      <c r="DE35" s="621"/>
      <c r="DF35" s="621"/>
      <c r="DG35" s="621"/>
      <c r="DH35" s="621"/>
      <c r="DI35" s="621"/>
      <c r="DJ35" s="621"/>
      <c r="DK35" s="622"/>
      <c r="DL35" s="614">
        <v>11592</v>
      </c>
      <c r="DM35" s="621"/>
      <c r="DN35" s="621"/>
      <c r="DO35" s="621"/>
      <c r="DP35" s="621"/>
      <c r="DQ35" s="621"/>
      <c r="DR35" s="621"/>
      <c r="DS35" s="621"/>
      <c r="DT35" s="621"/>
      <c r="DU35" s="621"/>
      <c r="DV35" s="622"/>
      <c r="DW35" s="611">
        <v>0.8</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473786</v>
      </c>
      <c r="S36" s="609"/>
      <c r="T36" s="609"/>
      <c r="U36" s="609"/>
      <c r="V36" s="609"/>
      <c r="W36" s="609"/>
      <c r="X36" s="609"/>
      <c r="Y36" s="610"/>
      <c r="Z36" s="646">
        <v>14.2</v>
      </c>
      <c r="AA36" s="646"/>
      <c r="AB36" s="646"/>
      <c r="AC36" s="646"/>
      <c r="AD36" s="647" t="s">
        <v>237</v>
      </c>
      <c r="AE36" s="647"/>
      <c r="AF36" s="647"/>
      <c r="AG36" s="647"/>
      <c r="AH36" s="647"/>
      <c r="AI36" s="647"/>
      <c r="AJ36" s="647"/>
      <c r="AK36" s="647"/>
      <c r="AL36" s="611" t="s">
        <v>237</v>
      </c>
      <c r="AM36" s="612"/>
      <c r="AN36" s="612"/>
      <c r="AO36" s="648"/>
      <c r="AP36" s="216"/>
      <c r="AQ36" s="657" t="s">
        <v>331</v>
      </c>
      <c r="AR36" s="658"/>
      <c r="AS36" s="658"/>
      <c r="AT36" s="658"/>
      <c r="AU36" s="658"/>
      <c r="AV36" s="658"/>
      <c r="AW36" s="658"/>
      <c r="AX36" s="658"/>
      <c r="AY36" s="659"/>
      <c r="AZ36" s="660">
        <v>60279</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33043</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274796</v>
      </c>
      <c r="CS36" s="609"/>
      <c r="CT36" s="609"/>
      <c r="CU36" s="609"/>
      <c r="CV36" s="609"/>
      <c r="CW36" s="609"/>
      <c r="CX36" s="609"/>
      <c r="CY36" s="610"/>
      <c r="CZ36" s="611">
        <v>9</v>
      </c>
      <c r="DA36" s="623"/>
      <c r="DB36" s="623"/>
      <c r="DC36" s="624"/>
      <c r="DD36" s="614">
        <v>169063</v>
      </c>
      <c r="DE36" s="609"/>
      <c r="DF36" s="609"/>
      <c r="DG36" s="609"/>
      <c r="DH36" s="609"/>
      <c r="DI36" s="609"/>
      <c r="DJ36" s="609"/>
      <c r="DK36" s="610"/>
      <c r="DL36" s="614">
        <v>124251</v>
      </c>
      <c r="DM36" s="609"/>
      <c r="DN36" s="609"/>
      <c r="DO36" s="609"/>
      <c r="DP36" s="609"/>
      <c r="DQ36" s="609"/>
      <c r="DR36" s="609"/>
      <c r="DS36" s="609"/>
      <c r="DT36" s="609"/>
      <c r="DU36" s="609"/>
      <c r="DV36" s="610"/>
      <c r="DW36" s="611">
        <v>8.9</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51531</v>
      </c>
      <c r="S37" s="609"/>
      <c r="T37" s="609"/>
      <c r="U37" s="609"/>
      <c r="V37" s="609"/>
      <c r="W37" s="609"/>
      <c r="X37" s="609"/>
      <c r="Y37" s="610"/>
      <c r="Z37" s="646">
        <v>1.5</v>
      </c>
      <c r="AA37" s="646"/>
      <c r="AB37" s="646"/>
      <c r="AC37" s="646"/>
      <c r="AD37" s="647">
        <v>19941</v>
      </c>
      <c r="AE37" s="647"/>
      <c r="AF37" s="647"/>
      <c r="AG37" s="647"/>
      <c r="AH37" s="647"/>
      <c r="AI37" s="647"/>
      <c r="AJ37" s="647"/>
      <c r="AK37" s="647"/>
      <c r="AL37" s="611">
        <v>1.4</v>
      </c>
      <c r="AM37" s="612"/>
      <c r="AN37" s="612"/>
      <c r="AO37" s="648"/>
      <c r="AQ37" s="641" t="s">
        <v>335</v>
      </c>
      <c r="AR37" s="642"/>
      <c r="AS37" s="642"/>
      <c r="AT37" s="642"/>
      <c r="AU37" s="642"/>
      <c r="AV37" s="642"/>
      <c r="AW37" s="642"/>
      <c r="AX37" s="642"/>
      <c r="AY37" s="643"/>
      <c r="AZ37" s="608">
        <v>15056</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33043</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8848</v>
      </c>
      <c r="CS37" s="621"/>
      <c r="CT37" s="621"/>
      <c r="CU37" s="621"/>
      <c r="CV37" s="621"/>
      <c r="CW37" s="621"/>
      <c r="CX37" s="621"/>
      <c r="CY37" s="622"/>
      <c r="CZ37" s="611">
        <v>0.3</v>
      </c>
      <c r="DA37" s="623"/>
      <c r="DB37" s="623"/>
      <c r="DC37" s="624"/>
      <c r="DD37" s="614">
        <v>8454</v>
      </c>
      <c r="DE37" s="621"/>
      <c r="DF37" s="621"/>
      <c r="DG37" s="621"/>
      <c r="DH37" s="621"/>
      <c r="DI37" s="621"/>
      <c r="DJ37" s="621"/>
      <c r="DK37" s="622"/>
      <c r="DL37" s="614">
        <v>8454</v>
      </c>
      <c r="DM37" s="621"/>
      <c r="DN37" s="621"/>
      <c r="DO37" s="621"/>
      <c r="DP37" s="621"/>
      <c r="DQ37" s="621"/>
      <c r="DR37" s="621"/>
      <c r="DS37" s="621"/>
      <c r="DT37" s="621"/>
      <c r="DU37" s="621"/>
      <c r="DV37" s="622"/>
      <c r="DW37" s="611">
        <v>0.6</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153365</v>
      </c>
      <c r="S38" s="609"/>
      <c r="T38" s="609"/>
      <c r="U38" s="609"/>
      <c r="V38" s="609"/>
      <c r="W38" s="609"/>
      <c r="X38" s="609"/>
      <c r="Y38" s="610"/>
      <c r="Z38" s="646">
        <v>4.5999999999999996</v>
      </c>
      <c r="AA38" s="646"/>
      <c r="AB38" s="646"/>
      <c r="AC38" s="646"/>
      <c r="AD38" s="647" t="s">
        <v>237</v>
      </c>
      <c r="AE38" s="647"/>
      <c r="AF38" s="647"/>
      <c r="AG38" s="647"/>
      <c r="AH38" s="647"/>
      <c r="AI38" s="647"/>
      <c r="AJ38" s="647"/>
      <c r="AK38" s="647"/>
      <c r="AL38" s="611" t="s">
        <v>237</v>
      </c>
      <c r="AM38" s="612"/>
      <c r="AN38" s="612"/>
      <c r="AO38" s="648"/>
      <c r="AQ38" s="641" t="s">
        <v>339</v>
      </c>
      <c r="AR38" s="642"/>
      <c r="AS38" s="642"/>
      <c r="AT38" s="642"/>
      <c r="AU38" s="642"/>
      <c r="AV38" s="642"/>
      <c r="AW38" s="642"/>
      <c r="AX38" s="642"/>
      <c r="AY38" s="643"/>
      <c r="AZ38" s="608">
        <v>13695</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256</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60279</v>
      </c>
      <c r="CS38" s="609"/>
      <c r="CT38" s="609"/>
      <c r="CU38" s="609"/>
      <c r="CV38" s="609"/>
      <c r="CW38" s="609"/>
      <c r="CX38" s="609"/>
      <c r="CY38" s="610"/>
      <c r="CZ38" s="611">
        <v>2</v>
      </c>
      <c r="DA38" s="623"/>
      <c r="DB38" s="623"/>
      <c r="DC38" s="624"/>
      <c r="DD38" s="614">
        <v>53575</v>
      </c>
      <c r="DE38" s="609"/>
      <c r="DF38" s="609"/>
      <c r="DG38" s="609"/>
      <c r="DH38" s="609"/>
      <c r="DI38" s="609"/>
      <c r="DJ38" s="609"/>
      <c r="DK38" s="610"/>
      <c r="DL38" s="614">
        <v>53575</v>
      </c>
      <c r="DM38" s="609"/>
      <c r="DN38" s="609"/>
      <c r="DO38" s="609"/>
      <c r="DP38" s="609"/>
      <c r="DQ38" s="609"/>
      <c r="DR38" s="609"/>
      <c r="DS38" s="609"/>
      <c r="DT38" s="609"/>
      <c r="DU38" s="609"/>
      <c r="DV38" s="610"/>
      <c r="DW38" s="611">
        <v>3.8</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237</v>
      </c>
      <c r="S39" s="609"/>
      <c r="T39" s="609"/>
      <c r="U39" s="609"/>
      <c r="V39" s="609"/>
      <c r="W39" s="609"/>
      <c r="X39" s="609"/>
      <c r="Y39" s="610"/>
      <c r="Z39" s="646" t="s">
        <v>132</v>
      </c>
      <c r="AA39" s="646"/>
      <c r="AB39" s="646"/>
      <c r="AC39" s="646"/>
      <c r="AD39" s="647" t="s">
        <v>237</v>
      </c>
      <c r="AE39" s="647"/>
      <c r="AF39" s="647"/>
      <c r="AG39" s="647"/>
      <c r="AH39" s="647"/>
      <c r="AI39" s="647"/>
      <c r="AJ39" s="647"/>
      <c r="AK39" s="647"/>
      <c r="AL39" s="611" t="s">
        <v>132</v>
      </c>
      <c r="AM39" s="612"/>
      <c r="AN39" s="612"/>
      <c r="AO39" s="648"/>
      <c r="AQ39" s="641" t="s">
        <v>343</v>
      </c>
      <c r="AR39" s="642"/>
      <c r="AS39" s="642"/>
      <c r="AT39" s="642"/>
      <c r="AU39" s="642"/>
      <c r="AV39" s="642"/>
      <c r="AW39" s="642"/>
      <c r="AX39" s="642"/>
      <c r="AY39" s="643"/>
      <c r="AZ39" s="608" t="s">
        <v>237</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396</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486265</v>
      </c>
      <c r="CS39" s="621"/>
      <c r="CT39" s="621"/>
      <c r="CU39" s="621"/>
      <c r="CV39" s="621"/>
      <c r="CW39" s="621"/>
      <c r="CX39" s="621"/>
      <c r="CY39" s="622"/>
      <c r="CZ39" s="611">
        <v>16</v>
      </c>
      <c r="DA39" s="623"/>
      <c r="DB39" s="623"/>
      <c r="DC39" s="624"/>
      <c r="DD39" s="614">
        <v>464173</v>
      </c>
      <c r="DE39" s="621"/>
      <c r="DF39" s="621"/>
      <c r="DG39" s="621"/>
      <c r="DH39" s="621"/>
      <c r="DI39" s="621"/>
      <c r="DJ39" s="621"/>
      <c r="DK39" s="622"/>
      <c r="DL39" s="614" t="s">
        <v>132</v>
      </c>
      <c r="DM39" s="621"/>
      <c r="DN39" s="621"/>
      <c r="DO39" s="621"/>
      <c r="DP39" s="621"/>
      <c r="DQ39" s="621"/>
      <c r="DR39" s="621"/>
      <c r="DS39" s="621"/>
      <c r="DT39" s="621"/>
      <c r="DU39" s="621"/>
      <c r="DV39" s="622"/>
      <c r="DW39" s="611" t="s">
        <v>132</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10765</v>
      </c>
      <c r="S40" s="609"/>
      <c r="T40" s="609"/>
      <c r="U40" s="609"/>
      <c r="V40" s="609"/>
      <c r="W40" s="609"/>
      <c r="X40" s="609"/>
      <c r="Y40" s="610"/>
      <c r="Z40" s="646">
        <v>0.3</v>
      </c>
      <c r="AA40" s="646"/>
      <c r="AB40" s="646"/>
      <c r="AC40" s="646"/>
      <c r="AD40" s="647" t="s">
        <v>237</v>
      </c>
      <c r="AE40" s="647"/>
      <c r="AF40" s="647"/>
      <c r="AG40" s="647"/>
      <c r="AH40" s="647"/>
      <c r="AI40" s="647"/>
      <c r="AJ40" s="647"/>
      <c r="AK40" s="647"/>
      <c r="AL40" s="611" t="s">
        <v>132</v>
      </c>
      <c r="AM40" s="612"/>
      <c r="AN40" s="612"/>
      <c r="AO40" s="648"/>
      <c r="AQ40" s="641" t="s">
        <v>347</v>
      </c>
      <c r="AR40" s="642"/>
      <c r="AS40" s="642"/>
      <c r="AT40" s="642"/>
      <c r="AU40" s="642"/>
      <c r="AV40" s="642"/>
      <c r="AW40" s="642"/>
      <c r="AX40" s="642"/>
      <c r="AY40" s="643"/>
      <c r="AZ40" s="608" t="s">
        <v>237</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99</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t="s">
        <v>237</v>
      </c>
      <c r="CS40" s="609"/>
      <c r="CT40" s="609"/>
      <c r="CU40" s="609"/>
      <c r="CV40" s="609"/>
      <c r="CW40" s="609"/>
      <c r="CX40" s="609"/>
      <c r="CY40" s="610"/>
      <c r="CZ40" s="611" t="s">
        <v>132</v>
      </c>
      <c r="DA40" s="623"/>
      <c r="DB40" s="623"/>
      <c r="DC40" s="624"/>
      <c r="DD40" s="614" t="s">
        <v>132</v>
      </c>
      <c r="DE40" s="609"/>
      <c r="DF40" s="609"/>
      <c r="DG40" s="609"/>
      <c r="DH40" s="609"/>
      <c r="DI40" s="609"/>
      <c r="DJ40" s="609"/>
      <c r="DK40" s="610"/>
      <c r="DL40" s="614" t="s">
        <v>132</v>
      </c>
      <c r="DM40" s="609"/>
      <c r="DN40" s="609"/>
      <c r="DO40" s="609"/>
      <c r="DP40" s="609"/>
      <c r="DQ40" s="609"/>
      <c r="DR40" s="609"/>
      <c r="DS40" s="609"/>
      <c r="DT40" s="609"/>
      <c r="DU40" s="609"/>
      <c r="DV40" s="610"/>
      <c r="DW40" s="611" t="s">
        <v>132</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3328164</v>
      </c>
      <c r="S41" s="633"/>
      <c r="T41" s="633"/>
      <c r="U41" s="633"/>
      <c r="V41" s="633"/>
      <c r="W41" s="633"/>
      <c r="X41" s="633"/>
      <c r="Y41" s="636"/>
      <c r="Z41" s="637">
        <v>100</v>
      </c>
      <c r="AA41" s="637"/>
      <c r="AB41" s="637"/>
      <c r="AC41" s="637"/>
      <c r="AD41" s="638">
        <v>1383541</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11573</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237</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132</v>
      </c>
      <c r="CS41" s="621"/>
      <c r="CT41" s="621"/>
      <c r="CU41" s="621"/>
      <c r="CV41" s="621"/>
      <c r="CW41" s="621"/>
      <c r="CX41" s="621"/>
      <c r="CY41" s="622"/>
      <c r="CZ41" s="611" t="s">
        <v>237</v>
      </c>
      <c r="DA41" s="623"/>
      <c r="DB41" s="623"/>
      <c r="DC41" s="624"/>
      <c r="DD41" s="614" t="s">
        <v>237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19955</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277</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790814</v>
      </c>
      <c r="CS42" s="621"/>
      <c r="CT42" s="621"/>
      <c r="CU42" s="621"/>
      <c r="CV42" s="621"/>
      <c r="CW42" s="621"/>
      <c r="CX42" s="621"/>
      <c r="CY42" s="622"/>
      <c r="CZ42" s="611">
        <v>26</v>
      </c>
      <c r="DA42" s="623"/>
      <c r="DB42" s="623"/>
      <c r="DC42" s="624"/>
      <c r="DD42" s="614">
        <v>181385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391</v>
      </c>
      <c r="CS43" s="621"/>
      <c r="CT43" s="621"/>
      <c r="CU43" s="621"/>
      <c r="CV43" s="621"/>
      <c r="CW43" s="621"/>
      <c r="CX43" s="621"/>
      <c r="CY43" s="622"/>
      <c r="CZ43" s="611">
        <v>0</v>
      </c>
      <c r="DA43" s="623"/>
      <c r="DB43" s="623"/>
      <c r="DC43" s="624"/>
      <c r="DD43" s="614">
        <v>391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361</v>
      </c>
      <c r="CG44" s="606"/>
      <c r="CH44" s="606"/>
      <c r="CI44" s="606"/>
      <c r="CJ44" s="606"/>
      <c r="CK44" s="606"/>
      <c r="CL44" s="606"/>
      <c r="CM44" s="606"/>
      <c r="CN44" s="606"/>
      <c r="CO44" s="606"/>
      <c r="CP44" s="606"/>
      <c r="CQ44" s="607"/>
      <c r="CR44" s="608">
        <v>790814</v>
      </c>
      <c r="CS44" s="609"/>
      <c r="CT44" s="609"/>
      <c r="CU44" s="609"/>
      <c r="CV44" s="609"/>
      <c r="CW44" s="609"/>
      <c r="CX44" s="609"/>
      <c r="CY44" s="610"/>
      <c r="CZ44" s="611">
        <v>26</v>
      </c>
      <c r="DA44" s="612"/>
      <c r="DB44" s="612"/>
      <c r="DC44" s="613"/>
      <c r="DD44" s="614">
        <v>181385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658473</v>
      </c>
      <c r="CS45" s="621"/>
      <c r="CT45" s="621"/>
      <c r="CU45" s="621"/>
      <c r="CV45" s="621"/>
      <c r="CW45" s="621"/>
      <c r="CX45" s="621"/>
      <c r="CY45" s="622"/>
      <c r="CZ45" s="611">
        <v>21.6</v>
      </c>
      <c r="DA45" s="623"/>
      <c r="DB45" s="623"/>
      <c r="DC45" s="624"/>
      <c r="DD45" s="614">
        <v>106645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116188</v>
      </c>
      <c r="CS46" s="609"/>
      <c r="CT46" s="609"/>
      <c r="CU46" s="609"/>
      <c r="CV46" s="609"/>
      <c r="CW46" s="609"/>
      <c r="CX46" s="609"/>
      <c r="CY46" s="610"/>
      <c r="CZ46" s="611">
        <v>3.8</v>
      </c>
      <c r="DA46" s="612"/>
      <c r="DB46" s="612"/>
      <c r="DC46" s="613"/>
      <c r="DD46" s="614">
        <v>58587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t="s">
        <v>237</v>
      </c>
      <c r="CS47" s="621"/>
      <c r="CT47" s="621"/>
      <c r="CU47" s="621"/>
      <c r="CV47" s="621"/>
      <c r="CW47" s="621"/>
      <c r="CX47" s="621"/>
      <c r="CY47" s="622"/>
      <c r="CZ47" s="611" t="s">
        <v>237</v>
      </c>
      <c r="DA47" s="623"/>
      <c r="DB47" s="623"/>
      <c r="DC47" s="624"/>
      <c r="DD47" s="614" t="s">
        <v>237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237</v>
      </c>
      <c r="CS48" s="609"/>
      <c r="CT48" s="609"/>
      <c r="CU48" s="609"/>
      <c r="CV48" s="609"/>
      <c r="CW48" s="609"/>
      <c r="CX48" s="609"/>
      <c r="CY48" s="610"/>
      <c r="CZ48" s="611" t="s">
        <v>132</v>
      </c>
      <c r="DA48" s="612"/>
      <c r="DB48" s="612"/>
      <c r="DC48" s="613"/>
      <c r="DD48" s="614" t="s">
        <v>237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3043418</v>
      </c>
      <c r="CS49" s="593"/>
      <c r="CT49" s="593"/>
      <c r="CU49" s="593"/>
      <c r="CV49" s="593"/>
      <c r="CW49" s="593"/>
      <c r="CX49" s="593"/>
      <c r="CY49" s="594"/>
      <c r="CZ49" s="595">
        <v>100</v>
      </c>
      <c r="DA49" s="596"/>
      <c r="DB49" s="596"/>
      <c r="DC49" s="597"/>
      <c r="DD49" s="598">
        <v>1899310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jvSvoKpybn0bpOCbY1oLolluaY8g9O63/VfcuzvYEOLmH7e8+M02kgirdLFGKYf2Rk52MkxTBooOlFMCd24CwQ==" saltValue="fdB9sz3maGKaEjGesVWL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X79" zoomScale="70" zoomScaleNormal="25" zoomScaleSheetLayoutView="70" workbookViewId="0">
      <selection activeCell="CH12" sqref="CH12:CL1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3203</v>
      </c>
      <c r="R7" s="1090"/>
      <c r="S7" s="1090"/>
      <c r="T7" s="1090"/>
      <c r="U7" s="1090"/>
      <c r="V7" s="1090">
        <v>2919</v>
      </c>
      <c r="W7" s="1090"/>
      <c r="X7" s="1090"/>
      <c r="Y7" s="1090"/>
      <c r="Z7" s="1090"/>
      <c r="AA7" s="1090">
        <v>284</v>
      </c>
      <c r="AB7" s="1090"/>
      <c r="AC7" s="1090"/>
      <c r="AD7" s="1090"/>
      <c r="AE7" s="1091"/>
      <c r="AF7" s="1092">
        <v>212</v>
      </c>
      <c r="AG7" s="1093"/>
      <c r="AH7" s="1093"/>
      <c r="AI7" s="1093"/>
      <c r="AJ7" s="1094"/>
      <c r="AK7" s="1095">
        <v>0</v>
      </c>
      <c r="AL7" s="1096"/>
      <c r="AM7" s="1096"/>
      <c r="AN7" s="1096"/>
      <c r="AO7" s="1096"/>
      <c r="AP7" s="1096">
        <v>3088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600</v>
      </c>
      <c r="BT7" s="1087"/>
      <c r="BU7" s="1087"/>
      <c r="BV7" s="1087"/>
      <c r="BW7" s="1087"/>
      <c r="BX7" s="1087"/>
      <c r="BY7" s="1087"/>
      <c r="BZ7" s="1087"/>
      <c r="CA7" s="1087"/>
      <c r="CB7" s="1087"/>
      <c r="CC7" s="1087"/>
      <c r="CD7" s="1087"/>
      <c r="CE7" s="1087"/>
      <c r="CF7" s="1087"/>
      <c r="CG7" s="1099"/>
      <c r="CH7" s="1083">
        <v>-23</v>
      </c>
      <c r="CI7" s="1084"/>
      <c r="CJ7" s="1084"/>
      <c r="CK7" s="1084"/>
      <c r="CL7" s="1085"/>
      <c r="CM7" s="1083">
        <v>-99</v>
      </c>
      <c r="CN7" s="1084"/>
      <c r="CO7" s="1084"/>
      <c r="CP7" s="1084"/>
      <c r="CQ7" s="1085"/>
      <c r="CR7" s="1083">
        <v>11</v>
      </c>
      <c r="CS7" s="1084"/>
      <c r="CT7" s="1084"/>
      <c r="CU7" s="1084"/>
      <c r="CV7" s="1085"/>
      <c r="CW7" s="1083">
        <v>6</v>
      </c>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237</v>
      </c>
      <c r="R8" s="1026"/>
      <c r="S8" s="1026"/>
      <c r="T8" s="1026"/>
      <c r="U8" s="1026"/>
      <c r="V8" s="1026">
        <v>236</v>
      </c>
      <c r="W8" s="1026"/>
      <c r="X8" s="1026"/>
      <c r="Y8" s="1026"/>
      <c r="Z8" s="1026"/>
      <c r="AA8" s="1026">
        <v>1</v>
      </c>
      <c r="AB8" s="1026"/>
      <c r="AC8" s="1026"/>
      <c r="AD8" s="1026"/>
      <c r="AE8" s="1027"/>
      <c r="AF8" s="1022">
        <v>1</v>
      </c>
      <c r="AG8" s="1023"/>
      <c r="AH8" s="1023"/>
      <c r="AI8" s="1023"/>
      <c r="AJ8" s="1024"/>
      <c r="AK8" s="1067">
        <v>112</v>
      </c>
      <c r="AL8" s="1068"/>
      <c r="AM8" s="1068"/>
      <c r="AN8" s="1068"/>
      <c r="AO8" s="1068"/>
      <c r="AP8" s="1068">
        <v>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213</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406</v>
      </c>
      <c r="C28" s="1035"/>
      <c r="D28" s="1035"/>
      <c r="E28" s="1035"/>
      <c r="F28" s="1035"/>
      <c r="G28" s="1035"/>
      <c r="H28" s="1035"/>
      <c r="I28" s="1035"/>
      <c r="J28" s="1035"/>
      <c r="K28" s="1035"/>
      <c r="L28" s="1035"/>
      <c r="M28" s="1035"/>
      <c r="N28" s="1035"/>
      <c r="O28" s="1035"/>
      <c r="P28" s="1036"/>
      <c r="Q28" s="1037">
        <v>232</v>
      </c>
      <c r="R28" s="1038"/>
      <c r="S28" s="1038"/>
      <c r="T28" s="1038"/>
      <c r="U28" s="1038"/>
      <c r="V28" s="1038">
        <v>199</v>
      </c>
      <c r="W28" s="1038"/>
      <c r="X28" s="1038"/>
      <c r="Y28" s="1038"/>
      <c r="Z28" s="1038"/>
      <c r="AA28" s="1038">
        <v>33</v>
      </c>
      <c r="AB28" s="1038"/>
      <c r="AC28" s="1038"/>
      <c r="AD28" s="1038"/>
      <c r="AE28" s="1039"/>
      <c r="AF28" s="1040">
        <v>33</v>
      </c>
      <c r="AG28" s="1038"/>
      <c r="AH28" s="1038"/>
      <c r="AI28" s="1038"/>
      <c r="AJ28" s="1041"/>
      <c r="AK28" s="1029">
        <v>12</v>
      </c>
      <c r="AL28" s="1030"/>
      <c r="AM28" s="1030"/>
      <c r="AN28" s="1030"/>
      <c r="AO28" s="1030"/>
      <c r="AP28" s="1030">
        <v>0</v>
      </c>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407</v>
      </c>
      <c r="C29" s="1018"/>
      <c r="D29" s="1018"/>
      <c r="E29" s="1018"/>
      <c r="F29" s="1018"/>
      <c r="G29" s="1018"/>
      <c r="H29" s="1018"/>
      <c r="I29" s="1018"/>
      <c r="J29" s="1018"/>
      <c r="K29" s="1018"/>
      <c r="L29" s="1018"/>
      <c r="M29" s="1018"/>
      <c r="N29" s="1018"/>
      <c r="O29" s="1018"/>
      <c r="P29" s="1019"/>
      <c r="Q29" s="1025">
        <v>20</v>
      </c>
      <c r="R29" s="1026"/>
      <c r="S29" s="1026"/>
      <c r="T29" s="1026"/>
      <c r="U29" s="1026"/>
      <c r="V29" s="1026">
        <v>18</v>
      </c>
      <c r="W29" s="1026"/>
      <c r="X29" s="1026"/>
      <c r="Y29" s="1026"/>
      <c r="Z29" s="1026"/>
      <c r="AA29" s="1026">
        <v>2</v>
      </c>
      <c r="AB29" s="1026"/>
      <c r="AC29" s="1026"/>
      <c r="AD29" s="1026"/>
      <c r="AE29" s="1027"/>
      <c r="AF29" s="1022">
        <v>2</v>
      </c>
      <c r="AG29" s="1023"/>
      <c r="AH29" s="1023"/>
      <c r="AI29" s="1023"/>
      <c r="AJ29" s="1024"/>
      <c r="AK29" s="967">
        <v>4</v>
      </c>
      <c r="AL29" s="958"/>
      <c r="AM29" s="958"/>
      <c r="AN29" s="958"/>
      <c r="AO29" s="958"/>
      <c r="AP29" s="958">
        <v>0</v>
      </c>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408</v>
      </c>
      <c r="C30" s="1018"/>
      <c r="D30" s="1018"/>
      <c r="E30" s="1018"/>
      <c r="F30" s="1018"/>
      <c r="G30" s="1018"/>
      <c r="H30" s="1018"/>
      <c r="I30" s="1018"/>
      <c r="J30" s="1018"/>
      <c r="K30" s="1018"/>
      <c r="L30" s="1018"/>
      <c r="M30" s="1018"/>
      <c r="N30" s="1018"/>
      <c r="O30" s="1018"/>
      <c r="P30" s="1019"/>
      <c r="Q30" s="1025">
        <v>169</v>
      </c>
      <c r="R30" s="1026"/>
      <c r="S30" s="1026"/>
      <c r="T30" s="1026"/>
      <c r="U30" s="1026"/>
      <c r="V30" s="1026">
        <v>168</v>
      </c>
      <c r="W30" s="1026"/>
      <c r="X30" s="1026"/>
      <c r="Y30" s="1026"/>
      <c r="Z30" s="1026"/>
      <c r="AA30" s="1026">
        <v>1</v>
      </c>
      <c r="AB30" s="1026"/>
      <c r="AC30" s="1026"/>
      <c r="AD30" s="1026"/>
      <c r="AE30" s="1027"/>
      <c r="AF30" s="1022">
        <v>1</v>
      </c>
      <c r="AG30" s="1023"/>
      <c r="AH30" s="1023"/>
      <c r="AI30" s="1023"/>
      <c r="AJ30" s="1024"/>
      <c r="AK30" s="967">
        <v>15</v>
      </c>
      <c r="AL30" s="958"/>
      <c r="AM30" s="958"/>
      <c r="AN30" s="958"/>
      <c r="AO30" s="958"/>
      <c r="AP30" s="958">
        <v>169</v>
      </c>
      <c r="AQ30" s="958"/>
      <c r="AR30" s="958"/>
      <c r="AS30" s="958"/>
      <c r="AT30" s="958"/>
      <c r="AU30" s="958"/>
      <c r="AV30" s="958"/>
      <c r="AW30" s="958"/>
      <c r="AX30" s="958"/>
      <c r="AY30" s="958"/>
      <c r="AZ30" s="1028"/>
      <c r="BA30" s="1028"/>
      <c r="BB30" s="1028"/>
      <c r="BC30" s="1028"/>
      <c r="BD30" s="1028"/>
      <c r="BE30" s="959" t="s">
        <v>409</v>
      </c>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119</v>
      </c>
      <c r="R31" s="1026"/>
      <c r="S31" s="1026"/>
      <c r="T31" s="1026"/>
      <c r="U31" s="1026"/>
      <c r="V31" s="1026">
        <v>116</v>
      </c>
      <c r="W31" s="1026"/>
      <c r="X31" s="1026"/>
      <c r="Y31" s="1026"/>
      <c r="Z31" s="1026"/>
      <c r="AA31" s="1026">
        <v>3</v>
      </c>
      <c r="AB31" s="1026"/>
      <c r="AC31" s="1026"/>
      <c r="AD31" s="1026"/>
      <c r="AE31" s="1027"/>
      <c r="AF31" s="1022">
        <v>3</v>
      </c>
      <c r="AG31" s="1023"/>
      <c r="AH31" s="1023"/>
      <c r="AI31" s="1023"/>
      <c r="AJ31" s="1024"/>
      <c r="AK31" s="967">
        <v>14</v>
      </c>
      <c r="AL31" s="958"/>
      <c r="AM31" s="958"/>
      <c r="AN31" s="958"/>
      <c r="AO31" s="958"/>
      <c r="AP31" s="958">
        <v>14</v>
      </c>
      <c r="AQ31" s="958"/>
      <c r="AR31" s="958"/>
      <c r="AS31" s="958"/>
      <c r="AT31" s="958"/>
      <c r="AU31" s="958"/>
      <c r="AV31" s="958"/>
      <c r="AW31" s="958"/>
      <c r="AX31" s="958"/>
      <c r="AY31" s="958"/>
      <c r="AZ31" s="1028"/>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39</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413</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415</v>
      </c>
      <c r="B66" s="983"/>
      <c r="C66" s="983"/>
      <c r="D66" s="983"/>
      <c r="E66" s="983"/>
      <c r="F66" s="983"/>
      <c r="G66" s="983"/>
      <c r="H66" s="983"/>
      <c r="I66" s="983"/>
      <c r="J66" s="983"/>
      <c r="K66" s="983"/>
      <c r="L66" s="983"/>
      <c r="M66" s="983"/>
      <c r="N66" s="983"/>
      <c r="O66" s="983"/>
      <c r="P66" s="984"/>
      <c r="Q66" s="988" t="s">
        <v>416</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403</v>
      </c>
      <c r="AQ66" s="989"/>
      <c r="AR66" s="989"/>
      <c r="AS66" s="989"/>
      <c r="AT66" s="990"/>
      <c r="AU66" s="988" t="s">
        <v>421</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591</v>
      </c>
      <c r="C68" s="973"/>
      <c r="D68" s="973"/>
      <c r="E68" s="973"/>
      <c r="F68" s="973"/>
      <c r="G68" s="973"/>
      <c r="H68" s="973"/>
      <c r="I68" s="973"/>
      <c r="J68" s="973"/>
      <c r="K68" s="973"/>
      <c r="L68" s="973"/>
      <c r="M68" s="973"/>
      <c r="N68" s="973"/>
      <c r="O68" s="973"/>
      <c r="P68" s="974"/>
      <c r="Q68" s="975">
        <v>171</v>
      </c>
      <c r="R68" s="969"/>
      <c r="S68" s="969"/>
      <c r="T68" s="969"/>
      <c r="U68" s="969"/>
      <c r="V68" s="969">
        <v>151</v>
      </c>
      <c r="W68" s="969"/>
      <c r="X68" s="969"/>
      <c r="Y68" s="969"/>
      <c r="Z68" s="969"/>
      <c r="AA68" s="969">
        <v>20</v>
      </c>
      <c r="AB68" s="969"/>
      <c r="AC68" s="969"/>
      <c r="AD68" s="969"/>
      <c r="AE68" s="969"/>
      <c r="AF68" s="969">
        <v>20</v>
      </c>
      <c r="AG68" s="969"/>
      <c r="AH68" s="969"/>
      <c r="AI68" s="969"/>
      <c r="AJ68" s="969"/>
      <c r="AK68" s="969">
        <v>0</v>
      </c>
      <c r="AL68" s="969"/>
      <c r="AM68" s="969"/>
      <c r="AN68" s="969"/>
      <c r="AO68" s="969"/>
      <c r="AP68" s="969" t="s">
        <v>601</v>
      </c>
      <c r="AQ68" s="969"/>
      <c r="AR68" s="969"/>
      <c r="AS68" s="969"/>
      <c r="AT68" s="969"/>
      <c r="AU68" s="969"/>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592</v>
      </c>
      <c r="C69" s="962"/>
      <c r="D69" s="962"/>
      <c r="E69" s="962"/>
      <c r="F69" s="962"/>
      <c r="G69" s="962"/>
      <c r="H69" s="962"/>
      <c r="I69" s="962"/>
      <c r="J69" s="962"/>
      <c r="K69" s="962"/>
      <c r="L69" s="962"/>
      <c r="M69" s="962"/>
      <c r="N69" s="962"/>
      <c r="O69" s="962"/>
      <c r="P69" s="963"/>
      <c r="Q69" s="964">
        <v>7670</v>
      </c>
      <c r="R69" s="958"/>
      <c r="S69" s="958"/>
      <c r="T69" s="958"/>
      <c r="U69" s="958"/>
      <c r="V69" s="958">
        <v>7159</v>
      </c>
      <c r="W69" s="958"/>
      <c r="X69" s="958"/>
      <c r="Y69" s="958"/>
      <c r="Z69" s="958"/>
      <c r="AA69" s="958">
        <v>511</v>
      </c>
      <c r="AB69" s="958"/>
      <c r="AC69" s="958"/>
      <c r="AD69" s="958"/>
      <c r="AE69" s="958"/>
      <c r="AF69" s="958">
        <v>511</v>
      </c>
      <c r="AG69" s="958"/>
      <c r="AH69" s="958"/>
      <c r="AI69" s="958"/>
      <c r="AJ69" s="958"/>
      <c r="AK69" s="958" t="s">
        <v>601</v>
      </c>
      <c r="AL69" s="958"/>
      <c r="AM69" s="958"/>
      <c r="AN69" s="958"/>
      <c r="AO69" s="958"/>
      <c r="AP69" s="958" t="s">
        <v>601</v>
      </c>
      <c r="AQ69" s="958"/>
      <c r="AR69" s="958"/>
      <c r="AS69" s="958"/>
      <c r="AT69" s="958"/>
      <c r="AU69" s="958"/>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593</v>
      </c>
      <c r="C70" s="962"/>
      <c r="D70" s="962"/>
      <c r="E70" s="962"/>
      <c r="F70" s="962"/>
      <c r="G70" s="962"/>
      <c r="H70" s="962"/>
      <c r="I70" s="962"/>
      <c r="J70" s="962"/>
      <c r="K70" s="962"/>
      <c r="L70" s="962"/>
      <c r="M70" s="962"/>
      <c r="N70" s="962"/>
      <c r="O70" s="962"/>
      <c r="P70" s="963"/>
      <c r="Q70" s="964">
        <v>3107</v>
      </c>
      <c r="R70" s="958"/>
      <c r="S70" s="958"/>
      <c r="T70" s="958"/>
      <c r="U70" s="958"/>
      <c r="V70" s="958">
        <v>2896</v>
      </c>
      <c r="W70" s="958"/>
      <c r="X70" s="958"/>
      <c r="Y70" s="958"/>
      <c r="Z70" s="958"/>
      <c r="AA70" s="958">
        <v>211</v>
      </c>
      <c r="AB70" s="958"/>
      <c r="AC70" s="958"/>
      <c r="AD70" s="958"/>
      <c r="AE70" s="958"/>
      <c r="AF70" s="958">
        <v>211</v>
      </c>
      <c r="AG70" s="958"/>
      <c r="AH70" s="958"/>
      <c r="AI70" s="958"/>
      <c r="AJ70" s="958"/>
      <c r="AK70" s="958">
        <v>0</v>
      </c>
      <c r="AL70" s="958"/>
      <c r="AM70" s="958"/>
      <c r="AN70" s="958"/>
      <c r="AO70" s="958"/>
      <c r="AP70" s="958">
        <v>991</v>
      </c>
      <c r="AQ70" s="958"/>
      <c r="AR70" s="958"/>
      <c r="AS70" s="958"/>
      <c r="AT70" s="958"/>
      <c r="AU70" s="958"/>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594</v>
      </c>
      <c r="C71" s="962"/>
      <c r="D71" s="962"/>
      <c r="E71" s="962"/>
      <c r="F71" s="962"/>
      <c r="G71" s="962"/>
      <c r="H71" s="962"/>
      <c r="I71" s="962"/>
      <c r="J71" s="962"/>
      <c r="K71" s="962"/>
      <c r="L71" s="962"/>
      <c r="M71" s="962"/>
      <c r="N71" s="962"/>
      <c r="O71" s="962"/>
      <c r="P71" s="963"/>
      <c r="Q71" s="964" t="s">
        <v>528</v>
      </c>
      <c r="R71" s="958"/>
      <c r="S71" s="958"/>
      <c r="T71" s="958"/>
      <c r="U71" s="958"/>
      <c r="V71" s="958" t="s">
        <v>528</v>
      </c>
      <c r="W71" s="958"/>
      <c r="X71" s="958"/>
      <c r="Y71" s="958"/>
      <c r="Z71" s="958"/>
      <c r="AA71" s="958" t="s">
        <v>528</v>
      </c>
      <c r="AB71" s="958"/>
      <c r="AC71" s="958"/>
      <c r="AD71" s="958"/>
      <c r="AE71" s="958"/>
      <c r="AF71" s="958" t="s">
        <v>528</v>
      </c>
      <c r="AG71" s="958"/>
      <c r="AH71" s="958"/>
      <c r="AI71" s="958"/>
      <c r="AJ71" s="958"/>
      <c r="AK71" s="958" t="s">
        <v>528</v>
      </c>
      <c r="AL71" s="958"/>
      <c r="AM71" s="958"/>
      <c r="AN71" s="958"/>
      <c r="AO71" s="958"/>
      <c r="AP71" s="958" t="s">
        <v>528</v>
      </c>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595</v>
      </c>
      <c r="C72" s="962"/>
      <c r="D72" s="962"/>
      <c r="E72" s="962"/>
      <c r="F72" s="962"/>
      <c r="G72" s="962"/>
      <c r="H72" s="962"/>
      <c r="I72" s="962"/>
      <c r="J72" s="962"/>
      <c r="K72" s="962"/>
      <c r="L72" s="962"/>
      <c r="M72" s="962"/>
      <c r="N72" s="962"/>
      <c r="O72" s="962"/>
      <c r="P72" s="963"/>
      <c r="Q72" s="964">
        <v>1464</v>
      </c>
      <c r="R72" s="958"/>
      <c r="S72" s="958"/>
      <c r="T72" s="958"/>
      <c r="U72" s="958"/>
      <c r="V72" s="958">
        <v>1403</v>
      </c>
      <c r="W72" s="958"/>
      <c r="X72" s="958"/>
      <c r="Y72" s="958"/>
      <c r="Z72" s="958"/>
      <c r="AA72" s="958">
        <v>61</v>
      </c>
      <c r="AB72" s="958"/>
      <c r="AC72" s="958"/>
      <c r="AD72" s="958"/>
      <c r="AE72" s="958"/>
      <c r="AF72" s="958">
        <v>61</v>
      </c>
      <c r="AG72" s="958"/>
      <c r="AH72" s="958"/>
      <c r="AI72" s="958"/>
      <c r="AJ72" s="958"/>
      <c r="AK72" s="958">
        <v>1</v>
      </c>
      <c r="AL72" s="958"/>
      <c r="AM72" s="958"/>
      <c r="AN72" s="958"/>
      <c r="AO72" s="958"/>
      <c r="AP72" s="958" t="s">
        <v>528</v>
      </c>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596</v>
      </c>
      <c r="C73" s="962"/>
      <c r="D73" s="962"/>
      <c r="E73" s="962"/>
      <c r="F73" s="962"/>
      <c r="G73" s="962"/>
      <c r="H73" s="962"/>
      <c r="I73" s="962"/>
      <c r="J73" s="962"/>
      <c r="K73" s="962"/>
      <c r="L73" s="962"/>
      <c r="M73" s="962"/>
      <c r="N73" s="962"/>
      <c r="O73" s="962"/>
      <c r="P73" s="963"/>
      <c r="Q73" s="964">
        <v>1169</v>
      </c>
      <c r="R73" s="958"/>
      <c r="S73" s="958"/>
      <c r="T73" s="958"/>
      <c r="U73" s="958"/>
      <c r="V73" s="958">
        <v>1125</v>
      </c>
      <c r="W73" s="958"/>
      <c r="X73" s="958"/>
      <c r="Y73" s="958"/>
      <c r="Z73" s="958"/>
      <c r="AA73" s="958">
        <v>43</v>
      </c>
      <c r="AB73" s="958"/>
      <c r="AC73" s="958"/>
      <c r="AD73" s="958"/>
      <c r="AE73" s="958"/>
      <c r="AF73" s="958">
        <v>43</v>
      </c>
      <c r="AG73" s="958"/>
      <c r="AH73" s="958"/>
      <c r="AI73" s="958"/>
      <c r="AJ73" s="958"/>
      <c r="AK73" s="958" t="s">
        <v>601</v>
      </c>
      <c r="AL73" s="958"/>
      <c r="AM73" s="958"/>
      <c r="AN73" s="958"/>
      <c r="AO73" s="958"/>
      <c r="AP73" s="958" t="s">
        <v>528</v>
      </c>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597</v>
      </c>
      <c r="C74" s="962"/>
      <c r="D74" s="962"/>
      <c r="E74" s="962"/>
      <c r="F74" s="962"/>
      <c r="G74" s="962"/>
      <c r="H74" s="962"/>
      <c r="I74" s="962"/>
      <c r="J74" s="962"/>
      <c r="K74" s="962"/>
      <c r="L74" s="962"/>
      <c r="M74" s="962"/>
      <c r="N74" s="962"/>
      <c r="O74" s="962"/>
      <c r="P74" s="963"/>
      <c r="Q74" s="964">
        <v>36856</v>
      </c>
      <c r="R74" s="958"/>
      <c r="S74" s="958"/>
      <c r="T74" s="958"/>
      <c r="U74" s="958"/>
      <c r="V74" s="958">
        <v>35695</v>
      </c>
      <c r="W74" s="958"/>
      <c r="X74" s="958"/>
      <c r="Y74" s="958"/>
      <c r="Z74" s="958"/>
      <c r="AA74" s="958">
        <v>1161</v>
      </c>
      <c r="AB74" s="958"/>
      <c r="AC74" s="958"/>
      <c r="AD74" s="958"/>
      <c r="AE74" s="958"/>
      <c r="AF74" s="958">
        <v>1161</v>
      </c>
      <c r="AG74" s="958"/>
      <c r="AH74" s="958"/>
      <c r="AI74" s="958"/>
      <c r="AJ74" s="958"/>
      <c r="AK74" s="958">
        <v>5751</v>
      </c>
      <c r="AL74" s="958"/>
      <c r="AM74" s="958"/>
      <c r="AN74" s="958"/>
      <c r="AO74" s="958"/>
      <c r="AP74" s="958" t="s">
        <v>528</v>
      </c>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598</v>
      </c>
      <c r="C75" s="962"/>
      <c r="D75" s="962"/>
      <c r="E75" s="962"/>
      <c r="F75" s="962"/>
      <c r="G75" s="962"/>
      <c r="H75" s="962"/>
      <c r="I75" s="962"/>
      <c r="J75" s="962"/>
      <c r="K75" s="962"/>
      <c r="L75" s="962"/>
      <c r="M75" s="962"/>
      <c r="N75" s="962"/>
      <c r="O75" s="962"/>
      <c r="P75" s="963"/>
      <c r="Q75" s="965">
        <v>165</v>
      </c>
      <c r="R75" s="966"/>
      <c r="S75" s="966"/>
      <c r="T75" s="966"/>
      <c r="U75" s="967"/>
      <c r="V75" s="968">
        <v>130</v>
      </c>
      <c r="W75" s="966"/>
      <c r="X75" s="966"/>
      <c r="Y75" s="966"/>
      <c r="Z75" s="967"/>
      <c r="AA75" s="968">
        <v>35</v>
      </c>
      <c r="AB75" s="966"/>
      <c r="AC75" s="966"/>
      <c r="AD75" s="966"/>
      <c r="AE75" s="967"/>
      <c r="AF75" s="968">
        <v>35</v>
      </c>
      <c r="AG75" s="966"/>
      <c r="AH75" s="966"/>
      <c r="AI75" s="966"/>
      <c r="AJ75" s="967"/>
      <c r="AK75" s="968" t="s">
        <v>601</v>
      </c>
      <c r="AL75" s="966"/>
      <c r="AM75" s="966"/>
      <c r="AN75" s="966"/>
      <c r="AO75" s="967"/>
      <c r="AP75" s="968" t="s">
        <v>528</v>
      </c>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599</v>
      </c>
      <c r="C76" s="962"/>
      <c r="D76" s="962"/>
      <c r="E76" s="962"/>
      <c r="F76" s="962"/>
      <c r="G76" s="962"/>
      <c r="H76" s="962"/>
      <c r="I76" s="962"/>
      <c r="J76" s="962"/>
      <c r="K76" s="962"/>
      <c r="L76" s="962"/>
      <c r="M76" s="962"/>
      <c r="N76" s="962"/>
      <c r="O76" s="962"/>
      <c r="P76" s="963"/>
      <c r="Q76" s="965">
        <v>147847</v>
      </c>
      <c r="R76" s="966"/>
      <c r="S76" s="966"/>
      <c r="T76" s="966"/>
      <c r="U76" s="967"/>
      <c r="V76" s="968">
        <v>143102</v>
      </c>
      <c r="W76" s="966"/>
      <c r="X76" s="966"/>
      <c r="Y76" s="966"/>
      <c r="Z76" s="967"/>
      <c r="AA76" s="968">
        <v>4745</v>
      </c>
      <c r="AB76" s="966"/>
      <c r="AC76" s="966"/>
      <c r="AD76" s="966"/>
      <c r="AE76" s="967"/>
      <c r="AF76" s="968">
        <v>4745</v>
      </c>
      <c r="AG76" s="966"/>
      <c r="AH76" s="966"/>
      <c r="AI76" s="966"/>
      <c r="AJ76" s="967"/>
      <c r="AK76" s="968">
        <v>0</v>
      </c>
      <c r="AL76" s="966"/>
      <c r="AM76" s="966"/>
      <c r="AN76" s="966"/>
      <c r="AO76" s="967"/>
      <c r="AP76" s="968" t="s">
        <v>528</v>
      </c>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310</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310</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310</v>
      </c>
      <c r="DR109" s="883"/>
      <c r="DS109" s="883"/>
      <c r="DT109" s="883"/>
      <c r="DU109" s="884"/>
      <c r="DV109" s="885" t="s">
        <v>433</v>
      </c>
      <c r="DW109" s="883"/>
      <c r="DX109" s="883"/>
      <c r="DY109" s="883"/>
      <c r="DZ109" s="916"/>
    </row>
    <row r="110" spans="1:131" s="224" customFormat="1" ht="26.25" customHeight="1" x14ac:dyDescent="0.15">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310977</v>
      </c>
      <c r="AB110" s="876"/>
      <c r="AC110" s="876"/>
      <c r="AD110" s="876"/>
      <c r="AE110" s="877"/>
      <c r="AF110" s="878">
        <v>324112</v>
      </c>
      <c r="AG110" s="876"/>
      <c r="AH110" s="876"/>
      <c r="AI110" s="876"/>
      <c r="AJ110" s="877"/>
      <c r="AK110" s="878">
        <v>331066</v>
      </c>
      <c r="AL110" s="876"/>
      <c r="AM110" s="876"/>
      <c r="AN110" s="876"/>
      <c r="AO110" s="877"/>
      <c r="AP110" s="879">
        <v>28.9</v>
      </c>
      <c r="AQ110" s="880"/>
      <c r="AR110" s="880"/>
      <c r="AS110" s="880"/>
      <c r="AT110" s="881"/>
      <c r="AU110" s="917" t="s">
        <v>77</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3021252</v>
      </c>
      <c r="BR110" s="829"/>
      <c r="BS110" s="829"/>
      <c r="BT110" s="829"/>
      <c r="BU110" s="829"/>
      <c r="BV110" s="829">
        <v>3259767</v>
      </c>
      <c r="BW110" s="829"/>
      <c r="BX110" s="829"/>
      <c r="BY110" s="829"/>
      <c r="BZ110" s="829"/>
      <c r="CA110" s="829">
        <v>3087292</v>
      </c>
      <c r="CB110" s="829"/>
      <c r="CC110" s="829"/>
      <c r="CD110" s="829"/>
      <c r="CE110" s="829"/>
      <c r="CF110" s="853">
        <v>269.8</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439</v>
      </c>
      <c r="DH110" s="829"/>
      <c r="DI110" s="829"/>
      <c r="DJ110" s="829"/>
      <c r="DK110" s="829"/>
      <c r="DL110" s="829" t="s">
        <v>440</v>
      </c>
      <c r="DM110" s="829"/>
      <c r="DN110" s="829"/>
      <c r="DO110" s="829"/>
      <c r="DP110" s="829"/>
      <c r="DQ110" s="829" t="s">
        <v>441</v>
      </c>
      <c r="DR110" s="829"/>
      <c r="DS110" s="829"/>
      <c r="DT110" s="829"/>
      <c r="DU110" s="829"/>
      <c r="DV110" s="830" t="s">
        <v>442</v>
      </c>
      <c r="DW110" s="830"/>
      <c r="DX110" s="830"/>
      <c r="DY110" s="830"/>
      <c r="DZ110" s="831"/>
    </row>
    <row r="111" spans="1:131" s="224" customFormat="1" ht="26.25" customHeight="1" x14ac:dyDescent="0.15">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444</v>
      </c>
      <c r="AB111" s="906"/>
      <c r="AC111" s="906"/>
      <c r="AD111" s="906"/>
      <c r="AE111" s="907"/>
      <c r="AF111" s="908" t="s">
        <v>445</v>
      </c>
      <c r="AG111" s="906"/>
      <c r="AH111" s="906"/>
      <c r="AI111" s="906"/>
      <c r="AJ111" s="907"/>
      <c r="AK111" s="908" t="s">
        <v>446</v>
      </c>
      <c r="AL111" s="906"/>
      <c r="AM111" s="906"/>
      <c r="AN111" s="906"/>
      <c r="AO111" s="907"/>
      <c r="AP111" s="909" t="s">
        <v>440</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448</v>
      </c>
      <c r="BR111" s="804"/>
      <c r="BS111" s="804"/>
      <c r="BT111" s="804"/>
      <c r="BU111" s="804"/>
      <c r="BV111" s="804" t="s">
        <v>439</v>
      </c>
      <c r="BW111" s="804"/>
      <c r="BX111" s="804"/>
      <c r="BY111" s="804"/>
      <c r="BZ111" s="804"/>
      <c r="CA111" s="804" t="s">
        <v>444</v>
      </c>
      <c r="CB111" s="804"/>
      <c r="CC111" s="804"/>
      <c r="CD111" s="804"/>
      <c r="CE111" s="804"/>
      <c r="CF111" s="862" t="s">
        <v>448</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450</v>
      </c>
      <c r="DH111" s="804"/>
      <c r="DI111" s="804"/>
      <c r="DJ111" s="804"/>
      <c r="DK111" s="804"/>
      <c r="DL111" s="804" t="s">
        <v>450</v>
      </c>
      <c r="DM111" s="804"/>
      <c r="DN111" s="804"/>
      <c r="DO111" s="804"/>
      <c r="DP111" s="804"/>
      <c r="DQ111" s="804" t="s">
        <v>439</v>
      </c>
      <c r="DR111" s="804"/>
      <c r="DS111" s="804"/>
      <c r="DT111" s="804"/>
      <c r="DU111" s="804"/>
      <c r="DV111" s="781" t="s">
        <v>440</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444</v>
      </c>
      <c r="AG112" s="767"/>
      <c r="AH112" s="767"/>
      <c r="AI112" s="767"/>
      <c r="AJ112" s="768"/>
      <c r="AK112" s="769" t="s">
        <v>442</v>
      </c>
      <c r="AL112" s="767"/>
      <c r="AM112" s="767"/>
      <c r="AN112" s="767"/>
      <c r="AO112" s="768"/>
      <c r="AP112" s="811" t="s">
        <v>444</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180626</v>
      </c>
      <c r="BR112" s="804"/>
      <c r="BS112" s="804"/>
      <c r="BT112" s="804"/>
      <c r="BU112" s="804"/>
      <c r="BV112" s="804">
        <v>141134</v>
      </c>
      <c r="BW112" s="804"/>
      <c r="BX112" s="804"/>
      <c r="BY112" s="804"/>
      <c r="BZ112" s="804"/>
      <c r="CA112" s="804">
        <v>140281</v>
      </c>
      <c r="CB112" s="804"/>
      <c r="CC112" s="804"/>
      <c r="CD112" s="804"/>
      <c r="CE112" s="804"/>
      <c r="CF112" s="862">
        <v>12.3</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444</v>
      </c>
      <c r="DM112" s="804"/>
      <c r="DN112" s="804"/>
      <c r="DO112" s="804"/>
      <c r="DP112" s="804"/>
      <c r="DQ112" s="804" t="s">
        <v>444</v>
      </c>
      <c r="DR112" s="804"/>
      <c r="DS112" s="804"/>
      <c r="DT112" s="804"/>
      <c r="DU112" s="804"/>
      <c r="DV112" s="781" t="s">
        <v>448</v>
      </c>
      <c r="DW112" s="781"/>
      <c r="DX112" s="781"/>
      <c r="DY112" s="781"/>
      <c r="DZ112" s="782"/>
    </row>
    <row r="113" spans="1:130" s="224" customFormat="1" ht="26.25" customHeight="1" x14ac:dyDescent="0.15">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23113</v>
      </c>
      <c r="AB113" s="906"/>
      <c r="AC113" s="906"/>
      <c r="AD113" s="906"/>
      <c r="AE113" s="907"/>
      <c r="AF113" s="908">
        <v>7592</v>
      </c>
      <c r="AG113" s="906"/>
      <c r="AH113" s="906"/>
      <c r="AI113" s="906"/>
      <c r="AJ113" s="907"/>
      <c r="AK113" s="908">
        <v>3325</v>
      </c>
      <c r="AL113" s="906"/>
      <c r="AM113" s="906"/>
      <c r="AN113" s="906"/>
      <c r="AO113" s="907"/>
      <c r="AP113" s="909">
        <v>0.3</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t="s">
        <v>441</v>
      </c>
      <c r="BR113" s="804"/>
      <c r="BS113" s="804"/>
      <c r="BT113" s="804"/>
      <c r="BU113" s="804"/>
      <c r="BV113" s="804" t="s">
        <v>457</v>
      </c>
      <c r="BW113" s="804"/>
      <c r="BX113" s="804"/>
      <c r="BY113" s="804"/>
      <c r="BZ113" s="804"/>
      <c r="CA113" s="804" t="s">
        <v>441</v>
      </c>
      <c r="CB113" s="804"/>
      <c r="CC113" s="804"/>
      <c r="CD113" s="804"/>
      <c r="CE113" s="804"/>
      <c r="CF113" s="862" t="s">
        <v>444</v>
      </c>
      <c r="CG113" s="863"/>
      <c r="CH113" s="863"/>
      <c r="CI113" s="863"/>
      <c r="CJ113" s="863"/>
      <c r="CK113" s="914"/>
      <c r="CL113" s="808"/>
      <c r="CM113" s="802"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439</v>
      </c>
      <c r="DM113" s="767"/>
      <c r="DN113" s="767"/>
      <c r="DO113" s="767"/>
      <c r="DP113" s="768"/>
      <c r="DQ113" s="769" t="s">
        <v>442</v>
      </c>
      <c r="DR113" s="767"/>
      <c r="DS113" s="767"/>
      <c r="DT113" s="767"/>
      <c r="DU113" s="768"/>
      <c r="DV113" s="811" t="s">
        <v>444</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418</v>
      </c>
      <c r="AB114" s="767"/>
      <c r="AC114" s="767"/>
      <c r="AD114" s="767"/>
      <c r="AE114" s="768"/>
      <c r="AF114" s="769">
        <v>422</v>
      </c>
      <c r="AG114" s="767"/>
      <c r="AH114" s="767"/>
      <c r="AI114" s="767"/>
      <c r="AJ114" s="768"/>
      <c r="AK114" s="769">
        <v>340</v>
      </c>
      <c r="AL114" s="767"/>
      <c r="AM114" s="767"/>
      <c r="AN114" s="767"/>
      <c r="AO114" s="768"/>
      <c r="AP114" s="811">
        <v>0</v>
      </c>
      <c r="AQ114" s="812"/>
      <c r="AR114" s="812"/>
      <c r="AS114" s="812"/>
      <c r="AT114" s="813"/>
      <c r="AU114" s="919"/>
      <c r="AV114" s="920"/>
      <c r="AW114" s="920"/>
      <c r="AX114" s="920"/>
      <c r="AY114" s="920"/>
      <c r="AZ114" s="802" t="s">
        <v>460</v>
      </c>
      <c r="BA114" s="739"/>
      <c r="BB114" s="739"/>
      <c r="BC114" s="739"/>
      <c r="BD114" s="739"/>
      <c r="BE114" s="739"/>
      <c r="BF114" s="739"/>
      <c r="BG114" s="739"/>
      <c r="BH114" s="739"/>
      <c r="BI114" s="739"/>
      <c r="BJ114" s="739"/>
      <c r="BK114" s="739"/>
      <c r="BL114" s="739"/>
      <c r="BM114" s="739"/>
      <c r="BN114" s="739"/>
      <c r="BO114" s="739"/>
      <c r="BP114" s="740"/>
      <c r="BQ114" s="803">
        <v>262184</v>
      </c>
      <c r="BR114" s="804"/>
      <c r="BS114" s="804"/>
      <c r="BT114" s="804"/>
      <c r="BU114" s="804"/>
      <c r="BV114" s="804">
        <v>49842</v>
      </c>
      <c r="BW114" s="804"/>
      <c r="BX114" s="804"/>
      <c r="BY114" s="804"/>
      <c r="BZ114" s="804"/>
      <c r="CA114" s="804">
        <v>226604</v>
      </c>
      <c r="CB114" s="804"/>
      <c r="CC114" s="804"/>
      <c r="CD114" s="804"/>
      <c r="CE114" s="804"/>
      <c r="CF114" s="862">
        <v>19.8</v>
      </c>
      <c r="CG114" s="863"/>
      <c r="CH114" s="863"/>
      <c r="CI114" s="863"/>
      <c r="CJ114" s="863"/>
      <c r="CK114" s="914"/>
      <c r="CL114" s="808"/>
      <c r="CM114" s="802"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439</v>
      </c>
      <c r="DH114" s="767"/>
      <c r="DI114" s="767"/>
      <c r="DJ114" s="767"/>
      <c r="DK114" s="768"/>
      <c r="DL114" s="769" t="s">
        <v>439</v>
      </c>
      <c r="DM114" s="767"/>
      <c r="DN114" s="767"/>
      <c r="DO114" s="767"/>
      <c r="DP114" s="768"/>
      <c r="DQ114" s="769" t="s">
        <v>439</v>
      </c>
      <c r="DR114" s="767"/>
      <c r="DS114" s="767"/>
      <c r="DT114" s="767"/>
      <c r="DU114" s="768"/>
      <c r="DV114" s="811" t="s">
        <v>442</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441</v>
      </c>
      <c r="AB115" s="906"/>
      <c r="AC115" s="906"/>
      <c r="AD115" s="906"/>
      <c r="AE115" s="907"/>
      <c r="AF115" s="908" t="s">
        <v>439</v>
      </c>
      <c r="AG115" s="906"/>
      <c r="AH115" s="906"/>
      <c r="AI115" s="906"/>
      <c r="AJ115" s="907"/>
      <c r="AK115" s="908" t="s">
        <v>448</v>
      </c>
      <c r="AL115" s="906"/>
      <c r="AM115" s="906"/>
      <c r="AN115" s="906"/>
      <c r="AO115" s="907"/>
      <c r="AP115" s="909" t="s">
        <v>444</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t="s">
        <v>441</v>
      </c>
      <c r="BR115" s="804"/>
      <c r="BS115" s="804"/>
      <c r="BT115" s="804"/>
      <c r="BU115" s="804"/>
      <c r="BV115" s="804" t="s">
        <v>446</v>
      </c>
      <c r="BW115" s="804"/>
      <c r="BX115" s="804"/>
      <c r="BY115" s="804"/>
      <c r="BZ115" s="804"/>
      <c r="CA115" s="804" t="s">
        <v>446</v>
      </c>
      <c r="CB115" s="804"/>
      <c r="CC115" s="804"/>
      <c r="CD115" s="804"/>
      <c r="CE115" s="804"/>
      <c r="CF115" s="862" t="s">
        <v>448</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446</v>
      </c>
      <c r="DH115" s="767"/>
      <c r="DI115" s="767"/>
      <c r="DJ115" s="767"/>
      <c r="DK115" s="768"/>
      <c r="DL115" s="769" t="s">
        <v>440</v>
      </c>
      <c r="DM115" s="767"/>
      <c r="DN115" s="767"/>
      <c r="DO115" s="767"/>
      <c r="DP115" s="768"/>
      <c r="DQ115" s="769" t="s">
        <v>441</v>
      </c>
      <c r="DR115" s="767"/>
      <c r="DS115" s="767"/>
      <c r="DT115" s="767"/>
      <c r="DU115" s="768"/>
      <c r="DV115" s="811" t="s">
        <v>444</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255</v>
      </c>
      <c r="AB116" s="767"/>
      <c r="AC116" s="767"/>
      <c r="AD116" s="767"/>
      <c r="AE116" s="768"/>
      <c r="AF116" s="769" t="s">
        <v>466</v>
      </c>
      <c r="AG116" s="767"/>
      <c r="AH116" s="767"/>
      <c r="AI116" s="767"/>
      <c r="AJ116" s="768"/>
      <c r="AK116" s="769" t="s">
        <v>444</v>
      </c>
      <c r="AL116" s="767"/>
      <c r="AM116" s="767"/>
      <c r="AN116" s="767"/>
      <c r="AO116" s="768"/>
      <c r="AP116" s="811" t="s">
        <v>441</v>
      </c>
      <c r="AQ116" s="812"/>
      <c r="AR116" s="812"/>
      <c r="AS116" s="812"/>
      <c r="AT116" s="813"/>
      <c r="AU116" s="919"/>
      <c r="AV116" s="920"/>
      <c r="AW116" s="920"/>
      <c r="AX116" s="920"/>
      <c r="AY116" s="920"/>
      <c r="AZ116" s="896" t="s">
        <v>467</v>
      </c>
      <c r="BA116" s="897"/>
      <c r="BB116" s="897"/>
      <c r="BC116" s="897"/>
      <c r="BD116" s="897"/>
      <c r="BE116" s="897"/>
      <c r="BF116" s="897"/>
      <c r="BG116" s="897"/>
      <c r="BH116" s="897"/>
      <c r="BI116" s="897"/>
      <c r="BJ116" s="897"/>
      <c r="BK116" s="897"/>
      <c r="BL116" s="897"/>
      <c r="BM116" s="897"/>
      <c r="BN116" s="897"/>
      <c r="BO116" s="897"/>
      <c r="BP116" s="898"/>
      <c r="BQ116" s="803" t="s">
        <v>444</v>
      </c>
      <c r="BR116" s="804"/>
      <c r="BS116" s="804"/>
      <c r="BT116" s="804"/>
      <c r="BU116" s="804"/>
      <c r="BV116" s="804" t="s">
        <v>450</v>
      </c>
      <c r="BW116" s="804"/>
      <c r="BX116" s="804"/>
      <c r="BY116" s="804"/>
      <c r="BZ116" s="804"/>
      <c r="CA116" s="804" t="s">
        <v>450</v>
      </c>
      <c r="CB116" s="804"/>
      <c r="CC116" s="804"/>
      <c r="CD116" s="804"/>
      <c r="CE116" s="804"/>
      <c r="CF116" s="862" t="s">
        <v>440</v>
      </c>
      <c r="CG116" s="863"/>
      <c r="CH116" s="863"/>
      <c r="CI116" s="863"/>
      <c r="CJ116" s="863"/>
      <c r="CK116" s="914"/>
      <c r="CL116" s="808"/>
      <c r="CM116" s="802" t="s">
        <v>468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444</v>
      </c>
      <c r="DH116" s="767"/>
      <c r="DI116" s="767"/>
      <c r="DJ116" s="767"/>
      <c r="DK116" s="768"/>
      <c r="DL116" s="769" t="s">
        <v>442</v>
      </c>
      <c r="DM116" s="767"/>
      <c r="DN116" s="767"/>
      <c r="DO116" s="767"/>
      <c r="DP116" s="768"/>
      <c r="DQ116" s="769" t="s">
        <v>440</v>
      </c>
      <c r="DR116" s="767"/>
      <c r="DS116" s="767"/>
      <c r="DT116" s="767"/>
      <c r="DU116" s="768"/>
      <c r="DV116" s="811" t="s">
        <v>444</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469</v>
      </c>
      <c r="Z117" s="884"/>
      <c r="AA117" s="889">
        <v>334763</v>
      </c>
      <c r="AB117" s="890"/>
      <c r="AC117" s="890"/>
      <c r="AD117" s="890"/>
      <c r="AE117" s="891"/>
      <c r="AF117" s="892">
        <v>332126</v>
      </c>
      <c r="AG117" s="890"/>
      <c r="AH117" s="890"/>
      <c r="AI117" s="890"/>
      <c r="AJ117" s="891"/>
      <c r="AK117" s="892">
        <v>334731</v>
      </c>
      <c r="AL117" s="890"/>
      <c r="AM117" s="890"/>
      <c r="AN117" s="890"/>
      <c r="AO117" s="891"/>
      <c r="AP117" s="893"/>
      <c r="AQ117" s="894"/>
      <c r="AR117" s="894"/>
      <c r="AS117" s="894"/>
      <c r="AT117" s="895"/>
      <c r="AU117" s="919"/>
      <c r="AV117" s="920"/>
      <c r="AW117" s="920"/>
      <c r="AX117" s="920"/>
      <c r="AY117" s="920"/>
      <c r="AZ117" s="850" t="s">
        <v>470</v>
      </c>
      <c r="BA117" s="851"/>
      <c r="BB117" s="851"/>
      <c r="BC117" s="851"/>
      <c r="BD117" s="851"/>
      <c r="BE117" s="851"/>
      <c r="BF117" s="851"/>
      <c r="BG117" s="851"/>
      <c r="BH117" s="851"/>
      <c r="BI117" s="851"/>
      <c r="BJ117" s="851"/>
      <c r="BK117" s="851"/>
      <c r="BL117" s="851"/>
      <c r="BM117" s="851"/>
      <c r="BN117" s="851"/>
      <c r="BO117" s="851"/>
      <c r="BP117" s="852"/>
      <c r="BQ117" s="803" t="s">
        <v>439</v>
      </c>
      <c r="BR117" s="804"/>
      <c r="BS117" s="804"/>
      <c r="BT117" s="804"/>
      <c r="BU117" s="804"/>
      <c r="BV117" s="804" t="s">
        <v>444</v>
      </c>
      <c r="BW117" s="804"/>
      <c r="BX117" s="804"/>
      <c r="BY117" s="804"/>
      <c r="BZ117" s="804"/>
      <c r="CA117" s="804" t="s">
        <v>439</v>
      </c>
      <c r="CB117" s="804"/>
      <c r="CC117" s="804"/>
      <c r="CD117" s="804"/>
      <c r="CE117" s="804"/>
      <c r="CF117" s="862" t="s">
        <v>441</v>
      </c>
      <c r="CG117" s="863"/>
      <c r="CH117" s="863"/>
      <c r="CI117" s="863"/>
      <c r="CJ117" s="863"/>
      <c r="CK117" s="914"/>
      <c r="CL117" s="808"/>
      <c r="CM117" s="802" t="s">
        <v>471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445</v>
      </c>
      <c r="DH117" s="767"/>
      <c r="DI117" s="767"/>
      <c r="DJ117" s="767"/>
      <c r="DK117" s="768"/>
      <c r="DL117" s="769" t="s">
        <v>445</v>
      </c>
      <c r="DM117" s="767"/>
      <c r="DN117" s="767"/>
      <c r="DO117" s="767"/>
      <c r="DP117" s="768"/>
      <c r="DQ117" s="769" t="s">
        <v>441</v>
      </c>
      <c r="DR117" s="767"/>
      <c r="DS117" s="767"/>
      <c r="DT117" s="767"/>
      <c r="DU117" s="768"/>
      <c r="DV117" s="811" t="s">
        <v>441</v>
      </c>
      <c r="DW117" s="812"/>
      <c r="DX117" s="812"/>
      <c r="DY117" s="812"/>
      <c r="DZ117" s="813"/>
    </row>
    <row r="118" spans="1:130" s="224" customFormat="1" ht="26.25" customHeight="1" x14ac:dyDescent="0.15">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310</v>
      </c>
      <c r="AL118" s="883"/>
      <c r="AM118" s="883"/>
      <c r="AN118" s="883"/>
      <c r="AO118" s="884"/>
      <c r="AP118" s="886" t="s">
        <v>433</v>
      </c>
      <c r="AQ118" s="887"/>
      <c r="AR118" s="887"/>
      <c r="AS118" s="887"/>
      <c r="AT118" s="888"/>
      <c r="AU118" s="919"/>
      <c r="AV118" s="920"/>
      <c r="AW118" s="920"/>
      <c r="AX118" s="920"/>
      <c r="AY118" s="920"/>
      <c r="AZ118" s="825" t="s">
        <v>472</v>
      </c>
      <c r="BA118" s="826"/>
      <c r="BB118" s="826"/>
      <c r="BC118" s="826"/>
      <c r="BD118" s="826"/>
      <c r="BE118" s="826"/>
      <c r="BF118" s="826"/>
      <c r="BG118" s="826"/>
      <c r="BH118" s="826"/>
      <c r="BI118" s="826"/>
      <c r="BJ118" s="826"/>
      <c r="BK118" s="826"/>
      <c r="BL118" s="826"/>
      <c r="BM118" s="826"/>
      <c r="BN118" s="826"/>
      <c r="BO118" s="826"/>
      <c r="BP118" s="827"/>
      <c r="BQ118" s="866" t="s">
        <v>445</v>
      </c>
      <c r="BR118" s="832"/>
      <c r="BS118" s="832"/>
      <c r="BT118" s="832"/>
      <c r="BU118" s="832"/>
      <c r="BV118" s="832" t="s">
        <v>444</v>
      </c>
      <c r="BW118" s="832"/>
      <c r="BX118" s="832"/>
      <c r="BY118" s="832"/>
      <c r="BZ118" s="832"/>
      <c r="CA118" s="832" t="s">
        <v>444</v>
      </c>
      <c r="CB118" s="832"/>
      <c r="CC118" s="832"/>
      <c r="CD118" s="832"/>
      <c r="CE118" s="832"/>
      <c r="CF118" s="862" t="s">
        <v>445</v>
      </c>
      <c r="CG118" s="863"/>
      <c r="CH118" s="863"/>
      <c r="CI118" s="863"/>
      <c r="CJ118" s="863"/>
      <c r="CK118" s="914"/>
      <c r="CL118" s="808"/>
      <c r="CM118" s="802" t="s">
        <v>473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445</v>
      </c>
      <c r="DH118" s="767"/>
      <c r="DI118" s="767"/>
      <c r="DJ118" s="767"/>
      <c r="DK118" s="768"/>
      <c r="DL118" s="769" t="s">
        <v>444</v>
      </c>
      <c r="DM118" s="767"/>
      <c r="DN118" s="767"/>
      <c r="DO118" s="767"/>
      <c r="DP118" s="768"/>
      <c r="DQ118" s="769" t="s">
        <v>445</v>
      </c>
      <c r="DR118" s="767"/>
      <c r="DS118" s="767"/>
      <c r="DT118" s="767"/>
      <c r="DU118" s="768"/>
      <c r="DV118" s="811" t="s">
        <v>445</v>
      </c>
      <c r="DW118" s="812"/>
      <c r="DX118" s="812"/>
      <c r="DY118" s="812"/>
      <c r="DZ118" s="813"/>
    </row>
    <row r="119" spans="1:130" s="224" customFormat="1" ht="26.25" customHeight="1" x14ac:dyDescent="0.15">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439</v>
      </c>
      <c r="AB119" s="876"/>
      <c r="AC119" s="876"/>
      <c r="AD119" s="876"/>
      <c r="AE119" s="877"/>
      <c r="AF119" s="878" t="s">
        <v>439</v>
      </c>
      <c r="AG119" s="876"/>
      <c r="AH119" s="876"/>
      <c r="AI119" s="876"/>
      <c r="AJ119" s="877"/>
      <c r="AK119" s="878" t="s">
        <v>445</v>
      </c>
      <c r="AL119" s="876"/>
      <c r="AM119" s="876"/>
      <c r="AN119" s="876"/>
      <c r="AO119" s="877"/>
      <c r="AP119" s="879" t="s">
        <v>466</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474</v>
      </c>
      <c r="BP119" s="865"/>
      <c r="BQ119" s="866">
        <v>3464062</v>
      </c>
      <c r="BR119" s="832"/>
      <c r="BS119" s="832"/>
      <c r="BT119" s="832"/>
      <c r="BU119" s="832"/>
      <c r="BV119" s="832">
        <v>3450743</v>
      </c>
      <c r="BW119" s="832"/>
      <c r="BX119" s="832"/>
      <c r="BY119" s="832"/>
      <c r="BZ119" s="832"/>
      <c r="CA119" s="832">
        <v>3454177</v>
      </c>
      <c r="CB119" s="832"/>
      <c r="CC119" s="832"/>
      <c r="CD119" s="832"/>
      <c r="CE119" s="832"/>
      <c r="CF119" s="735"/>
      <c r="CG119" s="736"/>
      <c r="CH119" s="736"/>
      <c r="CI119" s="736"/>
      <c r="CJ119" s="821"/>
      <c r="CK119" s="915"/>
      <c r="CL119" s="810"/>
      <c r="CM119" s="825" t="s">
        <v>475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441</v>
      </c>
      <c r="DH119" s="751"/>
      <c r="DI119" s="751"/>
      <c r="DJ119" s="751"/>
      <c r="DK119" s="752"/>
      <c r="DL119" s="753" t="s">
        <v>439</v>
      </c>
      <c r="DM119" s="751"/>
      <c r="DN119" s="751"/>
      <c r="DO119" s="751"/>
      <c r="DP119" s="752"/>
      <c r="DQ119" s="753" t="s">
        <v>440</v>
      </c>
      <c r="DR119" s="751"/>
      <c r="DS119" s="751"/>
      <c r="DT119" s="751"/>
      <c r="DU119" s="752"/>
      <c r="DV119" s="835" t="s">
        <v>445</v>
      </c>
      <c r="DW119" s="836"/>
      <c r="DX119" s="836"/>
      <c r="DY119" s="836"/>
      <c r="DZ119" s="837"/>
    </row>
    <row r="120" spans="1:130" s="224" customFormat="1" ht="26.25" customHeight="1" x14ac:dyDescent="0.15">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450</v>
      </c>
      <c r="AB120" s="767"/>
      <c r="AC120" s="767"/>
      <c r="AD120" s="767"/>
      <c r="AE120" s="768"/>
      <c r="AF120" s="769" t="s">
        <v>444</v>
      </c>
      <c r="AG120" s="767"/>
      <c r="AH120" s="767"/>
      <c r="AI120" s="767"/>
      <c r="AJ120" s="768"/>
      <c r="AK120" s="769" t="s">
        <v>441</v>
      </c>
      <c r="AL120" s="767"/>
      <c r="AM120" s="767"/>
      <c r="AN120" s="767"/>
      <c r="AO120" s="768"/>
      <c r="AP120" s="811" t="s">
        <v>439</v>
      </c>
      <c r="AQ120" s="812"/>
      <c r="AR120" s="812"/>
      <c r="AS120" s="812"/>
      <c r="AT120" s="813"/>
      <c r="AU120" s="867" t="s">
        <v>476</v>
      </c>
      <c r="AV120" s="868"/>
      <c r="AW120" s="868"/>
      <c r="AX120" s="868"/>
      <c r="AY120" s="869"/>
      <c r="AZ120" s="847" t="s">
        <v>477</v>
      </c>
      <c r="BA120" s="795"/>
      <c r="BB120" s="795"/>
      <c r="BC120" s="795"/>
      <c r="BD120" s="795"/>
      <c r="BE120" s="795"/>
      <c r="BF120" s="795"/>
      <c r="BG120" s="795"/>
      <c r="BH120" s="795"/>
      <c r="BI120" s="795"/>
      <c r="BJ120" s="795"/>
      <c r="BK120" s="795"/>
      <c r="BL120" s="795"/>
      <c r="BM120" s="795"/>
      <c r="BN120" s="795"/>
      <c r="BO120" s="795"/>
      <c r="BP120" s="796"/>
      <c r="BQ120" s="848">
        <v>4365870</v>
      </c>
      <c r="BR120" s="829"/>
      <c r="BS120" s="829"/>
      <c r="BT120" s="829"/>
      <c r="BU120" s="829"/>
      <c r="BV120" s="829">
        <v>4895776</v>
      </c>
      <c r="BW120" s="829"/>
      <c r="BX120" s="829"/>
      <c r="BY120" s="829"/>
      <c r="BZ120" s="829"/>
      <c r="CA120" s="829">
        <v>5272766</v>
      </c>
      <c r="CB120" s="829"/>
      <c r="CC120" s="829"/>
      <c r="CD120" s="829"/>
      <c r="CE120" s="829"/>
      <c r="CF120" s="853">
        <v>460.8</v>
      </c>
      <c r="CG120" s="854"/>
      <c r="CH120" s="854"/>
      <c r="CI120" s="854"/>
      <c r="CJ120" s="854"/>
      <c r="CK120" s="855" t="s">
        <v>478</v>
      </c>
      <c r="CL120" s="839"/>
      <c r="CM120" s="839"/>
      <c r="CN120" s="839"/>
      <c r="CO120" s="840"/>
      <c r="CP120" s="859" t="s">
        <v>479</v>
      </c>
      <c r="CQ120" s="860"/>
      <c r="CR120" s="860"/>
      <c r="CS120" s="860"/>
      <c r="CT120" s="860"/>
      <c r="CU120" s="860"/>
      <c r="CV120" s="860"/>
      <c r="CW120" s="860"/>
      <c r="CX120" s="860"/>
      <c r="CY120" s="860"/>
      <c r="CZ120" s="860"/>
      <c r="DA120" s="860"/>
      <c r="DB120" s="860"/>
      <c r="DC120" s="860"/>
      <c r="DD120" s="860"/>
      <c r="DE120" s="860"/>
      <c r="DF120" s="861"/>
      <c r="DG120" s="848">
        <v>158311</v>
      </c>
      <c r="DH120" s="829"/>
      <c r="DI120" s="829"/>
      <c r="DJ120" s="829"/>
      <c r="DK120" s="829"/>
      <c r="DL120" s="829">
        <v>121716</v>
      </c>
      <c r="DM120" s="829"/>
      <c r="DN120" s="829"/>
      <c r="DO120" s="829"/>
      <c r="DP120" s="829"/>
      <c r="DQ120" s="829">
        <v>100323</v>
      </c>
      <c r="DR120" s="829"/>
      <c r="DS120" s="829"/>
      <c r="DT120" s="829"/>
      <c r="DU120" s="829"/>
      <c r="DV120" s="830">
        <v>8.8000000000000007</v>
      </c>
      <c r="DW120" s="830"/>
      <c r="DX120" s="830"/>
      <c r="DY120" s="830"/>
      <c r="DZ120" s="831"/>
    </row>
    <row r="121" spans="1:130" s="224" customFormat="1" ht="26.25" customHeight="1" x14ac:dyDescent="0.15">
      <c r="A121" s="807"/>
      <c r="B121" s="808"/>
      <c r="C121" s="850" t="s">
        <v>480</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444</v>
      </c>
      <c r="AB121" s="767"/>
      <c r="AC121" s="767"/>
      <c r="AD121" s="767"/>
      <c r="AE121" s="768"/>
      <c r="AF121" s="769" t="s">
        <v>441</v>
      </c>
      <c r="AG121" s="767"/>
      <c r="AH121" s="767"/>
      <c r="AI121" s="767"/>
      <c r="AJ121" s="768"/>
      <c r="AK121" s="769" t="s">
        <v>444</v>
      </c>
      <c r="AL121" s="767"/>
      <c r="AM121" s="767"/>
      <c r="AN121" s="767"/>
      <c r="AO121" s="768"/>
      <c r="AP121" s="811" t="s">
        <v>445</v>
      </c>
      <c r="AQ121" s="812"/>
      <c r="AR121" s="812"/>
      <c r="AS121" s="812"/>
      <c r="AT121" s="813"/>
      <c r="AU121" s="870"/>
      <c r="AV121" s="871"/>
      <c r="AW121" s="871"/>
      <c r="AX121" s="871"/>
      <c r="AY121" s="872"/>
      <c r="AZ121" s="802" t="s">
        <v>481</v>
      </c>
      <c r="BA121" s="739"/>
      <c r="BB121" s="739"/>
      <c r="BC121" s="739"/>
      <c r="BD121" s="739"/>
      <c r="BE121" s="739"/>
      <c r="BF121" s="739"/>
      <c r="BG121" s="739"/>
      <c r="BH121" s="739"/>
      <c r="BI121" s="739"/>
      <c r="BJ121" s="739"/>
      <c r="BK121" s="739"/>
      <c r="BL121" s="739"/>
      <c r="BM121" s="739"/>
      <c r="BN121" s="739"/>
      <c r="BO121" s="739"/>
      <c r="BP121" s="740"/>
      <c r="BQ121" s="803">
        <v>220979</v>
      </c>
      <c r="BR121" s="804"/>
      <c r="BS121" s="804"/>
      <c r="BT121" s="804"/>
      <c r="BU121" s="804"/>
      <c r="BV121" s="804">
        <v>196810</v>
      </c>
      <c r="BW121" s="804"/>
      <c r="BX121" s="804"/>
      <c r="BY121" s="804"/>
      <c r="BZ121" s="804"/>
      <c r="CA121" s="804">
        <v>91684</v>
      </c>
      <c r="CB121" s="804"/>
      <c r="CC121" s="804"/>
      <c r="CD121" s="804"/>
      <c r="CE121" s="804"/>
      <c r="CF121" s="862">
        <v>8</v>
      </c>
      <c r="CG121" s="863"/>
      <c r="CH121" s="863"/>
      <c r="CI121" s="863"/>
      <c r="CJ121" s="863"/>
      <c r="CK121" s="856"/>
      <c r="CL121" s="842"/>
      <c r="CM121" s="842"/>
      <c r="CN121" s="842"/>
      <c r="CO121" s="843"/>
      <c r="CP121" s="822" t="s">
        <v>482</v>
      </c>
      <c r="CQ121" s="823"/>
      <c r="CR121" s="823"/>
      <c r="CS121" s="823"/>
      <c r="CT121" s="823"/>
      <c r="CU121" s="823"/>
      <c r="CV121" s="823"/>
      <c r="CW121" s="823"/>
      <c r="CX121" s="823"/>
      <c r="CY121" s="823"/>
      <c r="CZ121" s="823"/>
      <c r="DA121" s="823"/>
      <c r="DB121" s="823"/>
      <c r="DC121" s="823"/>
      <c r="DD121" s="823"/>
      <c r="DE121" s="823"/>
      <c r="DF121" s="824"/>
      <c r="DG121" s="803">
        <v>22315</v>
      </c>
      <c r="DH121" s="804"/>
      <c r="DI121" s="804"/>
      <c r="DJ121" s="804"/>
      <c r="DK121" s="804"/>
      <c r="DL121" s="804">
        <v>19418</v>
      </c>
      <c r="DM121" s="804"/>
      <c r="DN121" s="804"/>
      <c r="DO121" s="804"/>
      <c r="DP121" s="804"/>
      <c r="DQ121" s="804">
        <v>39958</v>
      </c>
      <c r="DR121" s="804"/>
      <c r="DS121" s="804"/>
      <c r="DT121" s="804"/>
      <c r="DU121" s="804"/>
      <c r="DV121" s="781">
        <v>3.5</v>
      </c>
      <c r="DW121" s="781"/>
      <c r="DX121" s="781"/>
      <c r="DY121" s="781"/>
      <c r="DZ121" s="782"/>
    </row>
    <row r="122" spans="1:130" s="224" customFormat="1" ht="26.25" customHeight="1" x14ac:dyDescent="0.15">
      <c r="A122" s="807"/>
      <c r="B122" s="808"/>
      <c r="C122" s="802"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444</v>
      </c>
      <c r="AB122" s="767"/>
      <c r="AC122" s="767"/>
      <c r="AD122" s="767"/>
      <c r="AE122" s="768"/>
      <c r="AF122" s="769" t="s">
        <v>444</v>
      </c>
      <c r="AG122" s="767"/>
      <c r="AH122" s="767"/>
      <c r="AI122" s="767"/>
      <c r="AJ122" s="768"/>
      <c r="AK122" s="769" t="s">
        <v>439</v>
      </c>
      <c r="AL122" s="767"/>
      <c r="AM122" s="767"/>
      <c r="AN122" s="767"/>
      <c r="AO122" s="768"/>
      <c r="AP122" s="811" t="s">
        <v>441</v>
      </c>
      <c r="AQ122" s="812"/>
      <c r="AR122" s="812"/>
      <c r="AS122" s="812"/>
      <c r="AT122" s="813"/>
      <c r="AU122" s="870"/>
      <c r="AV122" s="871"/>
      <c r="AW122" s="871"/>
      <c r="AX122" s="871"/>
      <c r="AY122" s="872"/>
      <c r="AZ122" s="825" t="s">
        <v>483</v>
      </c>
      <c r="BA122" s="826"/>
      <c r="BB122" s="826"/>
      <c r="BC122" s="826"/>
      <c r="BD122" s="826"/>
      <c r="BE122" s="826"/>
      <c r="BF122" s="826"/>
      <c r="BG122" s="826"/>
      <c r="BH122" s="826"/>
      <c r="BI122" s="826"/>
      <c r="BJ122" s="826"/>
      <c r="BK122" s="826"/>
      <c r="BL122" s="826"/>
      <c r="BM122" s="826"/>
      <c r="BN122" s="826"/>
      <c r="BO122" s="826"/>
      <c r="BP122" s="827"/>
      <c r="BQ122" s="866">
        <v>1051823</v>
      </c>
      <c r="BR122" s="832"/>
      <c r="BS122" s="832"/>
      <c r="BT122" s="832"/>
      <c r="BU122" s="832"/>
      <c r="BV122" s="832">
        <v>999371</v>
      </c>
      <c r="BW122" s="832"/>
      <c r="BX122" s="832"/>
      <c r="BY122" s="832"/>
      <c r="BZ122" s="832"/>
      <c r="CA122" s="832">
        <v>963909</v>
      </c>
      <c r="CB122" s="832"/>
      <c r="CC122" s="832"/>
      <c r="CD122" s="832"/>
      <c r="CE122" s="832"/>
      <c r="CF122" s="833">
        <v>84.2</v>
      </c>
      <c r="CG122" s="834"/>
      <c r="CH122" s="834"/>
      <c r="CI122" s="834"/>
      <c r="CJ122" s="834"/>
      <c r="CK122" s="856"/>
      <c r="CL122" s="842"/>
      <c r="CM122" s="842"/>
      <c r="CN122" s="842"/>
      <c r="CO122" s="843"/>
      <c r="CP122" s="822" t="s">
        <v>484</v>
      </c>
      <c r="CQ122" s="823"/>
      <c r="CR122" s="823"/>
      <c r="CS122" s="823"/>
      <c r="CT122" s="823"/>
      <c r="CU122" s="823"/>
      <c r="CV122" s="823"/>
      <c r="CW122" s="823"/>
      <c r="CX122" s="823"/>
      <c r="CY122" s="823"/>
      <c r="CZ122" s="823"/>
      <c r="DA122" s="823"/>
      <c r="DB122" s="823"/>
      <c r="DC122" s="823"/>
      <c r="DD122" s="823"/>
      <c r="DE122" s="823"/>
      <c r="DF122" s="824"/>
      <c r="DG122" s="803" t="s">
        <v>439</v>
      </c>
      <c r="DH122" s="804"/>
      <c r="DI122" s="804"/>
      <c r="DJ122" s="804"/>
      <c r="DK122" s="804"/>
      <c r="DL122" s="804" t="s">
        <v>445</v>
      </c>
      <c r="DM122" s="804"/>
      <c r="DN122" s="804"/>
      <c r="DO122" s="804"/>
      <c r="DP122" s="804"/>
      <c r="DQ122" s="804" t="s">
        <v>457</v>
      </c>
      <c r="DR122" s="804"/>
      <c r="DS122" s="804"/>
      <c r="DT122" s="804"/>
      <c r="DU122" s="804"/>
      <c r="DV122" s="781" t="s">
        <v>445</v>
      </c>
      <c r="DW122" s="781"/>
      <c r="DX122" s="781"/>
      <c r="DY122" s="781"/>
      <c r="DZ122" s="782"/>
    </row>
    <row r="123" spans="1:130" s="224" customFormat="1" ht="26.25" customHeight="1" x14ac:dyDescent="0.15">
      <c r="A123" s="807"/>
      <c r="B123" s="808"/>
      <c r="C123" s="802" t="s">
        <v>468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444</v>
      </c>
      <c r="AB123" s="767"/>
      <c r="AC123" s="767"/>
      <c r="AD123" s="767"/>
      <c r="AE123" s="768"/>
      <c r="AF123" s="769" t="s">
        <v>466</v>
      </c>
      <c r="AG123" s="767"/>
      <c r="AH123" s="767"/>
      <c r="AI123" s="767"/>
      <c r="AJ123" s="768"/>
      <c r="AK123" s="769" t="s">
        <v>439</v>
      </c>
      <c r="AL123" s="767"/>
      <c r="AM123" s="767"/>
      <c r="AN123" s="767"/>
      <c r="AO123" s="768"/>
      <c r="AP123" s="811" t="s">
        <v>445</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485</v>
      </c>
      <c r="BP123" s="865"/>
      <c r="BQ123" s="819">
        <v>5638672</v>
      </c>
      <c r="BR123" s="820"/>
      <c r="BS123" s="820"/>
      <c r="BT123" s="820"/>
      <c r="BU123" s="820"/>
      <c r="BV123" s="820">
        <v>6091957</v>
      </c>
      <c r="BW123" s="820"/>
      <c r="BX123" s="820"/>
      <c r="BY123" s="820"/>
      <c r="BZ123" s="820"/>
      <c r="CA123" s="820">
        <v>6328359</v>
      </c>
      <c r="CB123" s="820"/>
      <c r="CC123" s="820"/>
      <c r="CD123" s="820"/>
      <c r="CE123" s="820"/>
      <c r="CF123" s="735"/>
      <c r="CG123" s="736"/>
      <c r="CH123" s="736"/>
      <c r="CI123" s="736"/>
      <c r="CJ123" s="821"/>
      <c r="CK123" s="856"/>
      <c r="CL123" s="842"/>
      <c r="CM123" s="842"/>
      <c r="CN123" s="842"/>
      <c r="CO123" s="843"/>
      <c r="CP123" s="822" t="s">
        <v>486</v>
      </c>
      <c r="CQ123" s="823"/>
      <c r="CR123" s="823"/>
      <c r="CS123" s="823"/>
      <c r="CT123" s="823"/>
      <c r="CU123" s="823"/>
      <c r="CV123" s="823"/>
      <c r="CW123" s="823"/>
      <c r="CX123" s="823"/>
      <c r="CY123" s="823"/>
      <c r="CZ123" s="823"/>
      <c r="DA123" s="823"/>
      <c r="DB123" s="823"/>
      <c r="DC123" s="823"/>
      <c r="DD123" s="823"/>
      <c r="DE123" s="823"/>
      <c r="DF123" s="824"/>
      <c r="DG123" s="766" t="s">
        <v>439</v>
      </c>
      <c r="DH123" s="767"/>
      <c r="DI123" s="767"/>
      <c r="DJ123" s="767"/>
      <c r="DK123" s="768"/>
      <c r="DL123" s="769" t="s">
        <v>466</v>
      </c>
      <c r="DM123" s="767"/>
      <c r="DN123" s="767"/>
      <c r="DO123" s="767"/>
      <c r="DP123" s="768"/>
      <c r="DQ123" s="769" t="s">
        <v>439</v>
      </c>
      <c r="DR123" s="767"/>
      <c r="DS123" s="767"/>
      <c r="DT123" s="767"/>
      <c r="DU123" s="768"/>
      <c r="DV123" s="811" t="s">
        <v>439</v>
      </c>
      <c r="DW123" s="812"/>
      <c r="DX123" s="812"/>
      <c r="DY123" s="812"/>
      <c r="DZ123" s="813"/>
    </row>
    <row r="124" spans="1:130" s="224" customFormat="1" ht="26.25" customHeight="1" thickBot="1" x14ac:dyDescent="0.2">
      <c r="A124" s="807"/>
      <c r="B124" s="808"/>
      <c r="C124" s="802" t="s">
        <v>471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466</v>
      </c>
      <c r="AB124" s="767"/>
      <c r="AC124" s="767"/>
      <c r="AD124" s="767"/>
      <c r="AE124" s="768"/>
      <c r="AF124" s="769" t="s">
        <v>466</v>
      </c>
      <c r="AG124" s="767"/>
      <c r="AH124" s="767"/>
      <c r="AI124" s="767"/>
      <c r="AJ124" s="768"/>
      <c r="AK124" s="769" t="s">
        <v>466</v>
      </c>
      <c r="AL124" s="767"/>
      <c r="AM124" s="767"/>
      <c r="AN124" s="767"/>
      <c r="AO124" s="768"/>
      <c r="AP124" s="811" t="s">
        <v>439</v>
      </c>
      <c r="AQ124" s="812"/>
      <c r="AR124" s="812"/>
      <c r="AS124" s="812"/>
      <c r="AT124" s="813"/>
      <c r="AU124" s="814" t="s">
        <v>487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466</v>
      </c>
      <c r="BR124" s="818"/>
      <c r="BS124" s="818"/>
      <c r="BT124" s="818"/>
      <c r="BU124" s="818"/>
      <c r="BV124" s="818" t="s">
        <v>439</v>
      </c>
      <c r="BW124" s="818"/>
      <c r="BX124" s="818"/>
      <c r="BY124" s="818"/>
      <c r="BZ124" s="818"/>
      <c r="CA124" s="818" t="s">
        <v>466</v>
      </c>
      <c r="CB124" s="818"/>
      <c r="CC124" s="818"/>
      <c r="CD124" s="818"/>
      <c r="CE124" s="818"/>
      <c r="CF124" s="713"/>
      <c r="CG124" s="714"/>
      <c r="CH124" s="714"/>
      <c r="CI124" s="714"/>
      <c r="CJ124" s="849"/>
      <c r="CK124" s="857"/>
      <c r="CL124" s="857"/>
      <c r="CM124" s="857"/>
      <c r="CN124" s="857"/>
      <c r="CO124" s="858"/>
      <c r="CP124" s="822" t="s">
        <v>488</v>
      </c>
      <c r="CQ124" s="823"/>
      <c r="CR124" s="823"/>
      <c r="CS124" s="823"/>
      <c r="CT124" s="823"/>
      <c r="CU124" s="823"/>
      <c r="CV124" s="823"/>
      <c r="CW124" s="823"/>
      <c r="CX124" s="823"/>
      <c r="CY124" s="823"/>
      <c r="CZ124" s="823"/>
      <c r="DA124" s="823"/>
      <c r="DB124" s="823"/>
      <c r="DC124" s="823"/>
      <c r="DD124" s="823"/>
      <c r="DE124" s="823"/>
      <c r="DF124" s="824"/>
      <c r="DG124" s="750" t="s">
        <v>450</v>
      </c>
      <c r="DH124" s="751"/>
      <c r="DI124" s="751"/>
      <c r="DJ124" s="751"/>
      <c r="DK124" s="752"/>
      <c r="DL124" s="753" t="s">
        <v>466</v>
      </c>
      <c r="DM124" s="751"/>
      <c r="DN124" s="751"/>
      <c r="DO124" s="751"/>
      <c r="DP124" s="752"/>
      <c r="DQ124" s="753" t="s">
        <v>441</v>
      </c>
      <c r="DR124" s="751"/>
      <c r="DS124" s="751"/>
      <c r="DT124" s="751"/>
      <c r="DU124" s="752"/>
      <c r="DV124" s="835" t="s">
        <v>441</v>
      </c>
      <c r="DW124" s="836"/>
      <c r="DX124" s="836"/>
      <c r="DY124" s="836"/>
      <c r="DZ124" s="837"/>
    </row>
    <row r="125" spans="1:130" s="224" customFormat="1" ht="26.25" customHeight="1" x14ac:dyDescent="0.15">
      <c r="A125" s="807"/>
      <c r="B125" s="808"/>
      <c r="C125" s="802" t="s">
        <v>473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441</v>
      </c>
      <c r="AB125" s="767"/>
      <c r="AC125" s="767"/>
      <c r="AD125" s="767"/>
      <c r="AE125" s="768"/>
      <c r="AF125" s="769" t="s">
        <v>441</v>
      </c>
      <c r="AG125" s="767"/>
      <c r="AH125" s="767"/>
      <c r="AI125" s="767"/>
      <c r="AJ125" s="768"/>
      <c r="AK125" s="769" t="s">
        <v>441</v>
      </c>
      <c r="AL125" s="767"/>
      <c r="AM125" s="767"/>
      <c r="AN125" s="767"/>
      <c r="AO125" s="768"/>
      <c r="AP125" s="811" t="s">
        <v>441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5"/>
      <c r="CR125" s="795"/>
      <c r="CS125" s="795"/>
      <c r="CT125" s="795"/>
      <c r="CU125" s="795"/>
      <c r="CV125" s="795"/>
      <c r="CW125" s="795"/>
      <c r="CX125" s="795"/>
      <c r="CY125" s="795"/>
      <c r="CZ125" s="795"/>
      <c r="DA125" s="795"/>
      <c r="DB125" s="795"/>
      <c r="DC125" s="795"/>
      <c r="DD125" s="795"/>
      <c r="DE125" s="795"/>
      <c r="DF125" s="796"/>
      <c r="DG125" s="848" t="s">
        <v>450</v>
      </c>
      <c r="DH125" s="829"/>
      <c r="DI125" s="829"/>
      <c r="DJ125" s="829"/>
      <c r="DK125" s="829"/>
      <c r="DL125" s="829" t="s">
        <v>450</v>
      </c>
      <c r="DM125" s="829"/>
      <c r="DN125" s="829"/>
      <c r="DO125" s="829"/>
      <c r="DP125" s="829"/>
      <c r="DQ125" s="829" t="s">
        <v>466</v>
      </c>
      <c r="DR125" s="829"/>
      <c r="DS125" s="829"/>
      <c r="DT125" s="829"/>
      <c r="DU125" s="829"/>
      <c r="DV125" s="830" t="s">
        <v>466</v>
      </c>
      <c r="DW125" s="830"/>
      <c r="DX125" s="830"/>
      <c r="DY125" s="830"/>
      <c r="DZ125" s="831"/>
    </row>
    <row r="126" spans="1:130" s="224" customFormat="1" ht="26.25" customHeight="1" thickBot="1" x14ac:dyDescent="0.2">
      <c r="A126" s="807"/>
      <c r="B126" s="808"/>
      <c r="C126" s="802" t="s">
        <v>475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450</v>
      </c>
      <c r="AB126" s="767"/>
      <c r="AC126" s="767"/>
      <c r="AD126" s="767"/>
      <c r="AE126" s="768"/>
      <c r="AF126" s="769" t="s">
        <v>466</v>
      </c>
      <c r="AG126" s="767"/>
      <c r="AH126" s="767"/>
      <c r="AI126" s="767"/>
      <c r="AJ126" s="768"/>
      <c r="AK126" s="769" t="s">
        <v>450</v>
      </c>
      <c r="AL126" s="767"/>
      <c r="AM126" s="767"/>
      <c r="AN126" s="767"/>
      <c r="AO126" s="768"/>
      <c r="AP126" s="811" t="s">
        <v>441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491</v>
      </c>
      <c r="CQ126" s="739"/>
      <c r="CR126" s="739"/>
      <c r="CS126" s="739"/>
      <c r="CT126" s="739"/>
      <c r="CU126" s="739"/>
      <c r="CV126" s="739"/>
      <c r="CW126" s="739"/>
      <c r="CX126" s="739"/>
      <c r="CY126" s="739"/>
      <c r="CZ126" s="739"/>
      <c r="DA126" s="739"/>
      <c r="DB126" s="739"/>
      <c r="DC126" s="739"/>
      <c r="DD126" s="739"/>
      <c r="DE126" s="739"/>
      <c r="DF126" s="740"/>
      <c r="DG126" s="803" t="s">
        <v>450</v>
      </c>
      <c r="DH126" s="804"/>
      <c r="DI126" s="804"/>
      <c r="DJ126" s="804"/>
      <c r="DK126" s="804"/>
      <c r="DL126" s="804" t="s">
        <v>450</v>
      </c>
      <c r="DM126" s="804"/>
      <c r="DN126" s="804"/>
      <c r="DO126" s="804"/>
      <c r="DP126" s="804"/>
      <c r="DQ126" s="804" t="s">
        <v>441</v>
      </c>
      <c r="DR126" s="804"/>
      <c r="DS126" s="804"/>
      <c r="DT126" s="804"/>
      <c r="DU126" s="804"/>
      <c r="DV126" s="781" t="s">
        <v>450</v>
      </c>
      <c r="DW126" s="781"/>
      <c r="DX126" s="781"/>
      <c r="DY126" s="781"/>
      <c r="DZ126" s="782"/>
    </row>
    <row r="127" spans="1:130" s="224" customFormat="1" ht="26.25" customHeight="1" x14ac:dyDescent="0.15">
      <c r="A127" s="809"/>
      <c r="B127" s="810"/>
      <c r="C127" s="825" t="s">
        <v>492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450</v>
      </c>
      <c r="AB127" s="767"/>
      <c r="AC127" s="767"/>
      <c r="AD127" s="767"/>
      <c r="AE127" s="768"/>
      <c r="AF127" s="769" t="s">
        <v>441</v>
      </c>
      <c r="AG127" s="767"/>
      <c r="AH127" s="767"/>
      <c r="AI127" s="767"/>
      <c r="AJ127" s="768"/>
      <c r="AK127" s="769" t="s">
        <v>450</v>
      </c>
      <c r="AL127" s="767"/>
      <c r="AM127" s="767"/>
      <c r="AN127" s="767"/>
      <c r="AO127" s="768"/>
      <c r="AP127" s="811" t="s">
        <v>441</v>
      </c>
      <c r="AQ127" s="812"/>
      <c r="AR127" s="812"/>
      <c r="AS127" s="812"/>
      <c r="AT127" s="813"/>
      <c r="AU127" s="226"/>
      <c r="AV127" s="226"/>
      <c r="AW127" s="226"/>
      <c r="AX127" s="828" t="s">
        <v>493</v>
      </c>
      <c r="AY127" s="799"/>
      <c r="AZ127" s="799"/>
      <c r="BA127" s="799"/>
      <c r="BB127" s="799"/>
      <c r="BC127" s="799"/>
      <c r="BD127" s="799"/>
      <c r="BE127" s="800"/>
      <c r="BF127" s="798" t="s">
        <v>494</v>
      </c>
      <c r="BG127" s="799"/>
      <c r="BH127" s="799"/>
      <c r="BI127" s="799"/>
      <c r="BJ127" s="799"/>
      <c r="BK127" s="799"/>
      <c r="BL127" s="800"/>
      <c r="BM127" s="798" t="s">
        <v>495</v>
      </c>
      <c r="BN127" s="799"/>
      <c r="BO127" s="799"/>
      <c r="BP127" s="799"/>
      <c r="BQ127" s="799"/>
      <c r="BR127" s="799"/>
      <c r="BS127" s="800"/>
      <c r="BT127" s="798" t="s">
        <v>496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497</v>
      </c>
      <c r="CQ127" s="739"/>
      <c r="CR127" s="739"/>
      <c r="CS127" s="739"/>
      <c r="CT127" s="739"/>
      <c r="CU127" s="739"/>
      <c r="CV127" s="739"/>
      <c r="CW127" s="739"/>
      <c r="CX127" s="739"/>
      <c r="CY127" s="739"/>
      <c r="CZ127" s="739"/>
      <c r="DA127" s="739"/>
      <c r="DB127" s="739"/>
      <c r="DC127" s="739"/>
      <c r="DD127" s="739"/>
      <c r="DE127" s="739"/>
      <c r="DF127" s="740"/>
      <c r="DG127" s="803" t="s">
        <v>466</v>
      </c>
      <c r="DH127" s="804"/>
      <c r="DI127" s="804"/>
      <c r="DJ127" s="804"/>
      <c r="DK127" s="804"/>
      <c r="DL127" s="804" t="s">
        <v>450</v>
      </c>
      <c r="DM127" s="804"/>
      <c r="DN127" s="804"/>
      <c r="DO127" s="804"/>
      <c r="DP127" s="804"/>
      <c r="DQ127" s="804" t="s">
        <v>466</v>
      </c>
      <c r="DR127" s="804"/>
      <c r="DS127" s="804"/>
      <c r="DT127" s="804"/>
      <c r="DU127" s="804"/>
      <c r="DV127" s="781" t="s">
        <v>441</v>
      </c>
      <c r="DW127" s="781"/>
      <c r="DX127" s="781"/>
      <c r="DY127" s="781"/>
      <c r="DZ127" s="782"/>
    </row>
    <row r="128" spans="1:130" s="224" customFormat="1" ht="26.25" customHeight="1" thickBot="1" x14ac:dyDescent="0.2">
      <c r="A128" s="783" t="s">
        <v>498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499</v>
      </c>
      <c r="X128" s="785"/>
      <c r="Y128" s="785"/>
      <c r="Z128" s="786"/>
      <c r="AA128" s="787">
        <v>7066</v>
      </c>
      <c r="AB128" s="788"/>
      <c r="AC128" s="788"/>
      <c r="AD128" s="788"/>
      <c r="AE128" s="789"/>
      <c r="AF128" s="790">
        <v>6232</v>
      </c>
      <c r="AG128" s="788"/>
      <c r="AH128" s="788"/>
      <c r="AI128" s="788"/>
      <c r="AJ128" s="789"/>
      <c r="AK128" s="790">
        <v>2996</v>
      </c>
      <c r="AL128" s="788"/>
      <c r="AM128" s="788"/>
      <c r="AN128" s="788"/>
      <c r="AO128" s="789"/>
      <c r="AP128" s="791"/>
      <c r="AQ128" s="792"/>
      <c r="AR128" s="792"/>
      <c r="AS128" s="792"/>
      <c r="AT128" s="793"/>
      <c r="AU128" s="226"/>
      <c r="AV128" s="226"/>
      <c r="AW128" s="226"/>
      <c r="AX128" s="794" t="s">
        <v>500</v>
      </c>
      <c r="AY128" s="795"/>
      <c r="AZ128" s="795"/>
      <c r="BA128" s="795"/>
      <c r="BB128" s="795"/>
      <c r="BC128" s="795"/>
      <c r="BD128" s="795"/>
      <c r="BE128" s="796"/>
      <c r="BF128" s="773" t="s">
        <v>501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502</v>
      </c>
      <c r="CQ128" s="717"/>
      <c r="CR128" s="717"/>
      <c r="CS128" s="717"/>
      <c r="CT128" s="717"/>
      <c r="CU128" s="717"/>
      <c r="CV128" s="717"/>
      <c r="CW128" s="717"/>
      <c r="CX128" s="717"/>
      <c r="CY128" s="717"/>
      <c r="CZ128" s="717"/>
      <c r="DA128" s="717"/>
      <c r="DB128" s="717"/>
      <c r="DC128" s="717"/>
      <c r="DD128" s="717"/>
      <c r="DE128" s="717"/>
      <c r="DF128" s="718"/>
      <c r="DG128" s="777" t="s">
        <v>445</v>
      </c>
      <c r="DH128" s="778"/>
      <c r="DI128" s="778"/>
      <c r="DJ128" s="778"/>
      <c r="DK128" s="778"/>
      <c r="DL128" s="778" t="s">
        <v>503</v>
      </c>
      <c r="DM128" s="778"/>
      <c r="DN128" s="778"/>
      <c r="DO128" s="778"/>
      <c r="DP128" s="778"/>
      <c r="DQ128" s="778" t="s">
        <v>504</v>
      </c>
      <c r="DR128" s="778"/>
      <c r="DS128" s="778"/>
      <c r="DT128" s="778"/>
      <c r="DU128" s="778"/>
      <c r="DV128" s="779" t="s">
        <v>503</v>
      </c>
      <c r="DW128" s="779"/>
      <c r="DX128" s="779"/>
      <c r="DY128" s="779"/>
      <c r="DZ128" s="780"/>
    </row>
    <row r="129" spans="1:131" s="224" customFormat="1" ht="26.25" customHeight="1" x14ac:dyDescent="0.15">
      <c r="A129" s="761" t="s">
        <v>111</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505</v>
      </c>
      <c r="X129" s="764"/>
      <c r="Y129" s="764"/>
      <c r="Z129" s="765"/>
      <c r="AA129" s="766">
        <v>1298122</v>
      </c>
      <c r="AB129" s="767"/>
      <c r="AC129" s="767"/>
      <c r="AD129" s="767"/>
      <c r="AE129" s="768"/>
      <c r="AF129" s="769">
        <v>1402896</v>
      </c>
      <c r="AG129" s="767"/>
      <c r="AH129" s="767"/>
      <c r="AI129" s="767"/>
      <c r="AJ129" s="768"/>
      <c r="AK129" s="769">
        <v>1379267</v>
      </c>
      <c r="AL129" s="767"/>
      <c r="AM129" s="767"/>
      <c r="AN129" s="767"/>
      <c r="AO129" s="768"/>
      <c r="AP129" s="770"/>
      <c r="AQ129" s="771"/>
      <c r="AR129" s="771"/>
      <c r="AS129" s="771"/>
      <c r="AT129" s="772"/>
      <c r="AU129" s="227"/>
      <c r="AV129" s="227"/>
      <c r="AW129" s="227"/>
      <c r="AX129" s="738" t="s">
        <v>506</v>
      </c>
      <c r="AY129" s="739"/>
      <c r="AZ129" s="739"/>
      <c r="BA129" s="739"/>
      <c r="BB129" s="739"/>
      <c r="BC129" s="739"/>
      <c r="BD129" s="739"/>
      <c r="BE129" s="740"/>
      <c r="BF129" s="757" t="s">
        <v>507</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509</v>
      </c>
      <c r="X130" s="764"/>
      <c r="Y130" s="764"/>
      <c r="Z130" s="765"/>
      <c r="AA130" s="766">
        <v>233418</v>
      </c>
      <c r="AB130" s="767"/>
      <c r="AC130" s="767"/>
      <c r="AD130" s="767"/>
      <c r="AE130" s="768"/>
      <c r="AF130" s="769">
        <v>231002</v>
      </c>
      <c r="AG130" s="767"/>
      <c r="AH130" s="767"/>
      <c r="AI130" s="767"/>
      <c r="AJ130" s="768"/>
      <c r="AK130" s="769">
        <v>235076</v>
      </c>
      <c r="AL130" s="767"/>
      <c r="AM130" s="767"/>
      <c r="AN130" s="767"/>
      <c r="AO130" s="768"/>
      <c r="AP130" s="770"/>
      <c r="AQ130" s="771"/>
      <c r="AR130" s="771"/>
      <c r="AS130" s="771"/>
      <c r="AT130" s="772"/>
      <c r="AU130" s="227"/>
      <c r="AV130" s="227"/>
      <c r="AW130" s="227"/>
      <c r="AX130" s="738" t="s">
        <v>510</v>
      </c>
      <c r="AY130" s="739"/>
      <c r="AZ130" s="739"/>
      <c r="BA130" s="739"/>
      <c r="BB130" s="739"/>
      <c r="BC130" s="739"/>
      <c r="BD130" s="739"/>
      <c r="BE130" s="740"/>
      <c r="BF130" s="741">
        <v>8.4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511</v>
      </c>
      <c r="X131" s="748"/>
      <c r="Y131" s="748"/>
      <c r="Z131" s="749"/>
      <c r="AA131" s="750">
        <v>1064704</v>
      </c>
      <c r="AB131" s="751"/>
      <c r="AC131" s="751"/>
      <c r="AD131" s="751"/>
      <c r="AE131" s="752"/>
      <c r="AF131" s="753">
        <v>1171894</v>
      </c>
      <c r="AG131" s="751"/>
      <c r="AH131" s="751"/>
      <c r="AI131" s="751"/>
      <c r="AJ131" s="752"/>
      <c r="AK131" s="753">
        <v>1144191</v>
      </c>
      <c r="AL131" s="751"/>
      <c r="AM131" s="751"/>
      <c r="AN131" s="751"/>
      <c r="AO131" s="752"/>
      <c r="AP131" s="754"/>
      <c r="AQ131" s="755"/>
      <c r="AR131" s="755"/>
      <c r="AS131" s="755"/>
      <c r="AT131" s="756"/>
      <c r="AU131" s="227"/>
      <c r="AV131" s="227"/>
      <c r="AW131" s="227"/>
      <c r="AX131" s="716" t="s">
        <v>512</v>
      </c>
      <c r="AY131" s="717"/>
      <c r="AZ131" s="717"/>
      <c r="BA131" s="717"/>
      <c r="BB131" s="717"/>
      <c r="BC131" s="717"/>
      <c r="BD131" s="717"/>
      <c r="BE131" s="718"/>
      <c r="BF131" s="719" t="s">
        <v>513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515</v>
      </c>
      <c r="W132" s="729"/>
      <c r="X132" s="729"/>
      <c r="Y132" s="729"/>
      <c r="Z132" s="730"/>
      <c r="AA132" s="731">
        <v>8.8549493570000006</v>
      </c>
      <c r="AB132" s="732"/>
      <c r="AC132" s="732"/>
      <c r="AD132" s="732"/>
      <c r="AE132" s="733"/>
      <c r="AF132" s="734">
        <v>8.0973193820000002</v>
      </c>
      <c r="AG132" s="732"/>
      <c r="AH132" s="732"/>
      <c r="AI132" s="732"/>
      <c r="AJ132" s="733"/>
      <c r="AK132" s="734">
        <v>8.4478028579999993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516</v>
      </c>
      <c r="W133" s="708"/>
      <c r="X133" s="708"/>
      <c r="Y133" s="708"/>
      <c r="Z133" s="709"/>
      <c r="AA133" s="710">
        <v>9.1</v>
      </c>
      <c r="AB133" s="711"/>
      <c r="AC133" s="711"/>
      <c r="AD133" s="711"/>
      <c r="AE133" s="712"/>
      <c r="AF133" s="710">
        <v>8.6</v>
      </c>
      <c r="AG133" s="711"/>
      <c r="AH133" s="711"/>
      <c r="AI133" s="711"/>
      <c r="AJ133" s="712"/>
      <c r="AK133" s="710">
        <v>8.4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0c5ypBKBMWqRQQo22nt+jgWiw8nmaj2xsI1vrxobKwGCyZ8i0V4F6TYCVgewj8/muvvCPxm+IQuGWb3JNqz9Ng==" saltValue="nk1i3fCu7GlXL7TU2cme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FB99-12BB-4225-99A3-9B92C13C7EE2}">
  <sheetPr>
    <pageSetUpPr fitToPage="1"/>
  </sheetPr>
  <dimension ref="A1:DQ105"/>
  <sheetViews>
    <sheetView showGridLines="0" view="pageBreakPreview" topLeftCell="R70" zoomScale="70" zoomScaleNormal="85" zoomScaleSheetLayoutView="70" workbookViewId="0">
      <selection activeCell="CJ72" sqref="CJ7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SQ1HtzZU60EP3LedXM9G3e+ZtVti3yLEx3ZBwAWykptq7bokpu3zi2iAYEJ/2Ctp/80JoJ2m6ra1Wfjy/3hYhQ==" saltValue="QZBOW2/q/KJtyjD6Wyu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5DAhrvPrgMdaoISuWVSaxJDQSOtjYHvIIyqPlmY4zmTBZB5d4nMEotZAAw41ijAAKlT+xM5nIsqz9IJIqKvmA==" saltValue="kaD0cWb0wwe/oKK2gUSZ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C4" sqref="C4"/>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5" t="s">
        <v>520</v>
      </c>
      <c r="AP7" s="265"/>
      <c r="AQ7" s="266" t="s">
        <v>521</v>
      </c>
      <c r="AR7" s="267"/>
    </row>
    <row r="8" spans="1:46" x14ac:dyDescent="0.15">
      <c r="A8" s="259"/>
      <c r="AK8" s="268"/>
      <c r="AL8" s="269"/>
      <c r="AM8" s="269"/>
      <c r="AN8" s="270"/>
      <c r="AO8" s="1106"/>
      <c r="AP8" s="271" t="s">
        <v>522</v>
      </c>
      <c r="AQ8" s="272" t="s">
        <v>523</v>
      </c>
      <c r="AR8" s="273" t="s">
        <v>524</v>
      </c>
    </row>
    <row r="9" spans="1:46" x14ac:dyDescent="0.15">
      <c r="A9" s="259"/>
      <c r="AK9" s="1117" t="s">
        <v>525</v>
      </c>
      <c r="AL9" s="1118"/>
      <c r="AM9" s="1118"/>
      <c r="AN9" s="1119"/>
      <c r="AO9" s="274">
        <v>474568</v>
      </c>
      <c r="AP9" s="274">
        <v>392205</v>
      </c>
      <c r="AQ9" s="275">
        <v>239803</v>
      </c>
      <c r="AR9" s="276">
        <v>63.6</v>
      </c>
    </row>
    <row r="10" spans="1:46" ht="13.5" customHeight="1" x14ac:dyDescent="0.15">
      <c r="A10" s="259"/>
      <c r="AK10" s="1117" t="s">
        <v>526</v>
      </c>
      <c r="AL10" s="1118"/>
      <c r="AM10" s="1118"/>
      <c r="AN10" s="1119"/>
      <c r="AO10" s="277">
        <v>3401</v>
      </c>
      <c r="AP10" s="277">
        <v>2811</v>
      </c>
      <c r="AQ10" s="278">
        <v>35073</v>
      </c>
      <c r="AR10" s="279">
        <v>-92</v>
      </c>
    </row>
    <row r="11" spans="1:46" ht="13.5" customHeight="1" x14ac:dyDescent="0.15">
      <c r="A11" s="259"/>
      <c r="AK11" s="1117" t="s">
        <v>527</v>
      </c>
      <c r="AL11" s="1118"/>
      <c r="AM11" s="1118"/>
      <c r="AN11" s="1119"/>
      <c r="AO11" s="277" t="s">
        <v>528</v>
      </c>
      <c r="AP11" s="277" t="s">
        <v>528</v>
      </c>
      <c r="AQ11" s="278">
        <v>3640</v>
      </c>
      <c r="AR11" s="279" t="s">
        <v>528</v>
      </c>
    </row>
    <row r="12" spans="1:46" ht="13.5" customHeight="1" x14ac:dyDescent="0.15">
      <c r="A12" s="259"/>
      <c r="AK12" s="1117" t="s">
        <v>529</v>
      </c>
      <c r="AL12" s="1118"/>
      <c r="AM12" s="1118"/>
      <c r="AN12" s="1119"/>
      <c r="AO12" s="277" t="s">
        <v>528</v>
      </c>
      <c r="AP12" s="277" t="s">
        <v>528</v>
      </c>
      <c r="AQ12" s="278" t="s">
        <v>528</v>
      </c>
      <c r="AR12" s="279" t="s">
        <v>528</v>
      </c>
    </row>
    <row r="13" spans="1:46" ht="13.5" customHeight="1" x14ac:dyDescent="0.15">
      <c r="A13" s="259"/>
      <c r="AK13" s="1117" t="s">
        <v>530</v>
      </c>
      <c r="AL13" s="1118"/>
      <c r="AM13" s="1118"/>
      <c r="AN13" s="1119"/>
      <c r="AO13" s="277">
        <v>2733</v>
      </c>
      <c r="AP13" s="277">
        <v>2259</v>
      </c>
      <c r="AQ13" s="278">
        <v>11407</v>
      </c>
      <c r="AR13" s="279">
        <v>-80.2</v>
      </c>
    </row>
    <row r="14" spans="1:46" ht="13.5" customHeight="1" x14ac:dyDescent="0.15">
      <c r="A14" s="259"/>
      <c r="AK14" s="1117" t="s">
        <v>531</v>
      </c>
      <c r="AL14" s="1118"/>
      <c r="AM14" s="1118"/>
      <c r="AN14" s="1119"/>
      <c r="AO14" s="277">
        <v>391</v>
      </c>
      <c r="AP14" s="277">
        <v>323</v>
      </c>
      <c r="AQ14" s="278">
        <v>4585</v>
      </c>
      <c r="AR14" s="279">
        <v>-93</v>
      </c>
    </row>
    <row r="15" spans="1:46" ht="13.5" customHeight="1" x14ac:dyDescent="0.15">
      <c r="A15" s="259"/>
      <c r="AK15" s="1120" t="s">
        <v>532</v>
      </c>
      <c r="AL15" s="1121"/>
      <c r="AM15" s="1121"/>
      <c r="AN15" s="1122"/>
      <c r="AO15" s="277">
        <v>-40919</v>
      </c>
      <c r="AP15" s="277">
        <v>-33817</v>
      </c>
      <c r="AQ15" s="278">
        <v>-18839</v>
      </c>
      <c r="AR15" s="279">
        <v>79.5</v>
      </c>
    </row>
    <row r="16" spans="1:46" x14ac:dyDescent="0.15">
      <c r="A16" s="259"/>
      <c r="AK16" s="1120" t="s">
        <v>190</v>
      </c>
      <c r="AL16" s="1121"/>
      <c r="AM16" s="1121"/>
      <c r="AN16" s="1122"/>
      <c r="AO16" s="277">
        <v>440174</v>
      </c>
      <c r="AP16" s="277">
        <v>363780</v>
      </c>
      <c r="AQ16" s="278">
        <v>275669</v>
      </c>
      <c r="AR16" s="279">
        <v>32</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23" t="s">
        <v>537</v>
      </c>
      <c r="AL21" s="1124"/>
      <c r="AM21" s="1124"/>
      <c r="AN21" s="1125"/>
      <c r="AO21" s="289">
        <v>42.15</v>
      </c>
      <c r="AP21" s="290">
        <v>23.86</v>
      </c>
      <c r="AQ21" s="291">
        <v>18.29</v>
      </c>
      <c r="AS21" s="292"/>
      <c r="AT21" s="288"/>
    </row>
    <row r="22" spans="1:46" s="260" customFormat="1" x14ac:dyDescent="0.15">
      <c r="A22" s="288"/>
      <c r="AK22" s="1123" t="s">
        <v>538</v>
      </c>
      <c r="AL22" s="1124"/>
      <c r="AM22" s="1124"/>
      <c r="AN22" s="1125"/>
      <c r="AO22" s="293">
        <v>89.8</v>
      </c>
      <c r="AP22" s="294">
        <v>95.5</v>
      </c>
      <c r="AQ22" s="295">
        <v>-5.7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5" t="s">
        <v>520</v>
      </c>
      <c r="AP30" s="265"/>
      <c r="AQ30" s="266" t="s">
        <v>521</v>
      </c>
      <c r="AR30" s="267"/>
    </row>
    <row r="31" spans="1:46" x14ac:dyDescent="0.15">
      <c r="A31" s="259"/>
      <c r="AK31" s="268"/>
      <c r="AL31" s="269"/>
      <c r="AM31" s="269"/>
      <c r="AN31" s="270"/>
      <c r="AO31" s="1106"/>
      <c r="AP31" s="271" t="s">
        <v>522</v>
      </c>
      <c r="AQ31" s="272" t="s">
        <v>523</v>
      </c>
      <c r="AR31" s="273" t="s">
        <v>524</v>
      </c>
    </row>
    <row r="32" spans="1:46" ht="27" customHeight="1" x14ac:dyDescent="0.15">
      <c r="A32" s="259"/>
      <c r="AK32" s="1107" t="s">
        <v>542</v>
      </c>
      <c r="AL32" s="1108"/>
      <c r="AM32" s="1108"/>
      <c r="AN32" s="1109"/>
      <c r="AO32" s="303">
        <v>331066</v>
      </c>
      <c r="AP32" s="303">
        <v>273608</v>
      </c>
      <c r="AQ32" s="304">
        <v>162926</v>
      </c>
      <c r="AR32" s="305">
        <v>67.900000000000006</v>
      </c>
    </row>
    <row r="33" spans="1:46" ht="13.5" customHeight="1" x14ac:dyDescent="0.15">
      <c r="A33" s="259"/>
      <c r="AK33" s="1107" t="s">
        <v>543</v>
      </c>
      <c r="AL33" s="1108"/>
      <c r="AM33" s="1108"/>
      <c r="AN33" s="1109"/>
      <c r="AO33" s="303" t="s">
        <v>528</v>
      </c>
      <c r="AP33" s="303" t="s">
        <v>528</v>
      </c>
      <c r="AQ33" s="304" t="s">
        <v>528</v>
      </c>
      <c r="AR33" s="305" t="s">
        <v>528</v>
      </c>
    </row>
    <row r="34" spans="1:46" ht="27" customHeight="1" x14ac:dyDescent="0.15">
      <c r="A34" s="259"/>
      <c r="AK34" s="1107" t="s">
        <v>544</v>
      </c>
      <c r="AL34" s="1108"/>
      <c r="AM34" s="1108"/>
      <c r="AN34" s="1109"/>
      <c r="AO34" s="303" t="s">
        <v>528</v>
      </c>
      <c r="AP34" s="303" t="s">
        <v>528</v>
      </c>
      <c r="AQ34" s="304">
        <v>4</v>
      </c>
      <c r="AR34" s="305" t="s">
        <v>528</v>
      </c>
    </row>
    <row r="35" spans="1:46" ht="27" customHeight="1" x14ac:dyDescent="0.15">
      <c r="A35" s="259"/>
      <c r="AK35" s="1107" t="s">
        <v>545</v>
      </c>
      <c r="AL35" s="1108"/>
      <c r="AM35" s="1108"/>
      <c r="AN35" s="1109"/>
      <c r="AO35" s="303">
        <v>3325</v>
      </c>
      <c r="AP35" s="303">
        <v>2748</v>
      </c>
      <c r="AQ35" s="304">
        <v>33512</v>
      </c>
      <c r="AR35" s="305">
        <v>-91.8</v>
      </c>
    </row>
    <row r="36" spans="1:46" ht="27" customHeight="1" x14ac:dyDescent="0.15">
      <c r="A36" s="259"/>
      <c r="AK36" s="1107" t="s">
        <v>546</v>
      </c>
      <c r="AL36" s="1108"/>
      <c r="AM36" s="1108"/>
      <c r="AN36" s="1109"/>
      <c r="AO36" s="303">
        <v>340</v>
      </c>
      <c r="AP36" s="303">
        <v>281</v>
      </c>
      <c r="AQ36" s="304">
        <v>2866</v>
      </c>
      <c r="AR36" s="305">
        <v>-90.2</v>
      </c>
    </row>
    <row r="37" spans="1:46" ht="13.5" customHeight="1" x14ac:dyDescent="0.15">
      <c r="A37" s="259"/>
      <c r="AK37" s="1107" t="s">
        <v>547</v>
      </c>
      <c r="AL37" s="1108"/>
      <c r="AM37" s="1108"/>
      <c r="AN37" s="1109"/>
      <c r="AO37" s="303" t="s">
        <v>528</v>
      </c>
      <c r="AP37" s="303" t="s">
        <v>528</v>
      </c>
      <c r="AQ37" s="304">
        <v>1429</v>
      </c>
      <c r="AR37" s="305" t="s">
        <v>528</v>
      </c>
    </row>
    <row r="38" spans="1:46" ht="27" customHeight="1" x14ac:dyDescent="0.15">
      <c r="A38" s="259"/>
      <c r="AK38" s="1110" t="s">
        <v>548</v>
      </c>
      <c r="AL38" s="1111"/>
      <c r="AM38" s="1111"/>
      <c r="AN38" s="1112"/>
      <c r="AO38" s="306" t="s">
        <v>528</v>
      </c>
      <c r="AP38" s="306" t="s">
        <v>528</v>
      </c>
      <c r="AQ38" s="307">
        <v>30</v>
      </c>
      <c r="AR38" s="295" t="s">
        <v>528</v>
      </c>
      <c r="AS38" s="302"/>
    </row>
    <row r="39" spans="1:46" x14ac:dyDescent="0.15">
      <c r="A39" s="259"/>
      <c r="AK39" s="1110" t="s">
        <v>549</v>
      </c>
      <c r="AL39" s="1111"/>
      <c r="AM39" s="1111"/>
      <c r="AN39" s="1112"/>
      <c r="AO39" s="303">
        <v>-2996</v>
      </c>
      <c r="AP39" s="303">
        <v>-2476</v>
      </c>
      <c r="AQ39" s="304">
        <v>-7390</v>
      </c>
      <c r="AR39" s="305">
        <v>-66.5</v>
      </c>
      <c r="AS39" s="302"/>
    </row>
    <row r="40" spans="1:46" ht="27" customHeight="1" x14ac:dyDescent="0.15">
      <c r="A40" s="259"/>
      <c r="AK40" s="1107" t="s">
        <v>550</v>
      </c>
      <c r="AL40" s="1108"/>
      <c r="AM40" s="1108"/>
      <c r="AN40" s="1109"/>
      <c r="AO40" s="303">
        <v>-235076</v>
      </c>
      <c r="AP40" s="303">
        <v>-194278</v>
      </c>
      <c r="AQ40" s="304">
        <v>-136323</v>
      </c>
      <c r="AR40" s="305">
        <v>42.5</v>
      </c>
      <c r="AS40" s="302"/>
    </row>
    <row r="41" spans="1:46" x14ac:dyDescent="0.15">
      <c r="A41" s="259"/>
      <c r="AK41" s="1113" t="s">
        <v>303</v>
      </c>
      <c r="AL41" s="1114"/>
      <c r="AM41" s="1114"/>
      <c r="AN41" s="1115"/>
      <c r="AO41" s="303">
        <v>96659</v>
      </c>
      <c r="AP41" s="303">
        <v>79883</v>
      </c>
      <c r="AQ41" s="304">
        <v>57054</v>
      </c>
      <c r="AR41" s="305">
        <v>40</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00" t="s">
        <v>520</v>
      </c>
      <c r="AN49" s="1102" t="s">
        <v>554</v>
      </c>
      <c r="AO49" s="1103"/>
      <c r="AP49" s="1103"/>
      <c r="AQ49" s="1103"/>
      <c r="AR49" s="1104"/>
    </row>
    <row r="50" spans="1:44" x14ac:dyDescent="0.15">
      <c r="A50" s="259"/>
      <c r="AK50" s="317"/>
      <c r="AL50" s="318"/>
      <c r="AM50" s="1101"/>
      <c r="AN50" s="319" t="s">
        <v>555</v>
      </c>
      <c r="AO50" s="320" t="s">
        <v>556</v>
      </c>
      <c r="AP50" s="321" t="s">
        <v>557</v>
      </c>
      <c r="AQ50" s="322" t="s">
        <v>558</v>
      </c>
      <c r="AR50" s="323" t="s">
        <v>559</v>
      </c>
    </row>
    <row r="51" spans="1:44" x14ac:dyDescent="0.15">
      <c r="A51" s="259"/>
      <c r="AK51" s="315" t="s">
        <v>560</v>
      </c>
      <c r="AL51" s="316"/>
      <c r="AM51" s="324">
        <v>1904303</v>
      </c>
      <c r="AN51" s="325">
        <v>1525884</v>
      </c>
      <c r="AO51" s="326">
        <v>-4.5999999999999996</v>
      </c>
      <c r="AP51" s="327">
        <v>271581</v>
      </c>
      <c r="AQ51" s="328">
        <v>-6.7</v>
      </c>
      <c r="AR51" s="329">
        <v>2.1</v>
      </c>
    </row>
    <row r="52" spans="1:44" x14ac:dyDescent="0.15">
      <c r="A52" s="259"/>
      <c r="AK52" s="330"/>
      <c r="AL52" s="331" t="s">
        <v>561</v>
      </c>
      <c r="AM52" s="332">
        <v>110808</v>
      </c>
      <c r="AN52" s="333">
        <v>88788</v>
      </c>
      <c r="AO52" s="334">
        <v>6.2</v>
      </c>
      <c r="AP52" s="335">
        <v>117844</v>
      </c>
      <c r="AQ52" s="336">
        <v>-1</v>
      </c>
      <c r="AR52" s="337">
        <v>7.2</v>
      </c>
    </row>
    <row r="53" spans="1:44" x14ac:dyDescent="0.15">
      <c r="A53" s="259"/>
      <c r="AK53" s="315" t="s">
        <v>562</v>
      </c>
      <c r="AL53" s="316"/>
      <c r="AM53" s="324">
        <v>1973413</v>
      </c>
      <c r="AN53" s="325">
        <v>1563719</v>
      </c>
      <c r="AO53" s="326">
        <v>2.5</v>
      </c>
      <c r="AP53" s="327">
        <v>268375</v>
      </c>
      <c r="AQ53" s="328">
        <v>-1.2</v>
      </c>
      <c r="AR53" s="329">
        <v>3.7</v>
      </c>
    </row>
    <row r="54" spans="1:44" x14ac:dyDescent="0.15">
      <c r="A54" s="259"/>
      <c r="AK54" s="330"/>
      <c r="AL54" s="331" t="s">
        <v>561</v>
      </c>
      <c r="AM54" s="332">
        <v>193004</v>
      </c>
      <c r="AN54" s="333">
        <v>152935</v>
      </c>
      <c r="AO54" s="334">
        <v>72.2</v>
      </c>
      <c r="AP54" s="335">
        <v>119602</v>
      </c>
      <c r="AQ54" s="336">
        <v>1.5</v>
      </c>
      <c r="AR54" s="337">
        <v>70.7</v>
      </c>
    </row>
    <row r="55" spans="1:44" x14ac:dyDescent="0.15">
      <c r="A55" s="259"/>
      <c r="AK55" s="315" t="s">
        <v>563</v>
      </c>
      <c r="AL55" s="316"/>
      <c r="AM55" s="324">
        <v>3121713</v>
      </c>
      <c r="AN55" s="325">
        <v>2483463</v>
      </c>
      <c r="AO55" s="326">
        <v>58.8</v>
      </c>
      <c r="AP55" s="327">
        <v>301035</v>
      </c>
      <c r="AQ55" s="328">
        <v>12.2</v>
      </c>
      <c r="AR55" s="329">
        <v>46.6</v>
      </c>
    </row>
    <row r="56" spans="1:44" x14ac:dyDescent="0.15">
      <c r="A56" s="259"/>
      <c r="AK56" s="330"/>
      <c r="AL56" s="331" t="s">
        <v>561</v>
      </c>
      <c r="AM56" s="332">
        <v>72167</v>
      </c>
      <c r="AN56" s="333">
        <v>57412</v>
      </c>
      <c r="AO56" s="334">
        <v>-62.5</v>
      </c>
      <c r="AP56" s="335">
        <v>154376</v>
      </c>
      <c r="AQ56" s="336">
        <v>29.1</v>
      </c>
      <c r="AR56" s="337">
        <v>-91.6</v>
      </c>
    </row>
    <row r="57" spans="1:44" x14ac:dyDescent="0.15">
      <c r="A57" s="259"/>
      <c r="AK57" s="315" t="s">
        <v>564</v>
      </c>
      <c r="AL57" s="316"/>
      <c r="AM57" s="324">
        <v>1517862</v>
      </c>
      <c r="AN57" s="325">
        <v>1234034</v>
      </c>
      <c r="AO57" s="326">
        <v>-50.3</v>
      </c>
      <c r="AP57" s="327">
        <v>277467</v>
      </c>
      <c r="AQ57" s="328">
        <v>-7.8</v>
      </c>
      <c r="AR57" s="329">
        <v>-42.5</v>
      </c>
    </row>
    <row r="58" spans="1:44" x14ac:dyDescent="0.15">
      <c r="A58" s="259"/>
      <c r="AK58" s="330"/>
      <c r="AL58" s="331" t="s">
        <v>561</v>
      </c>
      <c r="AM58" s="332">
        <v>59529</v>
      </c>
      <c r="AN58" s="333">
        <v>48398</v>
      </c>
      <c r="AO58" s="334">
        <v>-15.7</v>
      </c>
      <c r="AP58" s="335">
        <v>128378</v>
      </c>
      <c r="AQ58" s="336">
        <v>-16.8</v>
      </c>
      <c r="AR58" s="337">
        <v>1.1000000000000001</v>
      </c>
    </row>
    <row r="59" spans="1:44" x14ac:dyDescent="0.15">
      <c r="A59" s="259"/>
      <c r="AK59" s="315" t="s">
        <v>565</v>
      </c>
      <c r="AL59" s="316"/>
      <c r="AM59" s="324">
        <v>790814</v>
      </c>
      <c r="AN59" s="325">
        <v>653565</v>
      </c>
      <c r="AO59" s="326">
        <v>-47</v>
      </c>
      <c r="AP59" s="327">
        <v>282256</v>
      </c>
      <c r="AQ59" s="328">
        <v>1.7</v>
      </c>
      <c r="AR59" s="329">
        <v>-48.7</v>
      </c>
    </row>
    <row r="60" spans="1:44" x14ac:dyDescent="0.15">
      <c r="A60" s="259"/>
      <c r="AK60" s="330"/>
      <c r="AL60" s="331" t="s">
        <v>561</v>
      </c>
      <c r="AM60" s="332">
        <v>116188</v>
      </c>
      <c r="AN60" s="333">
        <v>96023</v>
      </c>
      <c r="AO60" s="334">
        <v>98.4</v>
      </c>
      <c r="AP60" s="335">
        <v>145453</v>
      </c>
      <c r="AQ60" s="336">
        <v>13.3</v>
      </c>
      <c r="AR60" s="337">
        <v>85.1</v>
      </c>
    </row>
    <row r="61" spans="1:44" x14ac:dyDescent="0.15">
      <c r="A61" s="259"/>
      <c r="AK61" s="315" t="s">
        <v>566</v>
      </c>
      <c r="AL61" s="338"/>
      <c r="AM61" s="324">
        <v>1861621</v>
      </c>
      <c r="AN61" s="325">
        <v>1492133</v>
      </c>
      <c r="AO61" s="326">
        <v>-8.1</v>
      </c>
      <c r="AP61" s="327">
        <v>280143</v>
      </c>
      <c r="AQ61" s="339">
        <v>-0.4</v>
      </c>
      <c r="AR61" s="329">
        <v>-7.7</v>
      </c>
    </row>
    <row r="62" spans="1:44" x14ac:dyDescent="0.15">
      <c r="A62" s="259"/>
      <c r="AK62" s="330"/>
      <c r="AL62" s="331" t="s">
        <v>561</v>
      </c>
      <c r="AM62" s="332">
        <v>110339</v>
      </c>
      <c r="AN62" s="333">
        <v>88711</v>
      </c>
      <c r="AO62" s="334">
        <v>19.7</v>
      </c>
      <c r="AP62" s="335">
        <v>133131</v>
      </c>
      <c r="AQ62" s="336">
        <v>5.2</v>
      </c>
      <c r="AR62" s="337">
        <v>14.5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26KThpTUslPdRs2dDEzcSrEE4VwvgUQJJ/vSVnVMPwVuEcuSbgwsazIff/7FVd9DAN0VOe2StTEBxwNa8eDrvw==" saltValue="M/IvjD5AiEksbsiiC1Yb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E102" sqref="AE102"/>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UAzkA9xiWXfT1nckZXyEus8KoImNNHqWTSYtLIBPrm3/jtsUcqFqM9G8UMmgZvL3FPDNQVyINAA3pcqfilCMrw==" saltValue="w3mpR0ZI/87GtXzQRewa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22dUWnnRDZwEFUInlt++KHMcRgXhAdunxk56UCO8maZIDDusFAbu2C0/RdAeGKk3JbjdcdrSoOcELbn9Rfe/Hg==" saltValue="eWeww4RuyNM46norxXBd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6" t="s">
        <v>3</v>
      </c>
      <c r="D47" s="1126"/>
      <c r="E47" s="1127"/>
      <c r="F47" s="11">
        <v>334.96</v>
      </c>
      <c r="G47" s="12">
        <v>54.27</v>
      </c>
      <c r="H47" s="12">
        <v>55.1</v>
      </c>
      <c r="I47" s="12">
        <v>58.16</v>
      </c>
      <c r="J47" s="13">
        <v>77.72</v>
      </c>
    </row>
    <row r="48" spans="2:10" ht="57.75" customHeight="1" x14ac:dyDescent="0.15">
      <c r="B48" s="14"/>
      <c r="C48" s="1128" t="s">
        <v>4</v>
      </c>
      <c r="D48" s="1128"/>
      <c r="E48" s="1129"/>
      <c r="F48" s="15">
        <v>9.66</v>
      </c>
      <c r="G48" s="16">
        <v>3.82</v>
      </c>
      <c r="H48" s="16">
        <v>9.17</v>
      </c>
      <c r="I48" s="16">
        <v>21.83</v>
      </c>
      <c r="J48" s="17">
        <v>15.46</v>
      </c>
    </row>
    <row r="49" spans="2:10" ht="57.75" customHeight="1" thickBot="1" x14ac:dyDescent="0.2">
      <c r="B49" s="18"/>
      <c r="C49" s="1130" t="s">
        <v>5</v>
      </c>
      <c r="D49" s="1130"/>
      <c r="E49" s="1131"/>
      <c r="F49" s="19">
        <v>14.82</v>
      </c>
      <c r="G49" s="20" t="s">
        <v>575</v>
      </c>
      <c r="H49" s="20">
        <v>7.44</v>
      </c>
      <c r="I49" s="20">
        <v>20.53</v>
      </c>
      <c r="J49" s="21">
        <v>11.81</v>
      </c>
    </row>
    <row r="50" spans="2:10" x14ac:dyDescent="0.15"/>
  </sheetData>
  <sheetProtection algorithmName="SHA-512" hashValue="pmdRMicexFR/iZQMgk7Zsp35ABR6Zyf5ptbGGgVwqwcDOSm+eOXiJhMIVQgMa8EjbAqEIN+9olzAkoPs7JR34g==" saltValue="TAeP5vIsOwC19w9ttskL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源河　優香</cp:lastModifiedBy>
  <dcterms:created xsi:type="dcterms:W3CDTF">2024-02-05T04:12:01Z</dcterms:created>
  <dcterms:modified xsi:type="dcterms:W3CDTF">2024-03-25T10:20:54Z</dcterms:modified>
  <cp:category/>
</cp:coreProperties>
</file>