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3 財政班\27 財政比較分析表等\令和４年度 R6.3.5 令和４年度財政状況資料集の作成及び提出について\【○】R6.3.5【3.11〆】令和4年度財政状況資料集の作成等について\03 差し替え提出\"/>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<sst xmlns="http://schemas.openxmlformats.org/spreadsheetml/2006/main" count="1148" uniqueCount="594">
  <si>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</si>
  <si>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</si>
  <si>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</si>
  <si>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</si>
  <si>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</si>
  <si>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</si>
  <si>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</si>
  <si>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</si>
  <si>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</si>
  <si>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</si>
  <si>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</si>
  <si>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</si>
  <si>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</si>
  <si>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</si>
  <si>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</si>
  <si>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</si>
  <si>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</si>
  <si>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</si>
  <si>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</si>
  <si>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</si>
  <si>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</si>
  <si>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</si>
  <si>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</si>
  <si>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</si>
  <si>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</si>
  <si>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</si>
  <si>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</si>
  <si>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</si>
  <si>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</si>
  <si>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</si>
  <si>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</si>
  <si>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</si>
  <si>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</si>
  <si>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</si>
  <si>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</si>
  <si>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</si>
  <si>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</si>
  <si>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</si>
  <si>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</si>
  <si>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</si>
  <si>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</si>
  <si>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</si>
  <si>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</si>
  <si>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</si>
  <si>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</si>
  <si>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</si>
  <si>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</si>
  <si>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</si>
  <si>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</si>
  <si>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</si>
  <si>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</si>
  <si>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</si>
  <si>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</si>
  <si>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</si>
  <si>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</si>
  <si>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</si>
  <si>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</si>
  <si>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</si>
  <si>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</si>
  <si>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</si>
  <si>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</si>
  <si>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</si>
  <si>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</si>
  <si>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</si>
  <si>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</si>
  <si>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</si>
  <si>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</si>
  <si>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</si>
  <si>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</si>
  <si>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</si>
  <si>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</si>
  <si>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</si>
  <si>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</si>
  <si>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</si>
  <si>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</si>
  <si>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</si>
  <si>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</si>
  <si>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</si>
  <si>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</si>
  <si>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</si>
  <si>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</si>
  <si>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</si>
  <si>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</si>
  <si>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</si>
  <si>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</si>
  <si>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</si>
  <si>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</si>
  <si>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</si>
  <si>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</si>
  <si>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</si>
  <si>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</si>
  <si>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</si>
  <si>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</si>
  <si>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</si>
  <si>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</si>
  <si>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</si>
  <si>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</si>
  <si>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</si>
  <si>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</si>
  <si>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</si>
  <si>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</si>
  <si>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</si>
  <si>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</si>
  <si>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</si>
  <si>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</si>
  <si>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</si>
  <si>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</si>
  <si>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</si>
  <si>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</si>
  <si>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</si>
  <si>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</si>
  <si>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</si>
  <si>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</si>
  <si>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</si>
  <si>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</si>
  <si>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</si>
  <si>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</si>
  <si>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</si>
  <si>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</si>
  <si>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</si>
  <si>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</si>
  <si>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</si>
  <si>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</si>
  <si>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</si>
  <si>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</si>
  <si>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</si>
  <si>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</si>
  <si>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</si>
  <si>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</si>
  <si>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</si>
  <si>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</si>
  <si>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</si>
  <si>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</si>
  <si>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</si>
  <si>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</si>
  <si>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</si>
  <si>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</si>
  <si>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</si>
  <si>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</si>
  <si>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</si>
  <si>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</si>
  <si>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</si>
  <si>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</si>
  <si>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</si>
  <si>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</si>
  <si>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</si>
  <si>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</si>
  <si>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</si>
  <si>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</si>
  <si>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</si>
  <si>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</si>
  <si>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</si>
  <si>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</si>
  <si>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</si>
  <si>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</si>
  <si>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</si>
  <si>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</si>
  <si>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</si>
  <si>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</si>
  <si>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</si>
  <si>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</si>
  <si>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</si>
  <si>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</si>
  <si>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</si>
  <si>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</si>
  <si>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</si>
  <si>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</si>
  <si>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</si>
  <si>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</si>
  <si>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</si>
  <si>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</si>
  <si>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</si>
  <si>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</si>
  <si>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</si>
  <si>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</si>
  <si>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</si>
  <si>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</si>
  <si>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</si>
  <si>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</si>
  <si>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</si>
  <si>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</si>
  <si>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</si>
  <si>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</si>
  <si>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</si>
  <si>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</si>
  <si>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</si>
  <si>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</si>
  <si>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</si>
  <si>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</si>
  <si>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</si>
  <si>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</si>
  <si>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</si>
  <si>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</si>
  <si>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</si>
  <si>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</si>
  <si>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</si>
  <si>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</si>
  <si>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</si>
  <si>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</si>
  <si>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</si>
  <si>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</si>
  <si>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</si>
  <si>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</si>
  <si>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</si>
  <si>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</si>
  <si>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</si>
  <si>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</si>
  <si>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</si>
  <si>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</si>
  <si>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</si>
  <si>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</si>
  <si>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</si>
  <si>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</si>
  <si>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</si>
  <si>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</si>
  <si>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</si>
  <si>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</si>
  <si>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沖縄県南風原町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</si>
  <si>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</si>
  <si>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</si>
  <si>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</si>
  <si>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</si>
  <si>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</si>
  <si>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</si>
  <si>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</si>
  <si>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</si>
  <si>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</si>
  <si>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</si>
  <si>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</si>
  <si>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</si>
  <si>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</si>
  <si>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</si>
  <si>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</si>
  <si>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</si>
  <si>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</si>
  <si>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</si>
  <si>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</si>
  <si>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</si>
  <si>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</si>
  <si>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</si>
  <si>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</si>
  <si>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</si>
  <si>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</si>
  <si>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</si>
  <si>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</si>
  <si>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</si>
  <si>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</si>
  <si>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</si>
  <si>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</si>
  <si>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</si>
  <si>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</si>
  <si>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</si>
  <si>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</si>
  <si>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</si>
  <si>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</si>
  <si>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</si>
  <si>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</si>
  <si>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</si>
  <si>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</si>
  <si>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</si>
  <si>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</si>
  <si>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</si>
  <si>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</si>
  <si>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</si>
  <si>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</si>
  <si>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</si>
  <si>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</si>
  <si>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</si>
  <si>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</si>
  <si>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</si>
  <si>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</si>
  <si>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</si>
  <si>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</si>
  <si>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</si>
  <si>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</si>
  <si>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</si>
  <si>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</si>
  <si>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</si>
  <si>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</si>
  <si>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</si>
  <si>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</si>
  <si>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</si>
  <si>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</si>
  <si>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</si>
  <si>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</si>
  <si>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</si>
  <si>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</si>
  <si>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</si>
  <si>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</si>
  <si>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</si>
  <si>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</si>
  <si>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</si>
  <si>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</si>
  <si>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</si>
  <si>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</si>
  <si>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</si>
  <si>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</si>
  <si>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</si>
  <si>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</si>
  <si>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</si>
  <si>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</si>
  <si>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</si>
  <si>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</si>
  <si>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</si>
  <si>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</si>
  <si>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</si>
  <si>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</si>
  <si>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</si>
  <si>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</si>
  <si>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</si>
  <si>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</si>
  <si>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</si>
  <si>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</si>
  <si>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</si>
  <si>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</si>
  <si>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</si>
  <si>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</si>
  <si>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</si>
  <si>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</si>
  <si>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</si>
  <si>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</si>
  <si>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</si>
  <si>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</si>
  <si>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</si>
  <si>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</si>
  <si>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</si>
  <si>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</si>
  <si>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</si>
  <si>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</si>
  <si>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</si>
  <si>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</si>
  <si>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</si>
  <si>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</si>
  <si>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</si>
  <si>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</si>
  <si>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</si>
  <si>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</si>
  <si>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</si>
  <si>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</si>
  <si>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</si>
  <si>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</si>
  <si>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</si>
  <si>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</si>
  <si>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</si>
  <si>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</si>
  <si>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</si>
  <si>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</si>
  <si>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</si>
  <si>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</si>
  <si>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</si>
  <si>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</si>
  <si>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</si>
  <si>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</si>
  <si>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</si>
  <si>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</si>
  <si>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</si>
  <si>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</si>
  <si>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</si>
  <si>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</si>
  <si>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</si>
  <si>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</si>
  <si>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</si>
  <si>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</si>
  <si>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</si>
  <si>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</si>
  <si>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</si>
  <si>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</si>
  <si>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</si>
  <si>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</si>
  <si>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</si>
  <si>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沖縄県南風原町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</si>
  <si>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</si>
  <si>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</si>
  <si>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</si>
  <si>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</si>
  <si>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</si>
  <si>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</si>
  <si>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</si>
  <si>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</si>
  <si>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</si>
  <si>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</si>
  <si>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</si>
  <si>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</si>
  <si>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</si>
  <si>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</si>
  <si>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</si>
  <si>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</si>
  <si>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</si>
  <si>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</si>
  <si>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</si>
  <si>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</si>
  <si>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</si>
  <si>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</si>
  <si>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</si>
  <si>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</si>
  <si>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</si>
  <si>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</si>
  <si>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</si>
  <si>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</si>
  <si>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</si>
  <si>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</si>
  <si>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</si>
  <si>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</si>
  <si>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</si>
  <si>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</si>
  <si>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</si>
  <si>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</si>
  <si>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</si>
  <si>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</si>
  <si>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</si>
  <si>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</si>
  <si>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</si>
  <si>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</si>
  <si>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</si>
  <si>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</si>
  <si>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</si>
  <si>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</si>
  <si>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</si>
  <si>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</si>
  <si>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</si>
  <si>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</si>
  <si>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</si>
  <si>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</si>
  <si>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</si>
  <si>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</si>
  <si>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</si>
  <si>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</si>
  <si>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</si>
  <si>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</si>
  <si>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</si>
  <si>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</si>
  <si>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</si>
  <si>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</si>
  <si>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</si>
  <si>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</si>
  <si>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</si>
  <si>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</si>
  <si>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</si>
  <si>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</si>
  <si>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</si>
  <si>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</si>
  <si>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</si>
  <si>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</si>
  <si>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</si>
  <si>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</si>
  <si>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</si>
  <si>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</si>
  <si>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</si>
  <si>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</si>
  <si>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</si>
  <si>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</si>
  <si>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</si>
  <si>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</si>
  <si>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</si>
  <si>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</si>
  <si>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</si>
  <si>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</si>
  <si>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</si>
  <si>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</si>
  <si>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</si>
  <si>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</si>
  <si>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</si>
  <si>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</si>
  <si>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</si>
  <si>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</si>
  <si>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</si>
  <si>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</si>
  <si>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</si>
  <si>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</si>
  <si>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</si>
  <si>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</si>
  <si>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</si>
  <si>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</si>
  <si>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</si>
  <si>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</si>
  <si>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</si>
  <si>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</si>
  <si>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</si>
  <si>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</si>
  <si>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</si>
  <si>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</si>
  <si>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</si>
  <si>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</si>
  <si>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</si>
  <si>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</si>
  <si>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</si>
  <si>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</si>
  <si>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</si>
  <si>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</si>
  <si>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</si>
  <si>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</si>
  <si>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</si>
  <si>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</si>
  <si>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</si>
  <si>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</si>
  <si>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</si>
  <si>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</si>
  <si>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</si>
  <si>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</si>
  <si>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</si>
  <si>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</si>
  <si>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</si>
  <si>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</si>
  <si>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</si>
  <si>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</si>
  <si>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</si>
  <si>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</si>
  <si>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</si>
  <si>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</si>
  <si>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</si>
  <si>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</si>
  <si>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</si>
  <si>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</si>
  <si>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</si>
  <si>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</si>
  <si>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</si>
  <si>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</si>
  <si>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</si>
  <si>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</si>
  <si>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</si>
  <si>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</si>
  <si>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</si>
  <si>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</si>
  <si>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</si>
  <si>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</si>
  <si>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</si>
  <si>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</si>
  <si>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</si>
  <si>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</si>
  <si>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</si>
  <si>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</si>
  <si>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</si>
  <si>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</si>
  <si>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</si>
  <si>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</si>
  <si>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</si>
  <si>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</si>
  <si>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</si>
  <si>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</si>
  <si>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</si>
  <si>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</si>
  <si>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</si>
  <si>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</si>
  <si>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</si>
  <si>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</si>
  <si>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</si>
  <si>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</si>
  <si>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</si>
  <si>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</si>
  <si>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</si>
  <si>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</si>
  <si>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</si>
  <si>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1.54</t>
  </si>
  <si>
    <t>▲ 3.80</t>
  </si>
  <si>
    <t>一般会計</t>
  </si>
  <si>
    <t>国民健康保険特別会計</t>
  </si>
  <si>
    <t>▲ 6.82</t>
  </si>
  <si>
    <t>下水道事業会計</t>
  </si>
  <si>
    <t>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</si>
  <si>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</si>
  <si>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</si>
  <si>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</si>
  <si>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</si>
  <si>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</si>
  <si>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</si>
  <si>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</si>
  <si>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</si>
  <si>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</si>
  <si>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</si>
  <si>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</si>
  <si>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沖縄県後期高齢者医療広域連合(一般会計）</t>
  </si>
  <si>
    <t>沖縄県後期高齢者医療広域連合(特別会計）</t>
  </si>
  <si>
    <t>東部消防組合（一般会計）</t>
  </si>
  <si>
    <t>那覇市・南風原町環境施設組合（一般会計）</t>
  </si>
  <si>
    <t>南部広域市町村圏事務組合(一般会計)</t>
  </si>
  <si>
    <t>南部広域市町村圏事務組合(いなんせ齋苑特別会計)</t>
  </si>
  <si>
    <t>南部広域市町村圏事務組合(南斎場特別会計)</t>
  </si>
  <si>
    <t>沖縄県介護保険広域連合(一般会計)</t>
  </si>
  <si>
    <t>沖縄県介護保険広域連合(特別会計)</t>
  </si>
  <si>
    <t>南部水道企業団（水道事業会計）</t>
  </si>
  <si>
    <t>南部広域行政組合（一般会計）</t>
  </si>
  <si>
    <t>南部広域行政組合（公共用地先行取得事業特別会計）</t>
    <rPh sb="9" eb="11">
      <t>コウキョウ</t>
    </rPh>
    <rPh sb="11" eb="13">
      <t>ヨウチ</t>
    </rPh>
    <rPh sb="13" eb="15">
      <t>センコウ</t>
    </rPh>
    <rPh sb="15" eb="17">
      <t>シュトク</t>
    </rPh>
    <rPh sb="17" eb="19">
      <t>ジギョウ</t>
    </rPh>
    <rPh sb="19" eb="21">
      <t>トクベツ</t>
    </rPh>
    <rPh sb="21" eb="23">
      <t>カイケイ</t>
    </rPh>
    <phoneticPr fontId="26"/>
  </si>
  <si>
    <t>南部広域行政組合（糸豊環境衛生事業特別会計）</t>
    <rPh sb="9" eb="10">
      <t>イト</t>
    </rPh>
    <rPh sb="10" eb="11">
      <t>トヨ</t>
    </rPh>
    <rPh sb="11" eb="13">
      <t>カンキョウ</t>
    </rPh>
    <rPh sb="13" eb="15">
      <t>エイセイ</t>
    </rPh>
    <rPh sb="15" eb="17">
      <t>ジギョウ</t>
    </rPh>
    <rPh sb="17" eb="19">
      <t>トクベツ</t>
    </rPh>
    <rPh sb="19" eb="21">
      <t>カイケイ</t>
    </rPh>
    <phoneticPr fontId="26"/>
  </si>
  <si>
    <t>南部広域行政組合（東部環境衛生事業特別会計）</t>
    <rPh sb="9" eb="11">
      <t>トウブ</t>
    </rPh>
    <rPh sb="11" eb="13">
      <t>カンキョウ</t>
    </rPh>
    <rPh sb="13" eb="15">
      <t>エイセイ</t>
    </rPh>
    <rPh sb="15" eb="17">
      <t>ジギョウ</t>
    </rPh>
    <rPh sb="17" eb="19">
      <t>トクベツ</t>
    </rPh>
    <phoneticPr fontId="26"/>
  </si>
  <si>
    <t>南部広域行政組合（島尻環境衛生事業特別会計）</t>
    <rPh sb="9" eb="11">
      <t>シマジリ</t>
    </rPh>
    <rPh sb="11" eb="13">
      <t>カンキョウ</t>
    </rPh>
    <rPh sb="13" eb="15">
      <t>エイセイ</t>
    </rPh>
    <rPh sb="15" eb="17">
      <t>ジギョウ</t>
    </rPh>
    <rPh sb="17" eb="19">
      <t>トクベツ</t>
    </rPh>
    <phoneticPr fontId="26"/>
  </si>
  <si>
    <t>沖縄県市町村総合事務組合（一般会計）</t>
  </si>
  <si>
    <t>沖縄県市町村自治会館管理組合（一般会計）</t>
  </si>
  <si>
    <t>沖縄県町村交通災害共済組合（一般会計）</t>
  </si>
  <si>
    <t>-</t>
    <phoneticPr fontId="2"/>
  </si>
  <si>
    <t>ふるさと応援基金</t>
    <rPh sb="4" eb="6">
      <t>オウエン</t>
    </rPh>
    <rPh sb="6" eb="8">
      <t>キキン</t>
    </rPh>
    <phoneticPr fontId="5"/>
  </si>
  <si>
    <t>福祉基金</t>
    <rPh sb="0" eb="2">
      <t>フクシ</t>
    </rPh>
    <rPh sb="2" eb="4">
      <t>キキン</t>
    </rPh>
    <phoneticPr fontId="2"/>
  </si>
  <si>
    <t>土地区画整理事業基金</t>
    <phoneticPr fontId="2"/>
  </si>
  <si>
    <t>リサイクル基金</t>
    <rPh sb="5" eb="7">
      <t>キキン</t>
    </rPh>
    <phoneticPr fontId="2"/>
  </si>
  <si>
    <t>ふるさと応援基金づくり基金</t>
    <rPh sb="4" eb="6">
      <t>オウエン</t>
    </rPh>
    <rPh sb="6" eb="8">
      <t>キキン</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</si>
</sst>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F2EA-427A-916E-FB17302687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31787</c:v>
                </c:pt>
                <c:pt idx="1">
                  <c:v>38577</c:v>
                </c:pt>
                <c:pt idx="2">
                  <c:v>16780</c:v>
                </c:pt>
                <c:pt idx="3">
                  <c:v>20815</c:v>
                </c:pt>
                <c:pt idx="4">
                  <c:v>21277</c:v>
                </c:pt>
              </c:numCache>
            </c:numRef>
          </c:val>
          <c:smooth val="0"/>
          <c:extLst>
            <c:ext xmlns:c16="http://schemas.microsoft.com/office/drawing/2014/chart" uri="{C3380CC4-5D6E-409C-BE32-E72D297353CC}">
              <c16:uniqueId val="{00000001-F2EA-427A-916E-FB17302687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9.2200000000000006</c:v>
                </c:pt>
                <c:pt idx="1">
                  <c:v>2.35</c:v>
                </c:pt>
                <c:pt idx="2">
                  <c:v>2.21</c:v>
                </c:pt>
                <c:pt idx="3">
                  <c:v>3.25</c:v>
                </c:pt>
                <c:pt idx="4">
                  <c:v>3.12</c:v>
                </c:pt>
              </c:numCache>
            </c:numRef>
          </c:val>
          <c:extLst>
            <c:ext xmlns:c16="http://schemas.microsoft.com/office/drawing/2014/chart" uri="{C3380CC4-5D6E-409C-BE32-E72D297353CC}">
              <c16:uniqueId val="{00000000-6BCE-42D9-99B4-DBB5A6B6D0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5.34</c:v>
                </c:pt>
                <c:pt idx="1">
                  <c:v>8.1999999999999993</c:v>
                </c:pt>
                <c:pt idx="2">
                  <c:v>12.78</c:v>
                </c:pt>
                <c:pt idx="3">
                  <c:v>21.35</c:v>
                </c:pt>
                <c:pt idx="4">
                  <c:v>31.14</c:v>
                </c:pt>
              </c:numCache>
            </c:numRef>
          </c:val>
          <c:extLst>
            <c:ext xmlns:c16="http://schemas.microsoft.com/office/drawing/2014/chart" uri="{C3380CC4-5D6E-409C-BE32-E72D297353CC}">
              <c16:uniqueId val="{00000001-6BCE-42D9-99B4-DBB5A6B6D0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-1.54</c:v>
                </c:pt>
                <c:pt idx="1">
                  <c:v>-3.8</c:v>
                </c:pt>
                <c:pt idx="2">
                  <c:v>5.03</c:v>
                </c:pt>
                <c:pt idx="3">
                  <c:v>10.79</c:v>
                </c:pt>
                <c:pt idx="4">
                  <c:v>9.39</c:v>
                </c:pt>
              </c:numCache>
            </c:numRef>
          </c:val>
          <c:smooth val="0"/>
          <c:extLst>
            <c:ext xmlns:c16="http://schemas.microsoft.com/office/drawing/2014/chart" uri="{C3380CC4-5D6E-409C-BE32-E72D297353CC}">
              <c16:uniqueId val="{00000002-6BCE-42D9-99B4-DBB5A6B6D0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0.22</c:v>
                </c:pt>
                <c:pt idx="4">
                  <c:v>#N/A</c:v>
                </c:pt>
                <c:pt idx="5">
                  <c:v>0.3</c:v>
                </c:pt>
                <c:pt idx="6">
                  <c:v>#N/A</c:v>
                </c:pt>
                <c:pt idx="7">
                  <c:v>0.09</c:v>
                </c:pt>
                <c:pt idx="8">
                  <c:v>0</c:v>
                </c:pt>
                <c:pt idx="9">
                  <c:v>0</c:v>
                </c:pt>
              </c:numCache>
            </c:numRef>
          </c:val>
          <c:extLst>
            <c:ext xmlns:c16="http://schemas.microsoft.com/office/drawing/2014/chart" uri="{C3380CC4-5D6E-409C-BE32-E72D297353CC}">
              <c16:uniqueId val="{00000000-F35F-4767-83D7-4A7ED4C90D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5F-4767-83D7-4A7ED4C90D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5F-4767-83D7-4A7ED4C90D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35F-4767-83D7-4A7ED4C90D7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35F-4767-83D7-4A7ED4C90D7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5-F35F-4767-83D7-4A7ED4C90D7C}"/>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0.28000000000000003</c:v>
                </c:pt>
                <c:pt idx="4">
                  <c:v>#N/A</c:v>
                </c:pt>
                <c:pt idx="5">
                  <c:v>0.03</c:v>
                </c:pt>
                <c:pt idx="6">
                  <c:v>#N/A</c:v>
                </c:pt>
                <c:pt idx="7">
                  <c:v>0.03</c:v>
                </c:pt>
                <c:pt idx="8">
                  <c:v>#N/A</c:v>
                </c:pt>
                <c:pt idx="9">
                  <c:v>0.12</c:v>
                </c:pt>
              </c:numCache>
            </c:numRef>
          </c:val>
          <c:extLst>
            <c:ext xmlns:c16="http://schemas.microsoft.com/office/drawing/2014/chart" uri="{C3380CC4-5D6E-409C-BE32-E72D297353CC}">
              <c16:uniqueId val="{00000006-F35F-4767-83D7-4A7ED4C90D7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7-F35F-4767-83D7-4A7ED4C90D7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6.82</c:v>
                </c:pt>
                <c:pt idx="1">
                  <c:v>#N/A</c:v>
                </c:pt>
                <c:pt idx="2">
                  <c:v>#N/A</c:v>
                </c:pt>
                <c:pt idx="3">
                  <c:v>0.57999999999999996</c:v>
                </c:pt>
                <c:pt idx="4">
                  <c:v>#N/A</c:v>
                </c:pt>
                <c:pt idx="5">
                  <c:v>0.52</c:v>
                </c:pt>
                <c:pt idx="6">
                  <c:v>#N/A</c:v>
                </c:pt>
                <c:pt idx="7">
                  <c:v>0.52</c:v>
                </c:pt>
                <c:pt idx="8">
                  <c:v>#N/A</c:v>
                </c:pt>
                <c:pt idx="9">
                  <c:v>0.37</c:v>
                </c:pt>
              </c:numCache>
            </c:numRef>
          </c:val>
          <c:extLst>
            <c:ext xmlns:c16="http://schemas.microsoft.com/office/drawing/2014/chart" uri="{C3380CC4-5D6E-409C-BE32-E72D297353CC}">
              <c16:uniqueId val="{00000008-F35F-4767-83D7-4A7ED4C90D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9.43</c:v>
                </c:pt>
                <c:pt idx="2">
                  <c:v>#N/A</c:v>
                </c:pt>
                <c:pt idx="3">
                  <c:v>2.0499999999999998</c:v>
                </c:pt>
                <c:pt idx="4">
                  <c:v>#N/A</c:v>
                </c:pt>
                <c:pt idx="5">
                  <c:v>2.17</c:v>
                </c:pt>
                <c:pt idx="6">
                  <c:v>#N/A</c:v>
                </c:pt>
                <c:pt idx="7">
                  <c:v>3.22</c:v>
                </c:pt>
                <c:pt idx="8">
                  <c:v>#N/A</c:v>
                </c:pt>
                <c:pt idx="9">
                  <c:v>2.99</c:v>
                </c:pt>
              </c:numCache>
            </c:numRef>
          </c:val>
          <c:extLst>
            <c:ext xmlns:c16="http://schemas.microsoft.com/office/drawing/2014/chart" uri="{C3380CC4-5D6E-409C-BE32-E72D297353CC}">
              <c16:uniqueId val="{00000009-F35F-4767-83D7-4A7ED4C90D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790</c:v>
                </c:pt>
                <c:pt idx="5">
                  <c:v>765</c:v>
                </c:pt>
                <c:pt idx="8">
                  <c:v>749</c:v>
                </c:pt>
                <c:pt idx="11">
                  <c:v>732</c:v>
                </c:pt>
                <c:pt idx="14">
                  <c:v>733</c:v>
                </c:pt>
              </c:numCache>
            </c:numRef>
          </c:val>
          <c:extLst>
            <c:ext xmlns:c16="http://schemas.microsoft.com/office/drawing/2014/chart" uri="{C3380CC4-5D6E-409C-BE32-E72D297353CC}">
              <c16:uniqueId val="{00000000-4876-43D4-9F89-4445658605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2</c:v>
                </c:pt>
                <c:pt idx="9">
                  <c:v>1</c:v>
                </c:pt>
                <c:pt idx="12">
                  <c:v>0</c:v>
                </c:pt>
              </c:numCache>
            </c:numRef>
          </c:val>
          <c:extLst>
            <c:ext xmlns:c16="http://schemas.microsoft.com/office/drawing/2014/chart" uri="{C3380CC4-5D6E-409C-BE32-E72D297353CC}">
              <c16:uniqueId val="{00000001-4876-43D4-9F89-4445658605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76-43D4-9F89-4445658605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102</c:v>
                </c:pt>
                <c:pt idx="3">
                  <c:v>91</c:v>
                </c:pt>
                <c:pt idx="6">
                  <c:v>64</c:v>
                </c:pt>
                <c:pt idx="9">
                  <c:v>52</c:v>
                </c:pt>
                <c:pt idx="12">
                  <c:v>57</c:v>
                </c:pt>
              </c:numCache>
            </c:numRef>
          </c:val>
          <c:extLst>
            <c:ext xmlns:c16="http://schemas.microsoft.com/office/drawing/2014/chart" uri="{C3380CC4-5D6E-409C-BE32-E72D297353CC}">
              <c16:uniqueId val="{00000003-4876-43D4-9F89-4445658605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113</c:v>
                </c:pt>
                <c:pt idx="3">
                  <c:v>131</c:v>
                </c:pt>
                <c:pt idx="6">
                  <c:v>93</c:v>
                </c:pt>
                <c:pt idx="9">
                  <c:v>114</c:v>
                </c:pt>
                <c:pt idx="12">
                  <c:v>116</c:v>
                </c:pt>
              </c:numCache>
            </c:numRef>
          </c:val>
          <c:extLst>
            <c:ext xmlns:c16="http://schemas.microsoft.com/office/drawing/2014/chart" uri="{C3380CC4-5D6E-409C-BE32-E72D297353CC}">
              <c16:uniqueId val="{00000004-4876-43D4-9F89-4445658605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76-43D4-9F89-4445658605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76-43D4-9F89-4445658605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1206</c:v>
                </c:pt>
                <c:pt idx="3">
                  <c:v>1245</c:v>
                </c:pt>
                <c:pt idx="6">
                  <c:v>1311</c:v>
                </c:pt>
                <c:pt idx="9">
                  <c:v>1298</c:v>
                </c:pt>
                <c:pt idx="12">
                  <c:v>1253</c:v>
                </c:pt>
              </c:numCache>
            </c:numRef>
          </c:val>
          <c:extLst>
            <c:ext xmlns:c16="http://schemas.microsoft.com/office/drawing/2014/chart" uri="{C3380CC4-5D6E-409C-BE32-E72D297353CC}">
              <c16:uniqueId val="{00000007-4876-43D4-9F89-4445658605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632</c:v>
                </c:pt>
                <c:pt idx="2">
                  <c:v>#N/A</c:v>
                </c:pt>
                <c:pt idx="3">
                  <c:v>#N/A</c:v>
                </c:pt>
                <c:pt idx="4">
                  <c:v>702</c:v>
                </c:pt>
                <c:pt idx="5">
                  <c:v>#N/A</c:v>
                </c:pt>
                <c:pt idx="6">
                  <c:v>#N/A</c:v>
                </c:pt>
                <c:pt idx="7">
                  <c:v>721</c:v>
                </c:pt>
                <c:pt idx="8">
                  <c:v>#N/A</c:v>
                </c:pt>
                <c:pt idx="9">
                  <c:v>#N/A</c:v>
                </c:pt>
                <c:pt idx="10">
                  <c:v>733</c:v>
                </c:pt>
                <c:pt idx="11">
                  <c:v>#N/A</c:v>
                </c:pt>
                <c:pt idx="12">
                  <c:v>#N/A</c:v>
                </c:pt>
                <c:pt idx="13">
                  <c:v>693</c:v>
                </c:pt>
                <c:pt idx="14">
                  <c:v>#N/A</c:v>
                </c:pt>
              </c:numCache>
            </c:numRef>
          </c:val>
          <c:smooth val="0"/>
          <c:extLst>
            <c:ext xmlns:c16="http://schemas.microsoft.com/office/drawing/2014/chart" uri="{C3380CC4-5D6E-409C-BE32-E72D297353CC}">
              <c16:uniqueId val="{00000008-4876-43D4-9F89-4445658605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8812</c:v>
                </c:pt>
                <c:pt idx="5">
                  <c:v>8609</c:v>
                </c:pt>
                <c:pt idx="8">
                  <c:v>8811</c:v>
                </c:pt>
                <c:pt idx="11">
                  <c:v>8828</c:v>
                </c:pt>
                <c:pt idx="14">
                  <c:v>8559</c:v>
                </c:pt>
              </c:numCache>
            </c:numRef>
          </c:val>
          <c:extLst>
            <c:ext xmlns:c16="http://schemas.microsoft.com/office/drawing/2014/chart" uri="{C3380CC4-5D6E-409C-BE32-E72D297353CC}">
              <c16:uniqueId val="{00000000-495D-4831-8EBC-657442BC0C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5D-4831-8EBC-657442BC0C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1148</c:v>
                </c:pt>
                <c:pt idx="5">
                  <c:v>1382</c:v>
                </c:pt>
                <c:pt idx="8">
                  <c:v>1827</c:v>
                </c:pt>
                <c:pt idx="11">
                  <c:v>2733</c:v>
                </c:pt>
                <c:pt idx="14">
                  <c:v>3402</c:v>
                </c:pt>
              </c:numCache>
            </c:numRef>
          </c:val>
          <c:extLst>
            <c:ext xmlns:c16="http://schemas.microsoft.com/office/drawing/2014/chart" uri="{C3380CC4-5D6E-409C-BE32-E72D297353CC}">
              <c16:uniqueId val="{00000002-495D-4831-8EBC-657442BC0C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5D-4831-8EBC-657442BC0C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5D-4831-8EBC-657442BC0C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5D-4831-8EBC-657442BC0C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517</c:v>
                </c:pt>
                <c:pt idx="3">
                  <c:v>377</c:v>
                </c:pt>
                <c:pt idx="6">
                  <c:v>348</c:v>
                </c:pt>
                <c:pt idx="9">
                  <c:v>265</c:v>
                </c:pt>
                <c:pt idx="12">
                  <c:v>133</c:v>
                </c:pt>
              </c:numCache>
            </c:numRef>
          </c:val>
          <c:extLst>
            <c:ext xmlns:c16="http://schemas.microsoft.com/office/drawing/2014/chart" uri="{C3380CC4-5D6E-409C-BE32-E72D297353CC}">
              <c16:uniqueId val="{00000006-495D-4831-8EBC-657442BC0C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749</c:v>
                </c:pt>
                <c:pt idx="3">
                  <c:v>730</c:v>
                </c:pt>
                <c:pt idx="6">
                  <c:v>958</c:v>
                </c:pt>
                <c:pt idx="9">
                  <c:v>1235</c:v>
                </c:pt>
                <c:pt idx="12">
                  <c:v>1165</c:v>
                </c:pt>
              </c:numCache>
            </c:numRef>
          </c:val>
          <c:extLst>
            <c:ext xmlns:c16="http://schemas.microsoft.com/office/drawing/2014/chart" uri="{C3380CC4-5D6E-409C-BE32-E72D297353CC}">
              <c16:uniqueId val="{00000007-495D-4831-8EBC-657442BC0C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1772</c:v>
                </c:pt>
                <c:pt idx="3">
                  <c:v>1841</c:v>
                </c:pt>
                <c:pt idx="6">
                  <c:v>1658</c:v>
                </c:pt>
                <c:pt idx="9">
                  <c:v>1620</c:v>
                </c:pt>
                <c:pt idx="12">
                  <c:v>1501</c:v>
                </c:pt>
              </c:numCache>
            </c:numRef>
          </c:val>
          <c:extLst>
            <c:ext xmlns:c16="http://schemas.microsoft.com/office/drawing/2014/chart" uri="{C3380CC4-5D6E-409C-BE32-E72D297353CC}">
              <c16:uniqueId val="{00000008-495D-4831-8EBC-657442BC0C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5D-4831-8EBC-657442BC0C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13629</c:v>
                </c:pt>
                <c:pt idx="3">
                  <c:v>13372</c:v>
                </c:pt>
                <c:pt idx="6">
                  <c:v>12724</c:v>
                </c:pt>
                <c:pt idx="9">
                  <c:v>12272</c:v>
                </c:pt>
                <c:pt idx="12">
                  <c:v>11498</c:v>
                </c:pt>
              </c:numCache>
            </c:numRef>
          </c:val>
          <c:extLst>
            <c:ext xmlns:c16="http://schemas.microsoft.com/office/drawing/2014/chart" uri="{C3380CC4-5D6E-409C-BE32-E72D297353CC}">
              <c16:uniqueId val="{0000000A-495D-4831-8EBC-657442BC0C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6705</c:v>
                </c:pt>
                <c:pt idx="2">
                  <c:v>#N/A</c:v>
                </c:pt>
                <c:pt idx="3">
                  <c:v>#N/A</c:v>
                </c:pt>
                <c:pt idx="4">
                  <c:v>6330</c:v>
                </c:pt>
                <c:pt idx="5">
                  <c:v>#N/A</c:v>
                </c:pt>
                <c:pt idx="6">
                  <c:v>#N/A</c:v>
                </c:pt>
                <c:pt idx="7">
                  <c:v>5049</c:v>
                </c:pt>
                <c:pt idx="8">
                  <c:v>#N/A</c:v>
                </c:pt>
                <c:pt idx="9">
                  <c:v>#N/A</c:v>
                </c:pt>
                <c:pt idx="10">
                  <c:v>3831</c:v>
                </c:pt>
                <c:pt idx="11">
                  <c:v>#N/A</c:v>
                </c:pt>
                <c:pt idx="12">
                  <c:v>#N/A</c:v>
                </c:pt>
                <c:pt idx="13">
                  <c:v>2336</c:v>
                </c:pt>
                <c:pt idx="14">
                  <c:v>#N/A</c:v>
                </c:pt>
              </c:numCache>
            </c:numRef>
          </c:val>
          <c:smooth val="0"/>
          <c:extLst>
            <c:ext xmlns:c16="http://schemas.microsoft.com/office/drawing/2014/chart" uri="{C3380CC4-5D6E-409C-BE32-E72D297353CC}">
              <c16:uniqueId val="{0000000B-495D-4831-8EBC-657442BC0C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995</c:v>
                </c:pt>
                <c:pt idx="1">
                  <c:v>1804</c:v>
                </c:pt>
                <c:pt idx="2">
                  <c:v>2603</c:v>
                </c:pt>
              </c:numCache>
            </c:numRef>
          </c:val>
          <c:extLst>
            <c:ext xmlns:c16="http://schemas.microsoft.com/office/drawing/2014/chart" uri="{C3380CC4-5D6E-409C-BE32-E72D297353CC}">
              <c16:uniqueId val="{00000000-87D3-4DF0-AEF0-AD67F9C398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c:v>
                </c:pt>
                <c:pt idx="1">
                  <c:v>235</c:v>
                </c:pt>
                <c:pt idx="2">
                  <c:v>227</c:v>
                </c:pt>
              </c:numCache>
            </c:numRef>
          </c:val>
          <c:extLst>
            <c:ext xmlns:c16="http://schemas.microsoft.com/office/drawing/2014/chart" uri="{C3380CC4-5D6E-409C-BE32-E72D297353CC}">
              <c16:uniqueId val="{00000001-87D3-4DF0-AEF0-AD67F9C398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382</c:v>
                </c:pt>
                <c:pt idx="1">
                  <c:v>504</c:v>
                </c:pt>
                <c:pt idx="2">
                  <c:v>494</c:v>
                </c:pt>
              </c:numCache>
            </c:numRef>
          </c:val>
          <c:extLst>
            <c:ext xmlns:c16="http://schemas.microsoft.com/office/drawing/2014/chart" uri="{C3380CC4-5D6E-409C-BE32-E72D297353CC}">
              <c16:uniqueId val="{00000002-87D3-4DF0-AEF0-AD67F9C398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各道路・公園整備事業、土地区画整理事業など整備途中であるため、元利償還金は大きな減額が見込まれないが、臨時財政対策債を除く町債発行額が当該年度の公債費元金償還額以下になるよう抑制や、交付税措置のある地方債の活用等を行い、公債費負担の中長期的な平準化を図っ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地方債残高については、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減少傾向にあるが、各道路、公園整備事業や土地区画整理事業などが整備途中であるため、大きな減額は見込めない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４年度は、前年度より財政調整基金で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799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百万円の増となっている。</a:t>
          </a:r>
          <a:endParaRPr lang="ja-JP" altLang="ja-JP" sz="1600">
            <a:effectLst/>
            <a:latin typeface="ＭＳ ゴシック" panose="020B0609070205080204" pitchFamily="49" charset="-128"/>
            <a:ea typeface="ＭＳ ゴシック" panose="020B0609070205080204" pitchFamily="49" charset="-128"/>
            <a:cs typeface="Lucida Sans Unicode" panose="020B0602030504020204" pitchFamily="34" charset="0"/>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その他特定目的基金については、土地区画整理事業基金の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113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Lucida Sans Unicode" panose="020B0602030504020204" pitchFamily="34" charset="0"/>
            </a:rPr>
            <a:t>百万円の減が要因となっている。</a:t>
          </a:r>
          <a:endParaRPr lang="ja-JP" altLang="ja-JP" sz="1600">
            <a:effectLst/>
            <a:latin typeface="ＭＳ ゴシック" panose="020B0609070205080204" pitchFamily="49" charset="-128"/>
            <a:ea typeface="ＭＳ ゴシック" panose="020B0609070205080204" pitchFamily="49" charset="-128"/>
            <a:cs typeface="Lucida Sans Unicode" panose="020B0602030504020204" pitchFamily="34"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各基金設置条例に基づき、基金の適正な活用・運用をおこなう。</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ふるさと応援基金・・・・・・寄附された寄附金を適正に管理し、運用するため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福祉基金・・・・・・・・・・本格的な高齢化社会の到来に備え、地域における福祉活動の促進等事業に充てるため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ふるさとづくり基金・・・・・ふるさと創生事業を推進するため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リサイクル基金・・・・・・・ごみの「資源化・減量化」を促進し、快適な生活環境つくり目指すため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一般廃棄物処理施設基金・・・那覇市・南風原町環境施設組合等の円滑な事業執行を図るため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土地区画整理事業基金・・・</a:t>
          </a:r>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那覇広域都市計画事業津嘉山北土地区画整理事業に伴う保留地処分金を適正に管理するため</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土地区画整理事業基金の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百万円の減が要因となっている。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基金残高を増やすだけではなく、基金を活用した事業の実施が設置の大きな目的となっているため、予算編成において社会情勢も鑑み、基金を活用した適正な予算措置を行う。</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４年度は前年度から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百万円増となっているのは、第三次財政健全化計画により歳出を抑えたことによる取崩額の抑制が主な要因である。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年度末財政調整基金残高が標準財政規模の</a:t>
          </a:r>
          <a:r>
            <a:rPr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％前後の数値となるよう基金の確保に取り組む。</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今後も健全な財政運営を図り、引き続き財政調整基金の確保に努める。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４年度は前年度から８百万円減となっているのは、令和３年度に普通交付税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258,765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千円の追加交付があり、そのうち臨時財政対策債償還基金費として交付された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163,410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千円は基準財政需要額（公債費）に算定されないため、元金償還に充てるために取り崩したため。</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臨時財政対策債の償還期間が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年となっていることから、追加交付分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163,410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年かけて取り崩し、臨時財政対策債の償還に充てる。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40,642
40,419
10.76
18,014,526
17,524,321
260,578
8,358,344
11,497,776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こ数年はほぼ横ばいとなっており、全国及び県平均を上回っている。これは、年々人口増に伴う町税が増えているのが要因である。今後も滞納整理等による税の徴収強化など歳入確保に努めるとともに、事業の見直し等による歳出の節減合理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年度から類似団体平均、全国平均、沖縄県平均を下回っている。令和３年度に比べ</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となった主な理由は、人件費や補助費等が伸びたことが要因である。社会保障関係経費の扶助費や、会計年度任用職員制度による人件費の増は今後も見込まれるため、継続して経常経費の抑制に努める。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18034</xdr:rowOff>
    </xdr:from>
    <xdr:to>
      <xdr:col>23</xdr:col>
      <xdr:colOff>133350</xdr:colOff>
      <xdr:row>62</xdr:row>
      <xdr:rowOff>68580</xdr:rowOff>
    </xdr:to>
    <xdr:cxnSp macro="">
      <xdr:nvCxnSpPr>
        <xdr:cNvPr id="130" name="直線コネクタ 129"/>
        <xdr:cNvCxnSpPr/>
      </xdr:nvCxnSpPr>
      <xdr:spPr>
        <a:xfrm>
          <a:off x="4114800" y="1047648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62</xdr:row>
      <xdr:rowOff>116840</xdr:rowOff>
    </xdr:to>
    <xdr:cxnSp macro="">
      <xdr:nvCxnSpPr>
        <xdr:cNvPr id="133" name="直線コネクタ 132"/>
        <xdr:cNvCxnSpPr/>
      </xdr:nvCxnSpPr>
      <xdr:spPr>
        <a:xfrm flipV="1">
          <a:off x="3225800" y="1047648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133604</xdr:rowOff>
    </xdr:to>
    <xdr:cxnSp macro="">
      <xdr:nvCxnSpPr>
        <xdr:cNvPr id="136" name="直線コネクタ 135"/>
        <xdr:cNvCxnSpPr/>
      </xdr:nvCxnSpPr>
      <xdr:spPr>
        <a:xfrm flipV="1">
          <a:off x="2336800" y="107467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63</xdr:row>
      <xdr:rowOff>167386</xdr:rowOff>
    </xdr:to>
    <xdr:cxnSp macro="">
      <xdr:nvCxnSpPr>
        <xdr:cNvPr id="139" name="直線コネクタ 138"/>
        <xdr:cNvCxnSpPr/>
      </xdr:nvCxnSpPr>
      <xdr:spPr>
        <a:xfrm flipV="1">
          <a:off x="1447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0"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138684</xdr:rowOff>
    </xdr:from>
    <xdr:to>
      <xdr:col>19</xdr:col>
      <xdr:colOff>184150</xdr:colOff>
      <xdr:row>61</xdr:row>
      <xdr:rowOff>68834</xdr:rowOff>
    </xdr:to>
    <xdr:sp macro="" textlink="">
      <xdr:nvSpPr>
        <xdr:cNvPr id="151" name="楕円 150"/>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79011</xdr:rowOff>
    </xdr:from>
    <xdr:ext cx="736600" cy="259045"/>
    <xdr:sp macro="" textlink="">
      <xdr:nvSpPr>
        <xdr:cNvPr id="152" name="テキスト ボックス 151"/>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6" name="テキスト ボックス 155"/>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7" name="楕円 156"/>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58" name="テキスト ボックス 157"/>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でいる成果があげら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継続して歳出抑制に取り組んでいくが、人口増による窓口業務等の増加で、定員定数を削減することが厳しい状況であることや、町民サービスの向上を図るための委託料等の経費が増加していることから、今後物件費についての抑制が厳しい一面も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159152</xdr:rowOff>
    </xdr:from>
    <xdr:to>
      <xdr:col>23</xdr:col>
      <xdr:colOff>133350</xdr:colOff>
      <xdr:row>82</xdr:row>
      <xdr:rowOff>31414</xdr:rowOff>
    </xdr:to>
    <xdr:cxnSp macro="">
      <xdr:nvCxnSpPr>
        <xdr:cNvPr id="189" name="直線コネクタ 188"/>
        <xdr:cNvCxnSpPr/>
      </xdr:nvCxnSpPr>
      <xdr:spPr>
        <a:xfrm>
          <a:off x="4114800" y="14046602"/>
          <a:ext cx="838200" cy="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150109</xdr:rowOff>
    </xdr:from>
    <xdr:to>
      <xdr:col>19</xdr:col>
      <xdr:colOff>133350</xdr:colOff>
      <xdr:row>81</xdr:row>
      <xdr:rowOff>159152</xdr:rowOff>
    </xdr:to>
    <xdr:cxnSp macro="">
      <xdr:nvCxnSpPr>
        <xdr:cNvPr id="192" name="直線コネクタ 191"/>
        <xdr:cNvCxnSpPr/>
      </xdr:nvCxnSpPr>
      <xdr:spPr>
        <a:xfrm>
          <a:off x="3225800" y="14037559"/>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31866</xdr:rowOff>
    </xdr:from>
    <xdr:to>
      <xdr:col>15</xdr:col>
      <xdr:colOff>82550</xdr:colOff>
      <xdr:row>81</xdr:row>
      <xdr:rowOff>150109</xdr:rowOff>
    </xdr:to>
    <xdr:cxnSp macro="">
      <xdr:nvCxnSpPr>
        <xdr:cNvPr id="195" name="直線コネクタ 194"/>
        <xdr:cNvCxnSpPr/>
      </xdr:nvCxnSpPr>
      <xdr:spPr>
        <a:xfrm>
          <a:off x="2336800" y="13919316"/>
          <a:ext cx="889000" cy="1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31866</xdr:rowOff>
    </xdr:from>
    <xdr:to>
      <xdr:col>11</xdr:col>
      <xdr:colOff>31750</xdr:colOff>
      <xdr:row>81</xdr:row>
      <xdr:rowOff>37650</xdr:rowOff>
    </xdr:to>
    <xdr:cxnSp macro="">
      <xdr:nvCxnSpPr>
        <xdr:cNvPr id="198" name="直線コネクタ 197"/>
        <xdr:cNvCxnSpPr/>
      </xdr:nvCxnSpPr>
      <xdr:spPr>
        <a:xfrm flipV="1">
          <a:off x="1447800" y="13919316"/>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152064</xdr:rowOff>
    </xdr:from>
    <xdr:to>
      <xdr:col>23</xdr:col>
      <xdr:colOff>184150</xdr:colOff>
      <xdr:row>82</xdr:row>
      <xdr:rowOff>82214</xdr:rowOff>
    </xdr:to>
    <xdr:sp macro="" textlink="">
      <xdr:nvSpPr>
        <xdr:cNvPr id="208" name="楕円 207"/>
        <xdr:cNvSpPr/>
      </xdr:nvSpPr>
      <xdr:spPr>
        <a:xfrm>
          <a:off x="4902200" y="140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168591</xdr:rowOff>
    </xdr:from>
    <xdr:ext cx="762000" cy="259045"/>
    <xdr:sp macro="" textlink="">
      <xdr:nvSpPr>
        <xdr:cNvPr id="209" name="人件費・物件費等の状況該当値テキスト"/>
        <xdr:cNvSpPr txBox="1"/>
      </xdr:nvSpPr>
      <xdr:spPr>
        <a:xfrm>
          <a:off x="5041900" y="1388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108352</xdr:rowOff>
    </xdr:from>
    <xdr:to>
      <xdr:col>19</xdr:col>
      <xdr:colOff>184150</xdr:colOff>
      <xdr:row>82</xdr:row>
      <xdr:rowOff>38502</xdr:rowOff>
    </xdr:to>
    <xdr:sp macro="" textlink="">
      <xdr:nvSpPr>
        <xdr:cNvPr id="210" name="楕円 209"/>
        <xdr:cNvSpPr/>
      </xdr:nvSpPr>
      <xdr:spPr>
        <a:xfrm>
          <a:off x="4064000" y="139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48679</xdr:rowOff>
    </xdr:from>
    <xdr:ext cx="736600" cy="259045"/>
    <xdr:sp macro="" textlink="">
      <xdr:nvSpPr>
        <xdr:cNvPr id="211" name="テキスト ボックス 210"/>
        <xdr:cNvSpPr txBox="1"/>
      </xdr:nvSpPr>
      <xdr:spPr>
        <a:xfrm>
          <a:off x="3733800" y="1376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99309</xdr:rowOff>
    </xdr:from>
    <xdr:to>
      <xdr:col>15</xdr:col>
      <xdr:colOff>133350</xdr:colOff>
      <xdr:row>82</xdr:row>
      <xdr:rowOff>29459</xdr:rowOff>
    </xdr:to>
    <xdr:sp macro="" textlink="">
      <xdr:nvSpPr>
        <xdr:cNvPr id="212" name="楕円 211"/>
        <xdr:cNvSpPr/>
      </xdr:nvSpPr>
      <xdr:spPr>
        <a:xfrm>
          <a:off x="3175000" y="139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39636</xdr:rowOff>
    </xdr:from>
    <xdr:ext cx="762000" cy="259045"/>
    <xdr:sp macro="" textlink="">
      <xdr:nvSpPr>
        <xdr:cNvPr id="213" name="テキスト ボックス 212"/>
        <xdr:cNvSpPr txBox="1"/>
      </xdr:nvSpPr>
      <xdr:spPr>
        <a:xfrm>
          <a:off x="2844800" y="137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152516</xdr:rowOff>
    </xdr:from>
    <xdr:to>
      <xdr:col>11</xdr:col>
      <xdr:colOff>82550</xdr:colOff>
      <xdr:row>81</xdr:row>
      <xdr:rowOff>82666</xdr:rowOff>
    </xdr:to>
    <xdr:sp macro="" textlink="">
      <xdr:nvSpPr>
        <xdr:cNvPr id="214" name="楕円 213"/>
        <xdr:cNvSpPr/>
      </xdr:nvSpPr>
      <xdr:spPr>
        <a:xfrm>
          <a:off x="2286000" y="138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92843</xdr:rowOff>
    </xdr:from>
    <xdr:ext cx="762000" cy="259045"/>
    <xdr:sp macro="" textlink="">
      <xdr:nvSpPr>
        <xdr:cNvPr id="215" name="テキスト ボックス 214"/>
        <xdr:cNvSpPr txBox="1"/>
      </xdr:nvSpPr>
      <xdr:spPr>
        <a:xfrm>
          <a:off x="1955800" y="136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158300</xdr:rowOff>
    </xdr:from>
    <xdr:to>
      <xdr:col>7</xdr:col>
      <xdr:colOff>31750</xdr:colOff>
      <xdr:row>81</xdr:row>
      <xdr:rowOff>88450</xdr:rowOff>
    </xdr:to>
    <xdr:sp macro="" textlink="">
      <xdr:nvSpPr>
        <xdr:cNvPr id="216" name="楕円 215"/>
        <xdr:cNvSpPr/>
      </xdr:nvSpPr>
      <xdr:spPr>
        <a:xfrm>
          <a:off x="1397000" y="138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98627</xdr:rowOff>
    </xdr:from>
    <xdr:ext cx="762000" cy="259045"/>
    <xdr:sp macro="" textlink="">
      <xdr:nvSpPr>
        <xdr:cNvPr id="217" name="テキスト ボックス 216"/>
        <xdr:cNvSpPr txBox="1"/>
      </xdr:nvSpPr>
      <xdr:spPr>
        <a:xfrm>
          <a:off x="1066800" y="136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ポイント上回り、全国町村平均をも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ポイント上回っている。その要因は、職員の経験年数の階層変動に伴うものである。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53" name="直線コネクタ 252"/>
        <xdr:cNvCxnSpPr/>
      </xdr:nvCxnSpPr>
      <xdr:spPr>
        <a:xfrm>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0</xdr:rowOff>
    </xdr:to>
    <xdr:cxnSp macro="">
      <xdr:nvCxnSpPr>
        <xdr:cNvPr id="256" name="直線コネクタ 255"/>
        <xdr:cNvCxnSpPr/>
      </xdr:nvCxnSpPr>
      <xdr:spPr>
        <a:xfrm flipV="1">
          <a:off x="15290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59" name="直線コネクタ 258"/>
        <xdr:cNvCxnSpPr/>
      </xdr:nvCxnSpPr>
      <xdr:spPr>
        <a:xfrm>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34471</xdr:rowOff>
    </xdr:to>
    <xdr:cxnSp macro="">
      <xdr:nvCxnSpPr>
        <xdr:cNvPr id="262" name="直線コネクタ 261"/>
        <xdr:cNvCxnSpPr/>
      </xdr:nvCxnSpPr>
      <xdr:spPr>
        <a:xfrm flipV="1">
          <a:off x="13512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2" name="楕円 271"/>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3"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4" name="楕円 273"/>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5" name="テキスト ボックス 274"/>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7" name="テキスト ボックス 27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78" name="楕円 277"/>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79" name="テキスト ボックス 278"/>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0" name="楕円 279"/>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1" name="テキスト ボックス 280"/>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ごみ処理業務、消防、介護保険、後期高齢者医療保険、水道業務を一部事務組合で実施していることが、類似団体と比較して低くなっている要因である。令和４年度に増となった理由は職員採用数が増えたことによるため。また今後数年は、機構改革に伴い職員数を増加する予定であるため、微増傾向になると推察され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114935</xdr:rowOff>
    </xdr:from>
    <xdr:to>
      <xdr:col>81</xdr:col>
      <xdr:colOff>44450</xdr:colOff>
      <xdr:row>58</xdr:row>
      <xdr:rowOff>156301</xdr:rowOff>
    </xdr:to>
    <xdr:cxnSp macro="">
      <xdr:nvCxnSpPr>
        <xdr:cNvPr id="318" name="直線コネクタ 317"/>
        <xdr:cNvCxnSpPr/>
      </xdr:nvCxnSpPr>
      <xdr:spPr>
        <a:xfrm>
          <a:off x="16179800" y="1005903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120106</xdr:rowOff>
    </xdr:to>
    <xdr:cxnSp macro="">
      <xdr:nvCxnSpPr>
        <xdr:cNvPr id="321" name="直線コネクタ 320"/>
        <xdr:cNvCxnSpPr/>
      </xdr:nvCxnSpPr>
      <xdr:spPr>
        <a:xfrm flipV="1">
          <a:off x="15290800" y="100590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120106</xdr:rowOff>
    </xdr:from>
    <xdr:to>
      <xdr:col>72</xdr:col>
      <xdr:colOff>203200</xdr:colOff>
      <xdr:row>58</xdr:row>
      <xdr:rowOff>120106</xdr:rowOff>
    </xdr:to>
    <xdr:cxnSp macro="">
      <xdr:nvCxnSpPr>
        <xdr:cNvPr id="324" name="直線コネクタ 323"/>
        <xdr:cNvCxnSpPr/>
      </xdr:nvCxnSpPr>
      <xdr:spPr>
        <a:xfrm>
          <a:off x="14401800" y="10064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120106</xdr:rowOff>
    </xdr:from>
    <xdr:to>
      <xdr:col>68</xdr:col>
      <xdr:colOff>152400</xdr:colOff>
      <xdr:row>58</xdr:row>
      <xdr:rowOff>140788</xdr:rowOff>
    </xdr:to>
    <xdr:cxnSp macro="">
      <xdr:nvCxnSpPr>
        <xdr:cNvPr id="327" name="直線コネクタ 326"/>
        <xdr:cNvCxnSpPr/>
      </xdr:nvCxnSpPr>
      <xdr:spPr>
        <a:xfrm flipV="1">
          <a:off x="13512800" y="100642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105501</xdr:rowOff>
    </xdr:from>
    <xdr:to>
      <xdr:col>81</xdr:col>
      <xdr:colOff>95250</xdr:colOff>
      <xdr:row>59</xdr:row>
      <xdr:rowOff>35651</xdr:rowOff>
    </xdr:to>
    <xdr:sp macro="" textlink="">
      <xdr:nvSpPr>
        <xdr:cNvPr id="337" name="楕円 336"/>
        <xdr:cNvSpPr/>
      </xdr:nvSpPr>
      <xdr:spPr>
        <a:xfrm>
          <a:off x="169672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122028</xdr:rowOff>
    </xdr:from>
    <xdr:ext cx="762000" cy="259045"/>
    <xdr:sp macro="" textlink="">
      <xdr:nvSpPr>
        <xdr:cNvPr id="338" name="定員管理の状況該当値テキスト"/>
        <xdr:cNvSpPr txBox="1"/>
      </xdr:nvSpPr>
      <xdr:spPr>
        <a:xfrm>
          <a:off x="17106900" y="98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64135</xdr:rowOff>
    </xdr:from>
    <xdr:to>
      <xdr:col>77</xdr:col>
      <xdr:colOff>95250</xdr:colOff>
      <xdr:row>58</xdr:row>
      <xdr:rowOff>165735</xdr:rowOff>
    </xdr:to>
    <xdr:sp macro="" textlink="">
      <xdr:nvSpPr>
        <xdr:cNvPr id="339" name="楕円 338"/>
        <xdr:cNvSpPr/>
      </xdr:nvSpPr>
      <xdr:spPr>
        <a:xfrm>
          <a:off x="16129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4462</xdr:rowOff>
    </xdr:from>
    <xdr:ext cx="736600" cy="259045"/>
    <xdr:sp macro="" textlink="">
      <xdr:nvSpPr>
        <xdr:cNvPr id="340" name="テキスト ボックス 339"/>
        <xdr:cNvSpPr txBox="1"/>
      </xdr:nvSpPr>
      <xdr:spPr>
        <a:xfrm>
          <a:off x="15798800" y="977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69306</xdr:rowOff>
    </xdr:from>
    <xdr:to>
      <xdr:col>73</xdr:col>
      <xdr:colOff>44450</xdr:colOff>
      <xdr:row>58</xdr:row>
      <xdr:rowOff>170906</xdr:rowOff>
    </xdr:to>
    <xdr:sp macro="" textlink="">
      <xdr:nvSpPr>
        <xdr:cNvPr id="341" name="楕円 340"/>
        <xdr:cNvSpPr/>
      </xdr:nvSpPr>
      <xdr:spPr>
        <a:xfrm>
          <a:off x="15240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9633</xdr:rowOff>
    </xdr:from>
    <xdr:ext cx="762000" cy="259045"/>
    <xdr:sp macro="" textlink="">
      <xdr:nvSpPr>
        <xdr:cNvPr id="342" name="テキスト ボックス 341"/>
        <xdr:cNvSpPr txBox="1"/>
      </xdr:nvSpPr>
      <xdr:spPr>
        <a:xfrm>
          <a:off x="14909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69306</xdr:rowOff>
    </xdr:from>
    <xdr:to>
      <xdr:col>68</xdr:col>
      <xdr:colOff>203200</xdr:colOff>
      <xdr:row>58</xdr:row>
      <xdr:rowOff>170906</xdr:rowOff>
    </xdr:to>
    <xdr:sp macro="" textlink="">
      <xdr:nvSpPr>
        <xdr:cNvPr id="343" name="楕円 342"/>
        <xdr:cNvSpPr/>
      </xdr:nvSpPr>
      <xdr:spPr>
        <a:xfrm>
          <a:off x="14351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9633</xdr:rowOff>
    </xdr:from>
    <xdr:ext cx="762000" cy="259045"/>
    <xdr:sp macro="" textlink="">
      <xdr:nvSpPr>
        <xdr:cNvPr id="344" name="テキスト ボックス 343"/>
        <xdr:cNvSpPr txBox="1"/>
      </xdr:nvSpPr>
      <xdr:spPr>
        <a:xfrm>
          <a:off x="14020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89988</xdr:rowOff>
    </xdr:from>
    <xdr:to>
      <xdr:col>64</xdr:col>
      <xdr:colOff>152400</xdr:colOff>
      <xdr:row>59</xdr:row>
      <xdr:rowOff>20138</xdr:rowOff>
    </xdr:to>
    <xdr:sp macro="" textlink="">
      <xdr:nvSpPr>
        <xdr:cNvPr id="345" name="楕円 344"/>
        <xdr:cNvSpPr/>
      </xdr:nvSpPr>
      <xdr:spPr>
        <a:xfrm>
          <a:off x="13462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30315</xdr:rowOff>
    </xdr:from>
    <xdr:ext cx="762000" cy="259045"/>
    <xdr:sp macro="" textlink="">
      <xdr:nvSpPr>
        <xdr:cNvPr id="346" name="テキスト ボックス 345"/>
        <xdr:cNvSpPr txBox="1"/>
      </xdr:nvSpPr>
      <xdr:spPr>
        <a:xfrm>
          <a:off x="13131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県平均を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ポイント、全国市町村平均を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134801</xdr:rowOff>
    </xdr:to>
    <xdr:cxnSp macro="">
      <xdr:nvCxnSpPr>
        <xdr:cNvPr id="381" name="直線コネクタ 380"/>
        <xdr:cNvCxnSpPr/>
      </xdr:nvCxnSpPr>
      <xdr:spPr>
        <a:xfrm flipV="1">
          <a:off x="16179800" y="712978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41</xdr:row>
      <xdr:rowOff>141696</xdr:rowOff>
    </xdr:to>
    <xdr:cxnSp macro="">
      <xdr:nvCxnSpPr>
        <xdr:cNvPr id="384" name="直線コネクタ 383"/>
        <xdr:cNvCxnSpPr/>
      </xdr:nvCxnSpPr>
      <xdr:spPr>
        <a:xfrm flipV="1">
          <a:off x="15290800" y="71642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141696</xdr:rowOff>
    </xdr:to>
    <xdr:cxnSp macro="">
      <xdr:nvCxnSpPr>
        <xdr:cNvPr id="387" name="直線コネクタ 386"/>
        <xdr:cNvCxnSpPr/>
      </xdr:nvCxnSpPr>
      <xdr:spPr>
        <a:xfrm>
          <a:off x="14401800" y="71504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121013</xdr:rowOff>
    </xdr:to>
    <xdr:cxnSp macro="">
      <xdr:nvCxnSpPr>
        <xdr:cNvPr id="390" name="直線コネクタ 389"/>
        <xdr:cNvCxnSpPr/>
      </xdr:nvCxnSpPr>
      <xdr:spPr>
        <a:xfrm>
          <a:off x="13512800" y="71297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2" name="楕円 401"/>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3" name="テキスト ボックス 402"/>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90896</xdr:rowOff>
    </xdr:from>
    <xdr:to>
      <xdr:col>73</xdr:col>
      <xdr:colOff>44450</xdr:colOff>
      <xdr:row>42</xdr:row>
      <xdr:rowOff>21046</xdr:rowOff>
    </xdr:to>
    <xdr:sp macro="" textlink="">
      <xdr:nvSpPr>
        <xdr:cNvPr id="404" name="楕円 403"/>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5823</xdr:rowOff>
    </xdr:from>
    <xdr:ext cx="762000" cy="259045"/>
    <xdr:sp macro="" textlink="">
      <xdr:nvSpPr>
        <xdr:cNvPr id="405" name="テキスト ボックス 404"/>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70213</xdr:rowOff>
    </xdr:from>
    <xdr:to>
      <xdr:col>68</xdr:col>
      <xdr:colOff>203200</xdr:colOff>
      <xdr:row>42</xdr:row>
      <xdr:rowOff>363</xdr:rowOff>
    </xdr:to>
    <xdr:sp macro="" textlink="">
      <xdr:nvSpPr>
        <xdr:cNvPr id="406" name="楕円 405"/>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407" name="テキスト ボックス 406"/>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9" name="テキスト ボックス 408"/>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ったものの、いまだ全国平均及び県平均、類似団体と比較すると大きく上回っている状況である。要因は、国民健康保険特別会計における赤字や地方債の残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今後も上昇が見込まれるが、整備後の接続率の向上を図り、一般会計からの繰入を抑制するように努め適正な財政運営を促していく。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93073</xdr:rowOff>
    </xdr:from>
    <xdr:to>
      <xdr:col>81</xdr:col>
      <xdr:colOff>44450</xdr:colOff>
      <xdr:row>16</xdr:row>
      <xdr:rowOff>139942</xdr:rowOff>
    </xdr:to>
    <xdr:cxnSp macro="">
      <xdr:nvCxnSpPr>
        <xdr:cNvPr id="445" name="直線コネクタ 444"/>
        <xdr:cNvCxnSpPr/>
      </xdr:nvCxnSpPr>
      <xdr:spPr>
        <a:xfrm flipV="1">
          <a:off x="16179800" y="2664823"/>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139942</xdr:rowOff>
    </xdr:from>
    <xdr:to>
      <xdr:col>77</xdr:col>
      <xdr:colOff>44450</xdr:colOff>
      <xdr:row>18</xdr:row>
      <xdr:rowOff>50981</xdr:rowOff>
    </xdr:to>
    <xdr:cxnSp macro="">
      <xdr:nvCxnSpPr>
        <xdr:cNvPr id="448" name="直線コネクタ 447"/>
        <xdr:cNvCxnSpPr/>
      </xdr:nvCxnSpPr>
      <xdr:spPr>
        <a:xfrm flipV="1">
          <a:off x="15290800" y="2883142"/>
          <a:ext cx="889000" cy="2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50981</xdr:rowOff>
    </xdr:from>
    <xdr:to>
      <xdr:col>72</xdr:col>
      <xdr:colOff>203200</xdr:colOff>
      <xdr:row>19</xdr:row>
      <xdr:rowOff>159899</xdr:rowOff>
    </xdr:to>
    <xdr:cxnSp macro="">
      <xdr:nvCxnSpPr>
        <xdr:cNvPr id="451" name="直線コネクタ 450"/>
        <xdr:cNvCxnSpPr/>
      </xdr:nvCxnSpPr>
      <xdr:spPr>
        <a:xfrm flipV="1">
          <a:off x="14401800" y="3137081"/>
          <a:ext cx="889000" cy="2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159899</xdr:rowOff>
    </xdr:from>
    <xdr:to>
      <xdr:col>68</xdr:col>
      <xdr:colOff>152400</xdr:colOff>
      <xdr:row>20</xdr:row>
      <xdr:rowOff>76926</xdr:rowOff>
    </xdr:to>
    <xdr:cxnSp macro="">
      <xdr:nvCxnSpPr>
        <xdr:cNvPr id="454" name="直線コネクタ 453"/>
        <xdr:cNvCxnSpPr/>
      </xdr:nvCxnSpPr>
      <xdr:spPr>
        <a:xfrm flipV="1">
          <a:off x="13512800" y="341744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42273</xdr:rowOff>
    </xdr:from>
    <xdr:to>
      <xdr:col>81</xdr:col>
      <xdr:colOff>95250</xdr:colOff>
      <xdr:row>15</xdr:row>
      <xdr:rowOff>143873</xdr:rowOff>
    </xdr:to>
    <xdr:sp macro="" textlink="">
      <xdr:nvSpPr>
        <xdr:cNvPr id="464" name="楕円 463"/>
        <xdr:cNvSpPr/>
      </xdr:nvSpPr>
      <xdr:spPr>
        <a:xfrm>
          <a:off x="169672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14350</xdr:rowOff>
    </xdr:from>
    <xdr:ext cx="762000" cy="259045"/>
    <xdr:sp macro="" textlink="">
      <xdr:nvSpPr>
        <xdr:cNvPr id="465" name="将来負担の状況該当値テキスト"/>
        <xdr:cNvSpPr txBox="1"/>
      </xdr:nvSpPr>
      <xdr:spPr>
        <a:xfrm>
          <a:off x="17106900" y="258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89142</xdr:rowOff>
    </xdr:from>
    <xdr:to>
      <xdr:col>77</xdr:col>
      <xdr:colOff>95250</xdr:colOff>
      <xdr:row>17</xdr:row>
      <xdr:rowOff>19292</xdr:rowOff>
    </xdr:to>
    <xdr:sp macro="" textlink="">
      <xdr:nvSpPr>
        <xdr:cNvPr id="466" name="楕円 465"/>
        <xdr:cNvSpPr/>
      </xdr:nvSpPr>
      <xdr:spPr>
        <a:xfrm>
          <a:off x="16129000" y="2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4069</xdr:rowOff>
    </xdr:from>
    <xdr:ext cx="736600" cy="259045"/>
    <xdr:sp macro="" textlink="">
      <xdr:nvSpPr>
        <xdr:cNvPr id="467" name="テキスト ボックス 466"/>
        <xdr:cNvSpPr txBox="1"/>
      </xdr:nvSpPr>
      <xdr:spPr>
        <a:xfrm>
          <a:off x="15798800" y="291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181</xdr:rowOff>
    </xdr:from>
    <xdr:to>
      <xdr:col>73</xdr:col>
      <xdr:colOff>44450</xdr:colOff>
      <xdr:row>18</xdr:row>
      <xdr:rowOff>101781</xdr:rowOff>
    </xdr:to>
    <xdr:sp macro="" textlink="">
      <xdr:nvSpPr>
        <xdr:cNvPr id="468" name="楕円 467"/>
        <xdr:cNvSpPr/>
      </xdr:nvSpPr>
      <xdr:spPr>
        <a:xfrm>
          <a:off x="15240000" y="30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86558</xdr:rowOff>
    </xdr:from>
    <xdr:ext cx="762000" cy="259045"/>
    <xdr:sp macro="" textlink="">
      <xdr:nvSpPr>
        <xdr:cNvPr id="469" name="テキスト ボックス 468"/>
        <xdr:cNvSpPr txBox="1"/>
      </xdr:nvSpPr>
      <xdr:spPr>
        <a:xfrm>
          <a:off x="14909800" y="317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109099</xdr:rowOff>
    </xdr:from>
    <xdr:to>
      <xdr:col>68</xdr:col>
      <xdr:colOff>203200</xdr:colOff>
      <xdr:row>20</xdr:row>
      <xdr:rowOff>39249</xdr:rowOff>
    </xdr:to>
    <xdr:sp macro="" textlink="">
      <xdr:nvSpPr>
        <xdr:cNvPr id="470" name="楕円 469"/>
        <xdr:cNvSpPr/>
      </xdr:nvSpPr>
      <xdr:spPr>
        <a:xfrm>
          <a:off x="14351000" y="33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24026</xdr:rowOff>
    </xdr:from>
    <xdr:ext cx="762000" cy="259045"/>
    <xdr:sp macro="" textlink="">
      <xdr:nvSpPr>
        <xdr:cNvPr id="471" name="テキスト ボックス 470"/>
        <xdr:cNvSpPr txBox="1"/>
      </xdr:nvSpPr>
      <xdr:spPr>
        <a:xfrm>
          <a:off x="14020800" y="34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72" name="楕円 471"/>
        <xdr:cNvSpPr/>
      </xdr:nvSpPr>
      <xdr:spPr>
        <a:xfrm>
          <a:off x="134620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112503</xdr:rowOff>
    </xdr:from>
    <xdr:ext cx="762000" cy="259045"/>
    <xdr:sp macro="" textlink="">
      <xdr:nvSpPr>
        <xdr:cNvPr id="473" name="テキスト ボックス 472"/>
        <xdr:cNvSpPr txBox="1"/>
      </xdr:nvSpPr>
      <xdr:spPr>
        <a:xfrm>
          <a:off x="13131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40,642
40,419
10.76
18,014,526
17,524,321
260,578
8,358,344
11,497,776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類似団体と比較して低くなっている要因は、ごみ処理業務、消防、介護保険、後期高齢者医療保険、水道業務を一部事務組合で運営していることによる。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67564</xdr:rowOff>
    </xdr:to>
    <xdr:cxnSp macro="">
      <xdr:nvCxnSpPr>
        <xdr:cNvPr id="64" name="直線コネクタ 63"/>
        <xdr:cNvCxnSpPr/>
      </xdr:nvCxnSpPr>
      <xdr:spPr>
        <a:xfrm>
          <a:off x="3987800" y="6166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35560</xdr:rowOff>
    </xdr:to>
    <xdr:cxnSp macro="">
      <xdr:nvCxnSpPr>
        <xdr:cNvPr id="67" name="直線コネクタ 66"/>
        <xdr:cNvCxnSpPr/>
      </xdr:nvCxnSpPr>
      <xdr:spPr>
        <a:xfrm flipV="1">
          <a:off x="3098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35560</xdr:rowOff>
    </xdr:to>
    <xdr:cxnSp macro="">
      <xdr:nvCxnSpPr>
        <xdr:cNvPr id="70" name="直線コネクタ 69"/>
        <xdr:cNvCxnSpPr/>
      </xdr:nvCxnSpPr>
      <xdr:spPr>
        <a:xfrm>
          <a:off x="2209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156718</xdr:rowOff>
    </xdr:to>
    <xdr:cxnSp macro="">
      <xdr:nvCxnSpPr>
        <xdr:cNvPr id="73" name="直線コネクタ 72"/>
        <xdr:cNvCxnSpPr/>
      </xdr:nvCxnSpPr>
      <xdr:spPr>
        <a:xfrm flipV="1">
          <a:off x="1320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「財政健全化計画」に基づき、歳出削減を図ってきた結果、類似団体平均値を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年度から開始した会計年度任用職員制度により、物件費から人件費に変更になったため、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ポイント減となり、</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年度はさらに</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ポイント減となっている。一方、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町民サービスの向上を図るための委託料などは増加傾向にあるため、引き続き歳出削減に向けて取り組んでいく。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152146</xdr:rowOff>
    </xdr:to>
    <xdr:cxnSp macro="">
      <xdr:nvCxnSpPr>
        <xdr:cNvPr id="123" name="直線コネクタ 122"/>
        <xdr:cNvCxnSpPr/>
      </xdr:nvCxnSpPr>
      <xdr:spPr>
        <a:xfrm>
          <a:off x="15671800" y="2344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14</xdr:row>
      <xdr:rowOff>26416</xdr:rowOff>
    </xdr:to>
    <xdr:cxnSp macro="">
      <xdr:nvCxnSpPr>
        <xdr:cNvPr id="126" name="直線コネクタ 125"/>
        <xdr:cNvCxnSpPr/>
      </xdr:nvCxnSpPr>
      <xdr:spPr>
        <a:xfrm flipV="1">
          <a:off x="14782800" y="23444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15</xdr:row>
      <xdr:rowOff>129286</xdr:rowOff>
    </xdr:to>
    <xdr:cxnSp macro="">
      <xdr:nvCxnSpPr>
        <xdr:cNvPr id="129" name="直線コネクタ 128"/>
        <xdr:cNvCxnSpPr/>
      </xdr:nvCxnSpPr>
      <xdr:spPr>
        <a:xfrm flipV="1">
          <a:off x="13893800" y="24267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147574</xdr:rowOff>
    </xdr:to>
    <xdr:cxnSp macro="">
      <xdr:nvCxnSpPr>
        <xdr:cNvPr id="132" name="直線コネクタ 131"/>
        <xdr:cNvCxnSpPr/>
      </xdr:nvCxnSpPr>
      <xdr:spPr>
        <a:xfrm flipV="1">
          <a:off x="13004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101346</xdr:rowOff>
    </xdr:from>
    <xdr:to>
      <xdr:col>82</xdr:col>
      <xdr:colOff>158750</xdr:colOff>
      <xdr:row>14</xdr:row>
      <xdr:rowOff>31496</xdr:rowOff>
    </xdr:to>
    <xdr:sp macro="" textlink="">
      <xdr:nvSpPr>
        <xdr:cNvPr id="142" name="楕円 141"/>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117873</xdr:rowOff>
    </xdr:from>
    <xdr:ext cx="762000" cy="259045"/>
    <xdr:sp macro="" textlink="">
      <xdr:nvSpPr>
        <xdr:cNvPr id="143" name="物件費該当値テキスト"/>
        <xdr:cNvSpPr txBox="1"/>
      </xdr:nvSpPr>
      <xdr:spPr>
        <a:xfrm>
          <a:off x="16598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4" name="楕円 143"/>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5" name="テキスト ボックス 144"/>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6" name="楕円 145"/>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7" name="テキスト ボックス 146"/>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48" name="楕円 147"/>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49" name="テキスト ボックス 148"/>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0" name="楕円 149"/>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1" name="テキスト ボックス 150"/>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平均及び類似団体平均を上回っている。本町の歳出の特徴として、扶助費の突出があげられるが、その中でも認可保育園運営費補助金など子ども・子育て支援に係る経費が大きな割合を占めている。ま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60</xdr:row>
      <xdr:rowOff>143328</xdr:rowOff>
    </xdr:to>
    <xdr:cxnSp macro="">
      <xdr:nvCxnSpPr>
        <xdr:cNvPr id="186" name="直線コネクタ 185"/>
        <xdr:cNvCxnSpPr/>
      </xdr:nvCxnSpPr>
      <xdr:spPr>
        <a:xfrm>
          <a:off x="3987800" y="10397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15422</xdr:rowOff>
    </xdr:to>
    <xdr:cxnSp macro="">
      <xdr:nvCxnSpPr>
        <xdr:cNvPr id="189" name="直線コネクタ 188"/>
        <xdr:cNvCxnSpPr/>
      </xdr:nvCxnSpPr>
      <xdr:spPr>
        <a:xfrm flipV="1">
          <a:off x="3098800" y="10397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15422</xdr:rowOff>
    </xdr:to>
    <xdr:cxnSp macro="">
      <xdr:nvCxnSpPr>
        <xdr:cNvPr id="192" name="直線コネクタ 191"/>
        <xdr:cNvCxnSpPr/>
      </xdr:nvCxnSpPr>
      <xdr:spPr>
        <a:xfrm>
          <a:off x="2209800" y="10397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60</xdr:row>
      <xdr:rowOff>110672</xdr:rowOff>
    </xdr:to>
    <xdr:cxnSp macro="">
      <xdr:nvCxnSpPr>
        <xdr:cNvPr id="195" name="直線コネクタ 194"/>
        <xdr:cNvCxnSpPr/>
      </xdr:nvCxnSpPr>
      <xdr:spPr>
        <a:xfrm>
          <a:off x="1320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5" name="楕円 204"/>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06"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7" name="楕円 206"/>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8" name="テキスト ボックス 207"/>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136072</xdr:rowOff>
    </xdr:from>
    <xdr:to>
      <xdr:col>15</xdr:col>
      <xdr:colOff>149225</xdr:colOff>
      <xdr:row>61</xdr:row>
      <xdr:rowOff>66222</xdr:rowOff>
    </xdr:to>
    <xdr:sp macro="" textlink="">
      <xdr:nvSpPr>
        <xdr:cNvPr id="209" name="楕円 208"/>
        <xdr:cNvSpPr/>
      </xdr:nvSpPr>
      <xdr:spPr>
        <a:xfrm>
          <a:off x="3048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50999</xdr:rowOff>
    </xdr:from>
    <xdr:ext cx="762000" cy="259045"/>
    <xdr:sp macro="" textlink="">
      <xdr:nvSpPr>
        <xdr:cNvPr id="210" name="テキスト ボックス 209"/>
        <xdr:cNvSpPr txBox="1"/>
      </xdr:nvSpPr>
      <xdr:spPr>
        <a:xfrm>
          <a:off x="2717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1" name="楕円 210"/>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2" name="テキスト ボックス 211"/>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3" name="楕円 212"/>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4" name="テキスト ボックス 213"/>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県平均及び全国平均、類似団体平均を下回っているが、介護保険への繰出金など、医療費にかかる繰出金が増加していることから、今後も厳しい状況になることが見込まれる。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116115</xdr:rowOff>
    </xdr:to>
    <xdr:cxnSp macro="">
      <xdr:nvCxnSpPr>
        <xdr:cNvPr id="249" name="直線コネクタ 248"/>
        <xdr:cNvCxnSpPr/>
      </xdr:nvCxnSpPr>
      <xdr:spPr>
        <a:xfrm>
          <a:off x="15671800" y="9319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159657</xdr:rowOff>
    </xdr:to>
    <xdr:cxnSp macro="">
      <xdr:nvCxnSpPr>
        <xdr:cNvPr id="252" name="直線コネクタ 251"/>
        <xdr:cNvCxnSpPr/>
      </xdr:nvCxnSpPr>
      <xdr:spPr>
        <a:xfrm flipV="1">
          <a:off x="14782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151493</xdr:rowOff>
    </xdr:to>
    <xdr:cxnSp macro="">
      <xdr:nvCxnSpPr>
        <xdr:cNvPr id="255" name="直線コネクタ 254"/>
        <xdr:cNvCxnSpPr/>
      </xdr:nvCxnSpPr>
      <xdr:spPr>
        <a:xfrm flipV="1">
          <a:off x="13893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162378</xdr:rowOff>
    </xdr:to>
    <xdr:cxnSp macro="">
      <xdr:nvCxnSpPr>
        <xdr:cNvPr id="258" name="直線コネクタ 257"/>
        <xdr:cNvCxnSpPr/>
      </xdr:nvCxnSpPr>
      <xdr:spPr>
        <a:xfrm flipV="1">
          <a:off x="13004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65315</xdr:rowOff>
    </xdr:from>
    <xdr:to>
      <xdr:col>82</xdr:col>
      <xdr:colOff>158750</xdr:colOff>
      <xdr:row>54</xdr:row>
      <xdr:rowOff>166915</xdr:rowOff>
    </xdr:to>
    <xdr:sp macro="" textlink="">
      <xdr:nvSpPr>
        <xdr:cNvPr id="268" name="楕円 267"/>
        <xdr:cNvSpPr/>
      </xdr:nvSpPr>
      <xdr:spPr>
        <a:xfrm>
          <a:off x="16459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81842</xdr:rowOff>
    </xdr:from>
    <xdr:ext cx="762000" cy="259045"/>
    <xdr:sp macro="" textlink="">
      <xdr:nvSpPr>
        <xdr:cNvPr id="269" name="その他該当値テキスト"/>
        <xdr:cNvSpPr txBox="1"/>
      </xdr:nvSpPr>
      <xdr:spPr>
        <a:xfrm>
          <a:off x="16598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0" name="楕円 269"/>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1" name="テキスト ボックス 270"/>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2" name="楕円 271"/>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3" name="テキスト ボックス 272"/>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4" name="楕円 273"/>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5" name="テキスト ボックス 274"/>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一部事務組合に複数加入し業務を行っているため、全国平均を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ポイント増となっている要因は、東部消防組合の庁舎改築に伴う負担金の増によるもの。一部事務組合における経費が増加傾向にあるため、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今後も補助費等については増加することが見込まれる。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62992</xdr:rowOff>
    </xdr:to>
    <xdr:cxnSp macro="">
      <xdr:nvCxnSpPr>
        <xdr:cNvPr id="307" name="直線コネクタ 306"/>
        <xdr:cNvCxnSpPr/>
      </xdr:nvCxnSpPr>
      <xdr:spPr>
        <a:xfrm>
          <a:off x="15671800" y="61437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161290</xdr:rowOff>
    </xdr:to>
    <xdr:cxnSp macro="">
      <xdr:nvCxnSpPr>
        <xdr:cNvPr id="310" name="直線コネクタ 309"/>
        <xdr:cNvCxnSpPr/>
      </xdr:nvCxnSpPr>
      <xdr:spPr>
        <a:xfrm flipV="1">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67564</xdr:rowOff>
    </xdr:to>
    <xdr:cxnSp macro="">
      <xdr:nvCxnSpPr>
        <xdr:cNvPr id="313" name="直線コネクタ 312"/>
        <xdr:cNvCxnSpPr/>
      </xdr:nvCxnSpPr>
      <xdr:spPr>
        <a:xfrm flipV="1">
          <a:off x="13893800" y="6162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108712</xdr:rowOff>
    </xdr:to>
    <xdr:cxnSp macro="">
      <xdr:nvCxnSpPr>
        <xdr:cNvPr id="316" name="直線コネクタ 315"/>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0" name="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1" name="テキスト ボックス 33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4" name="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こ数年、小学校大規模改造事業、幼小中学校空調整備等の整備を実施したため、類似団体平均を上回っている。また、現在整備途中である、土地区画整理事業、下水道事業、公園整備の改修事業もあり、今後も大きな減額は見込まれないが、臨時財政対策債を除く町債発行額が当該年度の公債費元金償還額以下になるよう抑制し、公債費負担の中長期的な平準化を図っ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65278</xdr:rowOff>
    </xdr:to>
    <xdr:cxnSp macro="">
      <xdr:nvCxnSpPr>
        <xdr:cNvPr id="365" name="直線コネクタ 364"/>
        <xdr:cNvCxnSpPr/>
      </xdr:nvCxnSpPr>
      <xdr:spPr>
        <a:xfrm flipV="1">
          <a:off x="3987800" y="132577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147574</xdr:rowOff>
    </xdr:to>
    <xdr:cxnSp macro="">
      <xdr:nvCxnSpPr>
        <xdr:cNvPr id="368" name="直線コネクタ 367"/>
        <xdr:cNvCxnSpPr/>
      </xdr:nvCxnSpPr>
      <xdr:spPr>
        <a:xfrm flipV="1">
          <a:off x="3098800" y="13266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147574</xdr:rowOff>
    </xdr:to>
    <xdr:cxnSp macro="">
      <xdr:nvCxnSpPr>
        <xdr:cNvPr id="371" name="直線コネクタ 370"/>
        <xdr:cNvCxnSpPr/>
      </xdr:nvCxnSpPr>
      <xdr:spPr>
        <a:xfrm>
          <a:off x="2209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143002</xdr:rowOff>
    </xdr:to>
    <xdr:cxnSp macro="">
      <xdr:nvCxnSpPr>
        <xdr:cNvPr id="374" name="直線コネクタ 373"/>
        <xdr:cNvCxnSpPr/>
      </xdr:nvCxnSpPr>
      <xdr:spPr>
        <a:xfrm>
          <a:off x="1320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4" name="楕円 383"/>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148862</xdr:rowOff>
    </xdr:from>
    <xdr:ext cx="762000" cy="259045"/>
    <xdr:sp macro="" textlink="">
      <xdr:nvSpPr>
        <xdr:cNvPr id="385" name="公債費該当値テキスト"/>
        <xdr:cNvSpPr txBox="1"/>
      </xdr:nvSpPr>
      <xdr:spPr>
        <a:xfrm>
          <a:off x="4914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6" name="楕円 385"/>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87" name="テキスト ボックス 386"/>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8" name="楕円 387"/>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9" name="テキスト ボックス 388"/>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0" name="楕円 389"/>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1" name="テキスト ボックス 39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2" name="楕円 391"/>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3" name="テキスト ボックス 392"/>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類似団体、全国平均、県平均を下回っているが、今後も扶助費をはじめ、補助費等及び繰出金が増加していくことが見込まれるため、継続して経常一般財源の確保、経常経費の抑制に努める。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77</xdr:row>
      <xdr:rowOff>5080</xdr:rowOff>
    </xdr:to>
    <xdr:cxnSp macro="">
      <xdr:nvCxnSpPr>
        <xdr:cNvPr id="426" name="直線コネクタ 425"/>
        <xdr:cNvCxnSpPr/>
      </xdr:nvCxnSpPr>
      <xdr:spPr>
        <a:xfrm>
          <a:off x="15671800" y="1302385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138430</xdr:rowOff>
    </xdr:to>
    <xdr:cxnSp macro="">
      <xdr:nvCxnSpPr>
        <xdr:cNvPr id="429" name="直線コネクタ 428"/>
        <xdr:cNvCxnSpPr/>
      </xdr:nvCxnSpPr>
      <xdr:spPr>
        <a:xfrm flipV="1">
          <a:off x="14782800" y="130238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119380</xdr:rowOff>
    </xdr:to>
    <xdr:cxnSp macro="">
      <xdr:nvCxnSpPr>
        <xdr:cNvPr id="432" name="直線コネクタ 431"/>
        <xdr:cNvCxnSpPr/>
      </xdr:nvCxnSpPr>
      <xdr:spPr>
        <a:xfrm flipV="1">
          <a:off x="13893800" y="13168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157480</xdr:rowOff>
    </xdr:to>
    <xdr:cxnSp macro="">
      <xdr:nvCxnSpPr>
        <xdr:cNvPr id="435" name="直線コネクタ 434"/>
        <xdr:cNvCxnSpPr/>
      </xdr:nvCxnSpPr>
      <xdr:spPr>
        <a:xfrm flipV="1">
          <a:off x="13004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5" name="楕円 444"/>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6"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114300</xdr:rowOff>
    </xdr:from>
    <xdr:to>
      <xdr:col>78</xdr:col>
      <xdr:colOff>120650</xdr:colOff>
      <xdr:row>76</xdr:row>
      <xdr:rowOff>44450</xdr:rowOff>
    </xdr:to>
    <xdr:sp macro="" textlink="">
      <xdr:nvSpPr>
        <xdr:cNvPr id="447" name="楕円 446"/>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48" name="テキスト ボックス 447"/>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9" name="楕円 448"/>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50" name="テキスト ボックス 449"/>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51" name="楕円 450"/>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52" name="テキスト ボックス 451"/>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3" name="楕円 452"/>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54" name="テキスト ボックス 453"/>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44699</xdr:rowOff>
    </xdr:from>
    <xdr:to>
      <xdr:col>29</xdr:col>
      <xdr:colOff>127000</xdr:colOff>
      <xdr:row>18</xdr:row>
      <xdr:rowOff>132204</xdr:rowOff>
    </xdr:to>
    <xdr:cxnSp macro="">
      <xdr:nvCxnSpPr>
        <xdr:cNvPr id="52" name="直線コネクタ 51"/>
        <xdr:cNvCxnSpPr/>
      </xdr:nvCxnSpPr>
      <xdr:spPr bwMode="auto">
        <a:xfrm flipV="1">
          <a:off x="5003800" y="3178424"/>
          <a:ext cx="647700" cy="8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132204</xdr:rowOff>
    </xdr:from>
    <xdr:to>
      <xdr:col>26</xdr:col>
      <xdr:colOff>50800</xdr:colOff>
      <xdr:row>18</xdr:row>
      <xdr:rowOff>155178</xdr:rowOff>
    </xdr:to>
    <xdr:cxnSp macro="">
      <xdr:nvCxnSpPr>
        <xdr:cNvPr id="55" name="直線コネクタ 54"/>
        <xdr:cNvCxnSpPr/>
      </xdr:nvCxnSpPr>
      <xdr:spPr bwMode="auto">
        <a:xfrm flipV="1">
          <a:off x="4305300" y="3265929"/>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155178</xdr:rowOff>
    </xdr:from>
    <xdr:to>
      <xdr:col>22</xdr:col>
      <xdr:colOff>114300</xdr:colOff>
      <xdr:row>19</xdr:row>
      <xdr:rowOff>9184</xdr:rowOff>
    </xdr:to>
    <xdr:cxnSp macro="">
      <xdr:nvCxnSpPr>
        <xdr:cNvPr id="58" name="直線コネクタ 57"/>
        <xdr:cNvCxnSpPr/>
      </xdr:nvCxnSpPr>
      <xdr:spPr bwMode="auto">
        <a:xfrm flipV="1">
          <a:off x="3606800" y="3288903"/>
          <a:ext cx="6985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142491</xdr:rowOff>
    </xdr:from>
    <xdr:to>
      <xdr:col>18</xdr:col>
      <xdr:colOff>177800</xdr:colOff>
      <xdr:row>19</xdr:row>
      <xdr:rowOff>9184</xdr:rowOff>
    </xdr:to>
    <xdr:cxnSp macro="">
      <xdr:nvCxnSpPr>
        <xdr:cNvPr id="61" name="直線コネクタ 60"/>
        <xdr:cNvCxnSpPr/>
      </xdr:nvCxnSpPr>
      <xdr:spPr bwMode="auto">
        <a:xfrm>
          <a:off x="2908300" y="3276216"/>
          <a:ext cx="698500" cy="3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165349</xdr:rowOff>
    </xdr:from>
    <xdr:to>
      <xdr:col>29</xdr:col>
      <xdr:colOff>177800</xdr:colOff>
      <xdr:row>18</xdr:row>
      <xdr:rowOff>95499</xdr:rowOff>
    </xdr:to>
    <xdr:sp macro="" textlink="">
      <xdr:nvSpPr>
        <xdr:cNvPr id="71" name="楕円 70"/>
        <xdr:cNvSpPr/>
      </xdr:nvSpPr>
      <xdr:spPr bwMode="auto">
        <a:xfrm>
          <a:off x="5600700" y="3127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137426</xdr:rowOff>
    </xdr:from>
    <xdr:ext cx="762000" cy="259045"/>
    <xdr:sp macro="" textlink="">
      <xdr:nvSpPr>
        <xdr:cNvPr id="72" name="人口1人当たり決算額の推移該当値テキスト130"/>
        <xdr:cNvSpPr txBox="1"/>
      </xdr:nvSpPr>
      <xdr:spPr>
        <a:xfrm>
          <a:off x="5740400" y="309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81403</xdr:rowOff>
    </xdr:from>
    <xdr:to>
      <xdr:col>26</xdr:col>
      <xdr:colOff>101600</xdr:colOff>
      <xdr:row>19</xdr:row>
      <xdr:rowOff>11554</xdr:rowOff>
    </xdr:to>
    <xdr:sp macro="" textlink="">
      <xdr:nvSpPr>
        <xdr:cNvPr id="73" name="楕円 72"/>
        <xdr:cNvSpPr/>
      </xdr:nvSpPr>
      <xdr:spPr bwMode="auto">
        <a:xfrm>
          <a:off x="4953000" y="32151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167781</xdr:rowOff>
    </xdr:from>
    <xdr:ext cx="736600" cy="259045"/>
    <xdr:sp macro="" textlink="">
      <xdr:nvSpPr>
        <xdr:cNvPr id="74" name="テキスト ボックス 73"/>
        <xdr:cNvSpPr txBox="1"/>
      </xdr:nvSpPr>
      <xdr:spPr>
        <a:xfrm>
          <a:off x="4622800" y="330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104378</xdr:rowOff>
    </xdr:from>
    <xdr:to>
      <xdr:col>22</xdr:col>
      <xdr:colOff>165100</xdr:colOff>
      <xdr:row>19</xdr:row>
      <xdr:rowOff>34528</xdr:rowOff>
    </xdr:to>
    <xdr:sp macro="" textlink="">
      <xdr:nvSpPr>
        <xdr:cNvPr id="75" name="楕円 74"/>
        <xdr:cNvSpPr/>
      </xdr:nvSpPr>
      <xdr:spPr bwMode="auto">
        <a:xfrm>
          <a:off x="4254500" y="323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19305</xdr:rowOff>
    </xdr:from>
    <xdr:ext cx="762000" cy="259045"/>
    <xdr:sp macro="" textlink="">
      <xdr:nvSpPr>
        <xdr:cNvPr id="76" name="テキスト ボックス 75"/>
        <xdr:cNvSpPr txBox="1"/>
      </xdr:nvSpPr>
      <xdr:spPr>
        <a:xfrm>
          <a:off x="3924300" y="332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129834</xdr:rowOff>
    </xdr:from>
    <xdr:to>
      <xdr:col>19</xdr:col>
      <xdr:colOff>38100</xdr:colOff>
      <xdr:row>19</xdr:row>
      <xdr:rowOff>59984</xdr:rowOff>
    </xdr:to>
    <xdr:sp macro="" textlink="">
      <xdr:nvSpPr>
        <xdr:cNvPr id="77" name="楕円 76"/>
        <xdr:cNvSpPr/>
      </xdr:nvSpPr>
      <xdr:spPr bwMode="auto">
        <a:xfrm>
          <a:off x="3556000" y="326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44761</xdr:rowOff>
    </xdr:from>
    <xdr:ext cx="762000" cy="259045"/>
    <xdr:sp macro="" textlink="">
      <xdr:nvSpPr>
        <xdr:cNvPr id="78" name="テキスト ボックス 77"/>
        <xdr:cNvSpPr txBox="1"/>
      </xdr:nvSpPr>
      <xdr:spPr>
        <a:xfrm>
          <a:off x="3225800" y="334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91690</xdr:rowOff>
    </xdr:from>
    <xdr:to>
      <xdr:col>15</xdr:col>
      <xdr:colOff>101600</xdr:colOff>
      <xdr:row>19</xdr:row>
      <xdr:rowOff>21841</xdr:rowOff>
    </xdr:to>
    <xdr:sp macro="" textlink="">
      <xdr:nvSpPr>
        <xdr:cNvPr id="79" name="楕円 78"/>
        <xdr:cNvSpPr/>
      </xdr:nvSpPr>
      <xdr:spPr bwMode="auto">
        <a:xfrm>
          <a:off x="28575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6618</xdr:rowOff>
    </xdr:from>
    <xdr:ext cx="762000" cy="259045"/>
    <xdr:sp macro="" textlink="">
      <xdr:nvSpPr>
        <xdr:cNvPr id="80" name="テキスト ボックス 79"/>
        <xdr:cNvSpPr txBox="1"/>
      </xdr:nvSpPr>
      <xdr:spPr>
        <a:xfrm>
          <a:off x="2527300" y="33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221259</xdr:rowOff>
    </xdr:from>
    <xdr:to>
      <xdr:col>29</xdr:col>
      <xdr:colOff>127000</xdr:colOff>
      <xdr:row>35</xdr:row>
      <xdr:rowOff>240176</xdr:rowOff>
    </xdr:to>
    <xdr:cxnSp macro="">
      <xdr:nvCxnSpPr>
        <xdr:cNvPr id="113" name="直線コネクタ 112"/>
        <xdr:cNvCxnSpPr/>
      </xdr:nvCxnSpPr>
      <xdr:spPr bwMode="auto">
        <a:xfrm>
          <a:off x="5003800" y="6831609"/>
          <a:ext cx="6477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224953</xdr:rowOff>
    </xdr:from>
    <xdr:ext cx="762000" cy="259045"/>
    <xdr:sp macro="" textlink="">
      <xdr:nvSpPr>
        <xdr:cNvPr id="114" name="人口1人当たり決算額の推移平均値テキスト445"/>
        <xdr:cNvSpPr txBox="1"/>
      </xdr:nvSpPr>
      <xdr:spPr>
        <a:xfrm>
          <a:off x="5740400" y="6835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221259</xdr:rowOff>
    </xdr:from>
    <xdr:to>
      <xdr:col>26</xdr:col>
      <xdr:colOff>50800</xdr:colOff>
      <xdr:row>35</xdr:row>
      <xdr:rowOff>224765</xdr:rowOff>
    </xdr:to>
    <xdr:cxnSp macro="">
      <xdr:nvCxnSpPr>
        <xdr:cNvPr id="116" name="直線コネクタ 115"/>
        <xdr:cNvCxnSpPr/>
      </xdr:nvCxnSpPr>
      <xdr:spPr bwMode="auto">
        <a:xfrm flipV="1">
          <a:off x="4305300" y="6831609"/>
          <a:ext cx="698500" cy="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224765</xdr:rowOff>
    </xdr:from>
    <xdr:to>
      <xdr:col>22</xdr:col>
      <xdr:colOff>114300</xdr:colOff>
      <xdr:row>35</xdr:row>
      <xdr:rowOff>230346</xdr:rowOff>
    </xdr:to>
    <xdr:cxnSp macro="">
      <xdr:nvCxnSpPr>
        <xdr:cNvPr id="119" name="直線コネクタ 118"/>
        <xdr:cNvCxnSpPr/>
      </xdr:nvCxnSpPr>
      <xdr:spPr bwMode="auto">
        <a:xfrm flipV="1">
          <a:off x="3606800" y="6835115"/>
          <a:ext cx="6985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230346</xdr:rowOff>
    </xdr:from>
    <xdr:to>
      <xdr:col>18</xdr:col>
      <xdr:colOff>177800</xdr:colOff>
      <xdr:row>35</xdr:row>
      <xdr:rowOff>259340</xdr:rowOff>
    </xdr:to>
    <xdr:cxnSp macro="">
      <xdr:nvCxnSpPr>
        <xdr:cNvPr id="122" name="直線コネクタ 121"/>
        <xdr:cNvCxnSpPr/>
      </xdr:nvCxnSpPr>
      <xdr:spPr bwMode="auto">
        <a:xfrm flipV="1">
          <a:off x="2908300" y="6840696"/>
          <a:ext cx="698500" cy="2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189376</xdr:rowOff>
    </xdr:from>
    <xdr:to>
      <xdr:col>29</xdr:col>
      <xdr:colOff>177800</xdr:colOff>
      <xdr:row>35</xdr:row>
      <xdr:rowOff>290976</xdr:rowOff>
    </xdr:to>
    <xdr:sp macro="" textlink="">
      <xdr:nvSpPr>
        <xdr:cNvPr id="132" name="楕円 131"/>
        <xdr:cNvSpPr/>
      </xdr:nvSpPr>
      <xdr:spPr bwMode="auto">
        <a:xfrm>
          <a:off x="5600700" y="6799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34453</xdr:rowOff>
    </xdr:from>
    <xdr:ext cx="762000" cy="259045"/>
    <xdr:sp macro="" textlink="">
      <xdr:nvSpPr>
        <xdr:cNvPr id="133" name="人口1人当たり決算額の推移該当値テキスト445"/>
        <xdr:cNvSpPr txBox="1"/>
      </xdr:nvSpPr>
      <xdr:spPr>
        <a:xfrm>
          <a:off x="5740400" y="664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170459</xdr:rowOff>
    </xdr:from>
    <xdr:to>
      <xdr:col>26</xdr:col>
      <xdr:colOff>101600</xdr:colOff>
      <xdr:row>35</xdr:row>
      <xdr:rowOff>272059</xdr:rowOff>
    </xdr:to>
    <xdr:sp macro="" textlink="">
      <xdr:nvSpPr>
        <xdr:cNvPr id="134" name="楕円 133"/>
        <xdr:cNvSpPr/>
      </xdr:nvSpPr>
      <xdr:spPr bwMode="auto">
        <a:xfrm>
          <a:off x="49530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282236</xdr:rowOff>
    </xdr:from>
    <xdr:ext cx="736600" cy="259045"/>
    <xdr:sp macro="" textlink="">
      <xdr:nvSpPr>
        <xdr:cNvPr id="135" name="テキスト ボックス 134"/>
        <xdr:cNvSpPr txBox="1"/>
      </xdr:nvSpPr>
      <xdr:spPr>
        <a:xfrm>
          <a:off x="4622800" y="6549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173965</xdr:rowOff>
    </xdr:from>
    <xdr:to>
      <xdr:col>22</xdr:col>
      <xdr:colOff>165100</xdr:colOff>
      <xdr:row>35</xdr:row>
      <xdr:rowOff>275565</xdr:rowOff>
    </xdr:to>
    <xdr:sp macro="" textlink="">
      <xdr:nvSpPr>
        <xdr:cNvPr id="136" name="楕円 135"/>
        <xdr:cNvSpPr/>
      </xdr:nvSpPr>
      <xdr:spPr bwMode="auto">
        <a:xfrm>
          <a:off x="4254500" y="678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285742</xdr:rowOff>
    </xdr:from>
    <xdr:ext cx="762000" cy="259045"/>
    <xdr:sp macro="" textlink="">
      <xdr:nvSpPr>
        <xdr:cNvPr id="137" name="テキスト ボックス 136"/>
        <xdr:cNvSpPr txBox="1"/>
      </xdr:nvSpPr>
      <xdr:spPr>
        <a:xfrm>
          <a:off x="3924300" y="65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179546</xdr:rowOff>
    </xdr:from>
    <xdr:to>
      <xdr:col>19</xdr:col>
      <xdr:colOff>38100</xdr:colOff>
      <xdr:row>35</xdr:row>
      <xdr:rowOff>281146</xdr:rowOff>
    </xdr:to>
    <xdr:sp macro="" textlink="">
      <xdr:nvSpPr>
        <xdr:cNvPr id="138" name="楕円 137"/>
        <xdr:cNvSpPr/>
      </xdr:nvSpPr>
      <xdr:spPr bwMode="auto">
        <a:xfrm>
          <a:off x="3556000" y="678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291323</xdr:rowOff>
    </xdr:from>
    <xdr:ext cx="762000" cy="259045"/>
    <xdr:sp macro="" textlink="">
      <xdr:nvSpPr>
        <xdr:cNvPr id="139" name="テキスト ボックス 138"/>
        <xdr:cNvSpPr txBox="1"/>
      </xdr:nvSpPr>
      <xdr:spPr>
        <a:xfrm>
          <a:off x="3225800" y="655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208540</xdr:rowOff>
    </xdr:from>
    <xdr:to>
      <xdr:col>15</xdr:col>
      <xdr:colOff>101600</xdr:colOff>
      <xdr:row>35</xdr:row>
      <xdr:rowOff>310140</xdr:rowOff>
    </xdr:to>
    <xdr:sp macro="" textlink="">
      <xdr:nvSpPr>
        <xdr:cNvPr id="140" name="楕円 139"/>
        <xdr:cNvSpPr/>
      </xdr:nvSpPr>
      <xdr:spPr bwMode="auto">
        <a:xfrm>
          <a:off x="2857500" y="681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320317</xdr:rowOff>
    </xdr:from>
    <xdr:ext cx="762000" cy="259045"/>
    <xdr:sp macro="" textlink="">
      <xdr:nvSpPr>
        <xdr:cNvPr id="141" name="テキスト ボックス 140"/>
        <xdr:cNvSpPr txBox="1"/>
      </xdr:nvSpPr>
      <xdr:spPr>
        <a:xfrm>
          <a:off x="2527300" y="65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40,642
40,419
10.76
18,014,526
17,524,321
260,578
8,358,344
11,497,776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60280</xdr:rowOff>
    </xdr:from>
    <xdr:to>
      <xdr:col>24</xdr:col>
      <xdr:colOff>63500</xdr:colOff>
      <xdr:row>37</xdr:row>
      <xdr:rowOff>112973</xdr:rowOff>
    </xdr:to>
    <xdr:cxnSp macro="">
      <xdr:nvCxnSpPr>
        <xdr:cNvPr id="61" name="直線コネクタ 60"/>
        <xdr:cNvCxnSpPr/>
      </xdr:nvCxnSpPr>
      <xdr:spPr>
        <a:xfrm flipV="1">
          <a:off x="3797300" y="6403930"/>
          <a:ext cx="8382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112973</xdr:rowOff>
    </xdr:from>
    <xdr:to>
      <xdr:col>19</xdr:col>
      <xdr:colOff>177800</xdr:colOff>
      <xdr:row>37</xdr:row>
      <xdr:rowOff>165760</xdr:rowOff>
    </xdr:to>
    <xdr:cxnSp macro="">
      <xdr:nvCxnSpPr>
        <xdr:cNvPr id="64" name="直線コネクタ 63"/>
        <xdr:cNvCxnSpPr/>
      </xdr:nvCxnSpPr>
      <xdr:spPr>
        <a:xfrm flipV="1">
          <a:off x="2908300" y="6456623"/>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165760</xdr:rowOff>
    </xdr:from>
    <xdr:to>
      <xdr:col>15</xdr:col>
      <xdr:colOff>50800</xdr:colOff>
      <xdr:row>39</xdr:row>
      <xdr:rowOff>4445</xdr:rowOff>
    </xdr:to>
    <xdr:cxnSp macro="">
      <xdr:nvCxnSpPr>
        <xdr:cNvPr id="67" name="直線コネクタ 66"/>
        <xdr:cNvCxnSpPr/>
      </xdr:nvCxnSpPr>
      <xdr:spPr>
        <a:xfrm flipV="1">
          <a:off x="2019300" y="6509410"/>
          <a:ext cx="889000" cy="1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148330</xdr:rowOff>
    </xdr:from>
    <xdr:to>
      <xdr:col>10</xdr:col>
      <xdr:colOff>114300</xdr:colOff>
      <xdr:row>39</xdr:row>
      <xdr:rowOff>4445</xdr:rowOff>
    </xdr:to>
    <xdr:cxnSp macro="">
      <xdr:nvCxnSpPr>
        <xdr:cNvPr id="70" name="直線コネクタ 69"/>
        <xdr:cNvCxnSpPr/>
      </xdr:nvCxnSpPr>
      <xdr:spPr>
        <a:xfrm>
          <a:off x="1130300" y="6663430"/>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9480</xdr:rowOff>
    </xdr:from>
    <xdr:to>
      <xdr:col>24</xdr:col>
      <xdr:colOff>114300</xdr:colOff>
      <xdr:row>37</xdr:row>
      <xdr:rowOff>111080</xdr:rowOff>
    </xdr:to>
    <xdr:sp macro="" textlink="">
      <xdr:nvSpPr>
        <xdr:cNvPr id="80" name="楕円 79"/>
        <xdr:cNvSpPr/>
      </xdr:nvSpPr>
      <xdr:spPr>
        <a:xfrm>
          <a:off x="4584700" y="63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159357</xdr:rowOff>
    </xdr:from>
    <xdr:ext cx="534377" cy="259045"/>
    <xdr:sp macro="" textlink="">
      <xdr:nvSpPr>
        <xdr:cNvPr id="81" name="人件費該当値テキスト"/>
        <xdr:cNvSpPr txBox="1"/>
      </xdr:nvSpPr>
      <xdr:spPr>
        <a:xfrm>
          <a:off x="4686300" y="63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62173</xdr:rowOff>
    </xdr:from>
    <xdr:to>
      <xdr:col>20</xdr:col>
      <xdr:colOff>38100</xdr:colOff>
      <xdr:row>37</xdr:row>
      <xdr:rowOff>163773</xdr:rowOff>
    </xdr:to>
    <xdr:sp macro="" textlink="">
      <xdr:nvSpPr>
        <xdr:cNvPr id="82" name="楕円 81"/>
        <xdr:cNvSpPr/>
      </xdr:nvSpPr>
      <xdr:spPr>
        <a:xfrm>
          <a:off x="3746500" y="64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154900</xdr:rowOff>
    </xdr:from>
    <xdr:ext cx="534377" cy="259045"/>
    <xdr:sp macro="" textlink="">
      <xdr:nvSpPr>
        <xdr:cNvPr id="83" name="テキスト ボックス 82"/>
        <xdr:cNvSpPr txBox="1"/>
      </xdr:nvSpPr>
      <xdr:spPr>
        <a:xfrm>
          <a:off x="3530111" y="64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114960</xdr:rowOff>
    </xdr:from>
    <xdr:to>
      <xdr:col>15</xdr:col>
      <xdr:colOff>101600</xdr:colOff>
      <xdr:row>38</xdr:row>
      <xdr:rowOff>45110</xdr:rowOff>
    </xdr:to>
    <xdr:sp macro="" textlink="">
      <xdr:nvSpPr>
        <xdr:cNvPr id="84" name="楕円 83"/>
        <xdr:cNvSpPr/>
      </xdr:nvSpPr>
      <xdr:spPr>
        <a:xfrm>
          <a:off x="2857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36237</xdr:rowOff>
    </xdr:from>
    <xdr:ext cx="534377" cy="259045"/>
    <xdr:sp macro="" textlink="">
      <xdr:nvSpPr>
        <xdr:cNvPr id="85" name="テキスト ボックス 84"/>
        <xdr:cNvSpPr txBox="1"/>
      </xdr:nvSpPr>
      <xdr:spPr>
        <a:xfrm>
          <a:off x="2641111" y="65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125095</xdr:rowOff>
    </xdr:from>
    <xdr:to>
      <xdr:col>10</xdr:col>
      <xdr:colOff>165100</xdr:colOff>
      <xdr:row>39</xdr:row>
      <xdr:rowOff>55245</xdr:rowOff>
    </xdr:to>
    <xdr:sp macro="" textlink="">
      <xdr:nvSpPr>
        <xdr:cNvPr id="86" name="楕円 85"/>
        <xdr:cNvSpPr/>
      </xdr:nvSpPr>
      <xdr:spPr>
        <a:xfrm>
          <a:off x="1968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46372</xdr:rowOff>
    </xdr:from>
    <xdr:ext cx="534377" cy="259045"/>
    <xdr:sp macro="" textlink="">
      <xdr:nvSpPr>
        <xdr:cNvPr id="87" name="テキスト ボックス 86"/>
        <xdr:cNvSpPr txBox="1"/>
      </xdr:nvSpPr>
      <xdr:spPr>
        <a:xfrm>
          <a:off x="1752111" y="67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97530</xdr:rowOff>
    </xdr:from>
    <xdr:to>
      <xdr:col>6</xdr:col>
      <xdr:colOff>38100</xdr:colOff>
      <xdr:row>39</xdr:row>
      <xdr:rowOff>27680</xdr:rowOff>
    </xdr:to>
    <xdr:sp macro="" textlink="">
      <xdr:nvSpPr>
        <xdr:cNvPr id="88" name="楕円 87"/>
        <xdr:cNvSpPr/>
      </xdr:nvSpPr>
      <xdr:spPr>
        <a:xfrm>
          <a:off x="1079500" y="6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18807</xdr:rowOff>
    </xdr:from>
    <xdr:ext cx="534377" cy="259045"/>
    <xdr:sp macro="" textlink="">
      <xdr:nvSpPr>
        <xdr:cNvPr id="89" name="テキスト ボックス 88"/>
        <xdr:cNvSpPr txBox="1"/>
      </xdr:nvSpPr>
      <xdr:spPr>
        <a:xfrm>
          <a:off x="863111" y="6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163543</xdr:rowOff>
    </xdr:from>
    <xdr:to>
      <xdr:col>24</xdr:col>
      <xdr:colOff>63500</xdr:colOff>
      <xdr:row>59</xdr:row>
      <xdr:rowOff>6091</xdr:rowOff>
    </xdr:to>
    <xdr:cxnSp macro="">
      <xdr:nvCxnSpPr>
        <xdr:cNvPr id="119" name="直線コネクタ 118"/>
        <xdr:cNvCxnSpPr/>
      </xdr:nvCxnSpPr>
      <xdr:spPr>
        <a:xfrm flipV="1">
          <a:off x="3797300" y="10107643"/>
          <a:ext cx="8382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165890</xdr:rowOff>
    </xdr:from>
    <xdr:to>
      <xdr:col>19</xdr:col>
      <xdr:colOff>177800</xdr:colOff>
      <xdr:row>59</xdr:row>
      <xdr:rowOff>6091</xdr:rowOff>
    </xdr:to>
    <xdr:cxnSp macro="">
      <xdr:nvCxnSpPr>
        <xdr:cNvPr id="122" name="直線コネクタ 121"/>
        <xdr:cNvCxnSpPr/>
      </xdr:nvCxnSpPr>
      <xdr:spPr>
        <a:xfrm>
          <a:off x="2908300" y="10109990"/>
          <a:ext cx="8890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165890</xdr:rowOff>
    </xdr:from>
    <xdr:to>
      <xdr:col>15</xdr:col>
      <xdr:colOff>50800</xdr:colOff>
      <xdr:row>59</xdr:row>
      <xdr:rowOff>63927</xdr:rowOff>
    </xdr:to>
    <xdr:cxnSp macro="">
      <xdr:nvCxnSpPr>
        <xdr:cNvPr id="125" name="直線コネクタ 124"/>
        <xdr:cNvCxnSpPr/>
      </xdr:nvCxnSpPr>
      <xdr:spPr>
        <a:xfrm flipV="1">
          <a:off x="2019300" y="10109990"/>
          <a:ext cx="889000" cy="6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63927</xdr:rowOff>
    </xdr:from>
    <xdr:to>
      <xdr:col>10</xdr:col>
      <xdr:colOff>114300</xdr:colOff>
      <xdr:row>59</xdr:row>
      <xdr:rowOff>72233</xdr:rowOff>
    </xdr:to>
    <xdr:cxnSp macro="">
      <xdr:nvCxnSpPr>
        <xdr:cNvPr id="128" name="直線コネクタ 127"/>
        <xdr:cNvCxnSpPr/>
      </xdr:nvCxnSpPr>
      <xdr:spPr>
        <a:xfrm flipV="1">
          <a:off x="1130300" y="10179477"/>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112743</xdr:rowOff>
    </xdr:from>
    <xdr:to>
      <xdr:col>24</xdr:col>
      <xdr:colOff>114300</xdr:colOff>
      <xdr:row>59</xdr:row>
      <xdr:rowOff>42893</xdr:rowOff>
    </xdr:to>
    <xdr:sp macro="" textlink="">
      <xdr:nvSpPr>
        <xdr:cNvPr id="138" name="楕円 137"/>
        <xdr:cNvSpPr/>
      </xdr:nvSpPr>
      <xdr:spPr>
        <a:xfrm>
          <a:off x="4584700" y="100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27670</xdr:rowOff>
    </xdr:from>
    <xdr:ext cx="534377" cy="259045"/>
    <xdr:sp macro="" textlink="">
      <xdr:nvSpPr>
        <xdr:cNvPr id="139" name="物件費該当値テキスト"/>
        <xdr:cNvSpPr txBox="1"/>
      </xdr:nvSpPr>
      <xdr:spPr>
        <a:xfrm>
          <a:off x="4686300" y="997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126741</xdr:rowOff>
    </xdr:from>
    <xdr:to>
      <xdr:col>20</xdr:col>
      <xdr:colOff>38100</xdr:colOff>
      <xdr:row>59</xdr:row>
      <xdr:rowOff>56891</xdr:rowOff>
    </xdr:to>
    <xdr:sp macro="" textlink="">
      <xdr:nvSpPr>
        <xdr:cNvPr id="140" name="楕円 139"/>
        <xdr:cNvSpPr/>
      </xdr:nvSpPr>
      <xdr:spPr>
        <a:xfrm>
          <a:off x="3746500" y="100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48018</xdr:rowOff>
    </xdr:from>
    <xdr:ext cx="534377" cy="259045"/>
    <xdr:sp macro="" textlink="">
      <xdr:nvSpPr>
        <xdr:cNvPr id="141" name="テキスト ボックス 140"/>
        <xdr:cNvSpPr txBox="1"/>
      </xdr:nvSpPr>
      <xdr:spPr>
        <a:xfrm>
          <a:off x="3530111" y="101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115090</xdr:rowOff>
    </xdr:from>
    <xdr:to>
      <xdr:col>15</xdr:col>
      <xdr:colOff>101600</xdr:colOff>
      <xdr:row>59</xdr:row>
      <xdr:rowOff>45240</xdr:rowOff>
    </xdr:to>
    <xdr:sp macro="" textlink="">
      <xdr:nvSpPr>
        <xdr:cNvPr id="142" name="楕円 141"/>
        <xdr:cNvSpPr/>
      </xdr:nvSpPr>
      <xdr:spPr>
        <a:xfrm>
          <a:off x="2857500" y="100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36367</xdr:rowOff>
    </xdr:from>
    <xdr:ext cx="534377" cy="259045"/>
    <xdr:sp macro="" textlink="">
      <xdr:nvSpPr>
        <xdr:cNvPr id="143" name="テキスト ボックス 142"/>
        <xdr:cNvSpPr txBox="1"/>
      </xdr:nvSpPr>
      <xdr:spPr>
        <a:xfrm>
          <a:off x="2641111" y="1015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13127</xdr:rowOff>
    </xdr:from>
    <xdr:to>
      <xdr:col>10</xdr:col>
      <xdr:colOff>165100</xdr:colOff>
      <xdr:row>59</xdr:row>
      <xdr:rowOff>114727</xdr:rowOff>
    </xdr:to>
    <xdr:sp macro="" textlink="">
      <xdr:nvSpPr>
        <xdr:cNvPr id="144" name="楕円 143"/>
        <xdr:cNvSpPr/>
      </xdr:nvSpPr>
      <xdr:spPr>
        <a:xfrm>
          <a:off x="1968500" y="1012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105854</xdr:rowOff>
    </xdr:from>
    <xdr:ext cx="534377" cy="259045"/>
    <xdr:sp macro="" textlink="">
      <xdr:nvSpPr>
        <xdr:cNvPr id="145" name="テキスト ボックス 144"/>
        <xdr:cNvSpPr txBox="1"/>
      </xdr:nvSpPr>
      <xdr:spPr>
        <a:xfrm>
          <a:off x="1752111" y="102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21433</xdr:rowOff>
    </xdr:from>
    <xdr:to>
      <xdr:col>6</xdr:col>
      <xdr:colOff>38100</xdr:colOff>
      <xdr:row>59</xdr:row>
      <xdr:rowOff>123033</xdr:rowOff>
    </xdr:to>
    <xdr:sp macro="" textlink="">
      <xdr:nvSpPr>
        <xdr:cNvPr id="146" name="楕円 145"/>
        <xdr:cNvSpPr/>
      </xdr:nvSpPr>
      <xdr:spPr>
        <a:xfrm>
          <a:off x="1079500" y="101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114160</xdr:rowOff>
    </xdr:from>
    <xdr:ext cx="534377" cy="259045"/>
    <xdr:sp macro="" textlink="">
      <xdr:nvSpPr>
        <xdr:cNvPr id="147" name="テキスト ボックス 146"/>
        <xdr:cNvSpPr txBox="1"/>
      </xdr:nvSpPr>
      <xdr:spPr>
        <a:xfrm>
          <a:off x="863111" y="10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164023</xdr:rowOff>
    </xdr:from>
    <xdr:to>
      <xdr:col>24</xdr:col>
      <xdr:colOff>63500</xdr:colOff>
      <xdr:row>78</xdr:row>
      <xdr:rowOff>127219</xdr:rowOff>
    </xdr:to>
    <xdr:cxnSp macro="">
      <xdr:nvCxnSpPr>
        <xdr:cNvPr id="174" name="直線コネクタ 173"/>
        <xdr:cNvCxnSpPr/>
      </xdr:nvCxnSpPr>
      <xdr:spPr>
        <a:xfrm flipV="1">
          <a:off x="3797300" y="13365673"/>
          <a:ext cx="8382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127172</xdr:rowOff>
    </xdr:from>
    <xdr:to>
      <xdr:col>19</xdr:col>
      <xdr:colOff>177800</xdr:colOff>
      <xdr:row>78</xdr:row>
      <xdr:rowOff>127219</xdr:rowOff>
    </xdr:to>
    <xdr:cxnSp macro="">
      <xdr:nvCxnSpPr>
        <xdr:cNvPr id="177" name="直線コネクタ 176"/>
        <xdr:cNvCxnSpPr/>
      </xdr:nvCxnSpPr>
      <xdr:spPr>
        <a:xfrm>
          <a:off x="2908300" y="13500272"/>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127081</xdr:rowOff>
    </xdr:from>
    <xdr:to>
      <xdr:col>15</xdr:col>
      <xdr:colOff>50800</xdr:colOff>
      <xdr:row>78</xdr:row>
      <xdr:rowOff>127172</xdr:rowOff>
    </xdr:to>
    <xdr:cxnSp macro="">
      <xdr:nvCxnSpPr>
        <xdr:cNvPr id="180" name="直線コネクタ 179"/>
        <xdr:cNvCxnSpPr/>
      </xdr:nvCxnSpPr>
      <xdr:spPr>
        <a:xfrm>
          <a:off x="2019300" y="1350018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113503</xdr:rowOff>
    </xdr:from>
    <xdr:to>
      <xdr:col>10</xdr:col>
      <xdr:colOff>114300</xdr:colOff>
      <xdr:row>78</xdr:row>
      <xdr:rowOff>127081</xdr:rowOff>
    </xdr:to>
    <xdr:cxnSp macro="">
      <xdr:nvCxnSpPr>
        <xdr:cNvPr id="183" name="直線コネクタ 182"/>
        <xdr:cNvCxnSpPr/>
      </xdr:nvCxnSpPr>
      <xdr:spPr>
        <a:xfrm>
          <a:off x="1130300" y="13486603"/>
          <a:ext cx="8890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113223</xdr:rowOff>
    </xdr:from>
    <xdr:to>
      <xdr:col>24</xdr:col>
      <xdr:colOff>114300</xdr:colOff>
      <xdr:row>78</xdr:row>
      <xdr:rowOff>43373</xdr:rowOff>
    </xdr:to>
    <xdr:sp macro="" textlink="">
      <xdr:nvSpPr>
        <xdr:cNvPr id="193" name="楕円 192"/>
        <xdr:cNvSpPr/>
      </xdr:nvSpPr>
      <xdr:spPr>
        <a:xfrm>
          <a:off x="45847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91650</xdr:rowOff>
    </xdr:from>
    <xdr:ext cx="469744" cy="259045"/>
    <xdr:sp macro="" textlink="">
      <xdr:nvSpPr>
        <xdr:cNvPr id="194" name="維持補修費該当値テキスト"/>
        <xdr:cNvSpPr txBox="1"/>
      </xdr:nvSpPr>
      <xdr:spPr>
        <a:xfrm>
          <a:off x="4686300" y="132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76419</xdr:rowOff>
    </xdr:from>
    <xdr:to>
      <xdr:col>20</xdr:col>
      <xdr:colOff>38100</xdr:colOff>
      <xdr:row>79</xdr:row>
      <xdr:rowOff>6569</xdr:rowOff>
    </xdr:to>
    <xdr:sp macro="" textlink="">
      <xdr:nvSpPr>
        <xdr:cNvPr id="195" name="楕円 194"/>
        <xdr:cNvSpPr/>
      </xdr:nvSpPr>
      <xdr:spPr>
        <a:xfrm>
          <a:off x="3746500" y="134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169146</xdr:rowOff>
    </xdr:from>
    <xdr:ext cx="378565" cy="259045"/>
    <xdr:sp macro="" textlink="">
      <xdr:nvSpPr>
        <xdr:cNvPr id="196" name="テキスト ボックス 195"/>
        <xdr:cNvSpPr txBox="1"/>
      </xdr:nvSpPr>
      <xdr:spPr>
        <a:xfrm>
          <a:off x="3608017" y="1354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76372</xdr:rowOff>
    </xdr:from>
    <xdr:to>
      <xdr:col>15</xdr:col>
      <xdr:colOff>101600</xdr:colOff>
      <xdr:row>79</xdr:row>
      <xdr:rowOff>6522</xdr:rowOff>
    </xdr:to>
    <xdr:sp macro="" textlink="">
      <xdr:nvSpPr>
        <xdr:cNvPr id="197" name="楕円 196"/>
        <xdr:cNvSpPr/>
      </xdr:nvSpPr>
      <xdr:spPr>
        <a:xfrm>
          <a:off x="2857500" y="1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169099</xdr:rowOff>
    </xdr:from>
    <xdr:ext cx="378565" cy="259045"/>
    <xdr:sp macro="" textlink="">
      <xdr:nvSpPr>
        <xdr:cNvPr id="198" name="テキスト ボックス 197"/>
        <xdr:cNvSpPr txBox="1"/>
      </xdr:nvSpPr>
      <xdr:spPr>
        <a:xfrm>
          <a:off x="2719017" y="1354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76281</xdr:rowOff>
    </xdr:from>
    <xdr:to>
      <xdr:col>10</xdr:col>
      <xdr:colOff>165100</xdr:colOff>
      <xdr:row>79</xdr:row>
      <xdr:rowOff>6431</xdr:rowOff>
    </xdr:to>
    <xdr:sp macro="" textlink="">
      <xdr:nvSpPr>
        <xdr:cNvPr id="199" name="楕円 198"/>
        <xdr:cNvSpPr/>
      </xdr:nvSpPr>
      <xdr:spPr>
        <a:xfrm>
          <a:off x="19685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169008</xdr:rowOff>
    </xdr:from>
    <xdr:ext cx="378565" cy="259045"/>
    <xdr:sp macro="" textlink="">
      <xdr:nvSpPr>
        <xdr:cNvPr id="200" name="テキスト ボックス 199"/>
        <xdr:cNvSpPr txBox="1"/>
      </xdr:nvSpPr>
      <xdr:spPr>
        <a:xfrm>
          <a:off x="1830017" y="1354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62703</xdr:rowOff>
    </xdr:from>
    <xdr:to>
      <xdr:col>6</xdr:col>
      <xdr:colOff>38100</xdr:colOff>
      <xdr:row>78</xdr:row>
      <xdr:rowOff>164303</xdr:rowOff>
    </xdr:to>
    <xdr:sp macro="" textlink="">
      <xdr:nvSpPr>
        <xdr:cNvPr id="201" name="楕円 200"/>
        <xdr:cNvSpPr/>
      </xdr:nvSpPr>
      <xdr:spPr>
        <a:xfrm>
          <a:off x="1079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155430</xdr:rowOff>
    </xdr:from>
    <xdr:ext cx="378565" cy="259045"/>
    <xdr:sp macro="" textlink="">
      <xdr:nvSpPr>
        <xdr:cNvPr id="202" name="テキスト ボックス 201"/>
        <xdr:cNvSpPr txBox="1"/>
      </xdr:nvSpPr>
      <xdr:spPr>
        <a:xfrm>
          <a:off x="941017" y="1352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74276</xdr:rowOff>
    </xdr:from>
    <xdr:to>
      <xdr:col>24</xdr:col>
      <xdr:colOff>63500</xdr:colOff>
      <xdr:row>92</xdr:row>
      <xdr:rowOff>47171</xdr:rowOff>
    </xdr:to>
    <xdr:cxnSp macro="">
      <xdr:nvCxnSpPr>
        <xdr:cNvPr id="234" name="直線コネクタ 233"/>
        <xdr:cNvCxnSpPr/>
      </xdr:nvCxnSpPr>
      <xdr:spPr>
        <a:xfrm>
          <a:off x="3797300" y="15676226"/>
          <a:ext cx="8382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74276</xdr:rowOff>
    </xdr:from>
    <xdr:to>
      <xdr:col>19</xdr:col>
      <xdr:colOff>177800</xdr:colOff>
      <xdr:row>93</xdr:row>
      <xdr:rowOff>29395</xdr:rowOff>
    </xdr:to>
    <xdr:cxnSp macro="">
      <xdr:nvCxnSpPr>
        <xdr:cNvPr id="237" name="直線コネクタ 236"/>
        <xdr:cNvCxnSpPr/>
      </xdr:nvCxnSpPr>
      <xdr:spPr>
        <a:xfrm flipV="1">
          <a:off x="2908300" y="15676226"/>
          <a:ext cx="889000" cy="2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29395</xdr:rowOff>
    </xdr:from>
    <xdr:to>
      <xdr:col>15</xdr:col>
      <xdr:colOff>50800</xdr:colOff>
      <xdr:row>93</xdr:row>
      <xdr:rowOff>133572</xdr:rowOff>
    </xdr:to>
    <xdr:cxnSp macro="">
      <xdr:nvCxnSpPr>
        <xdr:cNvPr id="240" name="直線コネクタ 239"/>
        <xdr:cNvCxnSpPr/>
      </xdr:nvCxnSpPr>
      <xdr:spPr>
        <a:xfrm flipV="1">
          <a:off x="2019300" y="15974245"/>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133572</xdr:rowOff>
    </xdr:from>
    <xdr:to>
      <xdr:col>10</xdr:col>
      <xdr:colOff>114300</xdr:colOff>
      <xdr:row>94</xdr:row>
      <xdr:rowOff>2017</xdr:rowOff>
    </xdr:to>
    <xdr:cxnSp macro="">
      <xdr:nvCxnSpPr>
        <xdr:cNvPr id="243" name="直線コネクタ 242"/>
        <xdr:cNvCxnSpPr/>
      </xdr:nvCxnSpPr>
      <xdr:spPr>
        <a:xfrm flipV="1">
          <a:off x="1130300" y="16078422"/>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167821</xdr:rowOff>
    </xdr:from>
    <xdr:to>
      <xdr:col>24</xdr:col>
      <xdr:colOff>114300</xdr:colOff>
      <xdr:row>92</xdr:row>
      <xdr:rowOff>97971</xdr:rowOff>
    </xdr:to>
    <xdr:sp macro="" textlink="">
      <xdr:nvSpPr>
        <xdr:cNvPr id="253" name="楕円 252"/>
        <xdr:cNvSpPr/>
      </xdr:nvSpPr>
      <xdr:spPr>
        <a:xfrm>
          <a:off x="4584700" y="157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19248</xdr:rowOff>
    </xdr:from>
    <xdr:ext cx="599010" cy="259045"/>
    <xdr:sp macro="" textlink="">
      <xdr:nvSpPr>
        <xdr:cNvPr id="254" name="扶助費該当値テキスト"/>
        <xdr:cNvSpPr txBox="1"/>
      </xdr:nvSpPr>
      <xdr:spPr>
        <a:xfrm>
          <a:off x="4686300" y="1562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23476</xdr:rowOff>
    </xdr:from>
    <xdr:to>
      <xdr:col>20</xdr:col>
      <xdr:colOff>38100</xdr:colOff>
      <xdr:row>91</xdr:row>
      <xdr:rowOff>125076</xdr:rowOff>
    </xdr:to>
    <xdr:sp macro="" textlink="">
      <xdr:nvSpPr>
        <xdr:cNvPr id="255" name="楕円 254"/>
        <xdr:cNvSpPr/>
      </xdr:nvSpPr>
      <xdr:spPr>
        <a:xfrm>
          <a:off x="3746500" y="156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141603</xdr:rowOff>
    </xdr:from>
    <xdr:ext cx="599010" cy="259045"/>
    <xdr:sp macro="" textlink="">
      <xdr:nvSpPr>
        <xdr:cNvPr id="256" name="テキスト ボックス 255"/>
        <xdr:cNvSpPr txBox="1"/>
      </xdr:nvSpPr>
      <xdr:spPr>
        <a:xfrm>
          <a:off x="3497795" y="1540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150045</xdr:rowOff>
    </xdr:from>
    <xdr:to>
      <xdr:col>15</xdr:col>
      <xdr:colOff>101600</xdr:colOff>
      <xdr:row>93</xdr:row>
      <xdr:rowOff>80195</xdr:rowOff>
    </xdr:to>
    <xdr:sp macro="" textlink="">
      <xdr:nvSpPr>
        <xdr:cNvPr id="257" name="楕円 256"/>
        <xdr:cNvSpPr/>
      </xdr:nvSpPr>
      <xdr:spPr>
        <a:xfrm>
          <a:off x="2857500" y="159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96722</xdr:rowOff>
    </xdr:from>
    <xdr:ext cx="599010" cy="259045"/>
    <xdr:sp macro="" textlink="">
      <xdr:nvSpPr>
        <xdr:cNvPr id="258" name="テキスト ボックス 257"/>
        <xdr:cNvSpPr txBox="1"/>
      </xdr:nvSpPr>
      <xdr:spPr>
        <a:xfrm>
          <a:off x="2608795" y="1569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82772</xdr:rowOff>
    </xdr:from>
    <xdr:to>
      <xdr:col>10</xdr:col>
      <xdr:colOff>165100</xdr:colOff>
      <xdr:row>94</xdr:row>
      <xdr:rowOff>12922</xdr:rowOff>
    </xdr:to>
    <xdr:sp macro="" textlink="">
      <xdr:nvSpPr>
        <xdr:cNvPr id="259" name="楕円 258"/>
        <xdr:cNvSpPr/>
      </xdr:nvSpPr>
      <xdr:spPr>
        <a:xfrm>
          <a:off x="1968500" y="160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29449</xdr:rowOff>
    </xdr:from>
    <xdr:ext cx="599010" cy="259045"/>
    <xdr:sp macro="" textlink="">
      <xdr:nvSpPr>
        <xdr:cNvPr id="260" name="テキスト ボックス 259"/>
        <xdr:cNvSpPr txBox="1"/>
      </xdr:nvSpPr>
      <xdr:spPr>
        <a:xfrm>
          <a:off x="1719795" y="158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122667</xdr:rowOff>
    </xdr:from>
    <xdr:to>
      <xdr:col>6</xdr:col>
      <xdr:colOff>38100</xdr:colOff>
      <xdr:row>94</xdr:row>
      <xdr:rowOff>52817</xdr:rowOff>
    </xdr:to>
    <xdr:sp macro="" textlink="">
      <xdr:nvSpPr>
        <xdr:cNvPr id="261" name="楕円 260"/>
        <xdr:cNvSpPr/>
      </xdr:nvSpPr>
      <xdr:spPr>
        <a:xfrm>
          <a:off x="1079500" y="160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69344</xdr:rowOff>
    </xdr:from>
    <xdr:ext cx="599010" cy="259045"/>
    <xdr:sp macro="" textlink="">
      <xdr:nvSpPr>
        <xdr:cNvPr id="262" name="テキスト ボックス 261"/>
        <xdr:cNvSpPr txBox="1"/>
      </xdr:nvSpPr>
      <xdr:spPr>
        <a:xfrm>
          <a:off x="830795" y="1584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55906</xdr:rowOff>
    </xdr:from>
    <xdr:to>
      <xdr:col>55</xdr:col>
      <xdr:colOff>0</xdr:colOff>
      <xdr:row>37</xdr:row>
      <xdr:rowOff>57188</xdr:rowOff>
    </xdr:to>
    <xdr:cxnSp macro="">
      <xdr:nvCxnSpPr>
        <xdr:cNvPr id="292" name="直線コネクタ 291"/>
        <xdr:cNvCxnSpPr/>
      </xdr:nvCxnSpPr>
      <xdr:spPr>
        <a:xfrm flipV="1">
          <a:off x="9639300" y="6399556"/>
          <a:ext cx="8382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106502</xdr:rowOff>
    </xdr:from>
    <xdr:to>
      <xdr:col>50</xdr:col>
      <xdr:colOff>114300</xdr:colOff>
      <xdr:row>37</xdr:row>
      <xdr:rowOff>57188</xdr:rowOff>
    </xdr:to>
    <xdr:cxnSp macro="">
      <xdr:nvCxnSpPr>
        <xdr:cNvPr id="295" name="直線コネクタ 294"/>
        <xdr:cNvCxnSpPr/>
      </xdr:nvCxnSpPr>
      <xdr:spPr>
        <a:xfrm>
          <a:off x="8750300" y="5250002"/>
          <a:ext cx="889000" cy="11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106502</xdr:rowOff>
    </xdr:from>
    <xdr:to>
      <xdr:col>45</xdr:col>
      <xdr:colOff>177800</xdr:colOff>
      <xdr:row>38</xdr:row>
      <xdr:rowOff>163220</xdr:rowOff>
    </xdr:to>
    <xdr:cxnSp macro="">
      <xdr:nvCxnSpPr>
        <xdr:cNvPr id="298" name="直線コネクタ 297"/>
        <xdr:cNvCxnSpPr/>
      </xdr:nvCxnSpPr>
      <xdr:spPr>
        <a:xfrm flipV="1">
          <a:off x="7861300" y="5250002"/>
          <a:ext cx="889000" cy="14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138976</xdr:rowOff>
    </xdr:from>
    <xdr:to>
      <xdr:col>41</xdr:col>
      <xdr:colOff>50800</xdr:colOff>
      <xdr:row>38</xdr:row>
      <xdr:rowOff>163220</xdr:rowOff>
    </xdr:to>
    <xdr:cxnSp macro="">
      <xdr:nvCxnSpPr>
        <xdr:cNvPr id="301" name="直線コネクタ 300"/>
        <xdr:cNvCxnSpPr/>
      </xdr:nvCxnSpPr>
      <xdr:spPr>
        <a:xfrm>
          <a:off x="6972300" y="6654076"/>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5106</xdr:rowOff>
    </xdr:from>
    <xdr:to>
      <xdr:col>55</xdr:col>
      <xdr:colOff>50800</xdr:colOff>
      <xdr:row>37</xdr:row>
      <xdr:rowOff>106706</xdr:rowOff>
    </xdr:to>
    <xdr:sp macro="" textlink="">
      <xdr:nvSpPr>
        <xdr:cNvPr id="311" name="楕円 310"/>
        <xdr:cNvSpPr/>
      </xdr:nvSpPr>
      <xdr:spPr>
        <a:xfrm>
          <a:off x="10426700" y="63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154983</xdr:rowOff>
    </xdr:from>
    <xdr:ext cx="534377" cy="259045"/>
    <xdr:sp macro="" textlink="">
      <xdr:nvSpPr>
        <xdr:cNvPr id="312" name="補助費等該当値テキスト"/>
        <xdr:cNvSpPr txBox="1"/>
      </xdr:nvSpPr>
      <xdr:spPr>
        <a:xfrm>
          <a:off x="10528300" y="63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6388</xdr:rowOff>
    </xdr:from>
    <xdr:to>
      <xdr:col>50</xdr:col>
      <xdr:colOff>165100</xdr:colOff>
      <xdr:row>37</xdr:row>
      <xdr:rowOff>107988</xdr:rowOff>
    </xdr:to>
    <xdr:sp macro="" textlink="">
      <xdr:nvSpPr>
        <xdr:cNvPr id="313" name="楕円 312"/>
        <xdr:cNvSpPr/>
      </xdr:nvSpPr>
      <xdr:spPr>
        <a:xfrm>
          <a:off x="9588500" y="63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124515</xdr:rowOff>
    </xdr:from>
    <xdr:ext cx="534377" cy="259045"/>
    <xdr:sp macro="" textlink="">
      <xdr:nvSpPr>
        <xdr:cNvPr id="314" name="テキスト ボックス 313"/>
        <xdr:cNvSpPr txBox="1"/>
      </xdr:nvSpPr>
      <xdr:spPr>
        <a:xfrm>
          <a:off x="9372111" y="61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55702</xdr:rowOff>
    </xdr:from>
    <xdr:to>
      <xdr:col>46</xdr:col>
      <xdr:colOff>38100</xdr:colOff>
      <xdr:row>30</xdr:row>
      <xdr:rowOff>157302</xdr:rowOff>
    </xdr:to>
    <xdr:sp macro="" textlink="">
      <xdr:nvSpPr>
        <xdr:cNvPr id="315" name="楕円 314"/>
        <xdr:cNvSpPr/>
      </xdr:nvSpPr>
      <xdr:spPr>
        <a:xfrm>
          <a:off x="8699500" y="51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148429</xdr:rowOff>
    </xdr:from>
    <xdr:ext cx="599010" cy="259045"/>
    <xdr:sp macro="" textlink="">
      <xdr:nvSpPr>
        <xdr:cNvPr id="316" name="テキスト ボックス 315"/>
        <xdr:cNvSpPr txBox="1"/>
      </xdr:nvSpPr>
      <xdr:spPr>
        <a:xfrm>
          <a:off x="8450795" y="529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112420</xdr:rowOff>
    </xdr:from>
    <xdr:to>
      <xdr:col>41</xdr:col>
      <xdr:colOff>101600</xdr:colOff>
      <xdr:row>39</xdr:row>
      <xdr:rowOff>42570</xdr:rowOff>
    </xdr:to>
    <xdr:sp macro="" textlink="">
      <xdr:nvSpPr>
        <xdr:cNvPr id="317" name="楕円 316"/>
        <xdr:cNvSpPr/>
      </xdr:nvSpPr>
      <xdr:spPr>
        <a:xfrm>
          <a:off x="7810500" y="66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33697</xdr:rowOff>
    </xdr:from>
    <xdr:ext cx="534377" cy="259045"/>
    <xdr:sp macro="" textlink="">
      <xdr:nvSpPr>
        <xdr:cNvPr id="318" name="テキスト ボックス 317"/>
        <xdr:cNvSpPr txBox="1"/>
      </xdr:nvSpPr>
      <xdr:spPr>
        <a:xfrm>
          <a:off x="7594111" y="67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88176</xdr:rowOff>
    </xdr:from>
    <xdr:to>
      <xdr:col>36</xdr:col>
      <xdr:colOff>165100</xdr:colOff>
      <xdr:row>39</xdr:row>
      <xdr:rowOff>18326</xdr:rowOff>
    </xdr:to>
    <xdr:sp macro="" textlink="">
      <xdr:nvSpPr>
        <xdr:cNvPr id="319" name="楕円 318"/>
        <xdr:cNvSpPr/>
      </xdr:nvSpPr>
      <xdr:spPr>
        <a:xfrm>
          <a:off x="6921500" y="66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9453</xdr:rowOff>
    </xdr:from>
    <xdr:ext cx="534377" cy="259045"/>
    <xdr:sp macro="" textlink="">
      <xdr:nvSpPr>
        <xdr:cNvPr id="320" name="テキスト ボックス 319"/>
        <xdr:cNvSpPr txBox="1"/>
      </xdr:nvSpPr>
      <xdr:spPr>
        <a:xfrm>
          <a:off x="6705111" y="66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53770</xdr:rowOff>
    </xdr:from>
    <xdr:to>
      <xdr:col>55</xdr:col>
      <xdr:colOff>0</xdr:colOff>
      <xdr:row>58</xdr:row>
      <xdr:rowOff>57290</xdr:rowOff>
    </xdr:to>
    <xdr:cxnSp macro="">
      <xdr:nvCxnSpPr>
        <xdr:cNvPr id="349" name="直線コネクタ 348"/>
        <xdr:cNvCxnSpPr/>
      </xdr:nvCxnSpPr>
      <xdr:spPr>
        <a:xfrm flipV="1">
          <a:off x="9639300" y="9997870"/>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57290</xdr:rowOff>
    </xdr:from>
    <xdr:to>
      <xdr:col>50</xdr:col>
      <xdr:colOff>114300</xdr:colOff>
      <xdr:row>58</xdr:row>
      <xdr:rowOff>88036</xdr:rowOff>
    </xdr:to>
    <xdr:cxnSp macro="">
      <xdr:nvCxnSpPr>
        <xdr:cNvPr id="352" name="直線コネクタ 351"/>
        <xdr:cNvCxnSpPr/>
      </xdr:nvCxnSpPr>
      <xdr:spPr>
        <a:xfrm flipV="1">
          <a:off x="8750300" y="1000139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93394</xdr:rowOff>
    </xdr:from>
    <xdr:to>
      <xdr:col>45</xdr:col>
      <xdr:colOff>177800</xdr:colOff>
      <xdr:row>58</xdr:row>
      <xdr:rowOff>88036</xdr:rowOff>
    </xdr:to>
    <xdr:cxnSp macro="">
      <xdr:nvCxnSpPr>
        <xdr:cNvPr id="355" name="直線コネクタ 354"/>
        <xdr:cNvCxnSpPr/>
      </xdr:nvCxnSpPr>
      <xdr:spPr>
        <a:xfrm>
          <a:off x="7861300" y="9866044"/>
          <a:ext cx="889000" cy="1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93394</xdr:rowOff>
    </xdr:from>
    <xdr:to>
      <xdr:col>41</xdr:col>
      <xdr:colOff>50800</xdr:colOff>
      <xdr:row>57</xdr:row>
      <xdr:rowOff>145133</xdr:rowOff>
    </xdr:to>
    <xdr:cxnSp macro="">
      <xdr:nvCxnSpPr>
        <xdr:cNvPr id="358" name="直線コネクタ 357"/>
        <xdr:cNvCxnSpPr/>
      </xdr:nvCxnSpPr>
      <xdr:spPr>
        <a:xfrm flipV="1">
          <a:off x="6972300" y="9866044"/>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2970</xdr:rowOff>
    </xdr:from>
    <xdr:to>
      <xdr:col>55</xdr:col>
      <xdr:colOff>50800</xdr:colOff>
      <xdr:row>58</xdr:row>
      <xdr:rowOff>104570</xdr:rowOff>
    </xdr:to>
    <xdr:sp macro="" textlink="">
      <xdr:nvSpPr>
        <xdr:cNvPr id="368" name="楕円 367"/>
        <xdr:cNvSpPr/>
      </xdr:nvSpPr>
      <xdr:spPr>
        <a:xfrm>
          <a:off x="10426700" y="99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89347</xdr:rowOff>
    </xdr:from>
    <xdr:ext cx="534377" cy="259045"/>
    <xdr:sp macro="" textlink="">
      <xdr:nvSpPr>
        <xdr:cNvPr id="369" name="普通建設事業費該当値テキスト"/>
        <xdr:cNvSpPr txBox="1"/>
      </xdr:nvSpPr>
      <xdr:spPr>
        <a:xfrm>
          <a:off x="10528300" y="98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6490</xdr:rowOff>
    </xdr:from>
    <xdr:to>
      <xdr:col>50</xdr:col>
      <xdr:colOff>165100</xdr:colOff>
      <xdr:row>58</xdr:row>
      <xdr:rowOff>108090</xdr:rowOff>
    </xdr:to>
    <xdr:sp macro="" textlink="">
      <xdr:nvSpPr>
        <xdr:cNvPr id="370" name="楕円 369"/>
        <xdr:cNvSpPr/>
      </xdr:nvSpPr>
      <xdr:spPr>
        <a:xfrm>
          <a:off x="9588500" y="99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99217</xdr:rowOff>
    </xdr:from>
    <xdr:ext cx="534377" cy="259045"/>
    <xdr:sp macro="" textlink="">
      <xdr:nvSpPr>
        <xdr:cNvPr id="371" name="テキスト ボックス 370"/>
        <xdr:cNvSpPr txBox="1"/>
      </xdr:nvSpPr>
      <xdr:spPr>
        <a:xfrm>
          <a:off x="9372111" y="100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37236</xdr:rowOff>
    </xdr:from>
    <xdr:to>
      <xdr:col>46</xdr:col>
      <xdr:colOff>38100</xdr:colOff>
      <xdr:row>58</xdr:row>
      <xdr:rowOff>138836</xdr:rowOff>
    </xdr:to>
    <xdr:sp macro="" textlink="">
      <xdr:nvSpPr>
        <xdr:cNvPr id="372" name="楕円 371"/>
        <xdr:cNvSpPr/>
      </xdr:nvSpPr>
      <xdr:spPr>
        <a:xfrm>
          <a:off x="8699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129963</xdr:rowOff>
    </xdr:from>
    <xdr:ext cx="534377" cy="259045"/>
    <xdr:sp macro="" textlink="">
      <xdr:nvSpPr>
        <xdr:cNvPr id="373" name="テキスト ボックス 372"/>
        <xdr:cNvSpPr txBox="1"/>
      </xdr:nvSpPr>
      <xdr:spPr>
        <a:xfrm>
          <a:off x="8483111" y="100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42594</xdr:rowOff>
    </xdr:from>
    <xdr:to>
      <xdr:col>41</xdr:col>
      <xdr:colOff>101600</xdr:colOff>
      <xdr:row>57</xdr:row>
      <xdr:rowOff>144194</xdr:rowOff>
    </xdr:to>
    <xdr:sp macro="" textlink="">
      <xdr:nvSpPr>
        <xdr:cNvPr id="374" name="楕円 373"/>
        <xdr:cNvSpPr/>
      </xdr:nvSpPr>
      <xdr:spPr>
        <a:xfrm>
          <a:off x="7810500" y="98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135321</xdr:rowOff>
    </xdr:from>
    <xdr:ext cx="534377" cy="259045"/>
    <xdr:sp macro="" textlink="">
      <xdr:nvSpPr>
        <xdr:cNvPr id="375" name="テキスト ボックス 374"/>
        <xdr:cNvSpPr txBox="1"/>
      </xdr:nvSpPr>
      <xdr:spPr>
        <a:xfrm>
          <a:off x="7594111" y="99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94333</xdr:rowOff>
    </xdr:from>
    <xdr:to>
      <xdr:col>36</xdr:col>
      <xdr:colOff>165100</xdr:colOff>
      <xdr:row>58</xdr:row>
      <xdr:rowOff>24483</xdr:rowOff>
    </xdr:to>
    <xdr:sp macro="" textlink="">
      <xdr:nvSpPr>
        <xdr:cNvPr id="376" name="楕円 375"/>
        <xdr:cNvSpPr/>
      </xdr:nvSpPr>
      <xdr:spPr>
        <a:xfrm>
          <a:off x="6921500" y="98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15610</xdr:rowOff>
    </xdr:from>
    <xdr:ext cx="534377" cy="259045"/>
    <xdr:sp macro="" textlink="">
      <xdr:nvSpPr>
        <xdr:cNvPr id="377" name="テキスト ボックス 376"/>
        <xdr:cNvSpPr txBox="1"/>
      </xdr:nvSpPr>
      <xdr:spPr>
        <a:xfrm>
          <a:off x="6705111" y="99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8483</xdr:rowOff>
    </xdr:from>
    <xdr:to>
      <xdr:col>55</xdr:col>
      <xdr:colOff>0</xdr:colOff>
      <xdr:row>79</xdr:row>
      <xdr:rowOff>43802</xdr:rowOff>
    </xdr:to>
    <xdr:cxnSp macro="">
      <xdr:nvCxnSpPr>
        <xdr:cNvPr id="406" name="直線コネクタ 405"/>
        <xdr:cNvCxnSpPr/>
      </xdr:nvCxnSpPr>
      <xdr:spPr>
        <a:xfrm flipV="1">
          <a:off x="9639300" y="13553033"/>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43802</xdr:rowOff>
    </xdr:from>
    <xdr:to>
      <xdr:col>50</xdr:col>
      <xdr:colOff>114300</xdr:colOff>
      <xdr:row>79</xdr:row>
      <xdr:rowOff>44298</xdr:rowOff>
    </xdr:to>
    <xdr:cxnSp macro="">
      <xdr:nvCxnSpPr>
        <xdr:cNvPr id="409" name="直線コネクタ 408"/>
        <xdr:cNvCxnSpPr/>
      </xdr:nvCxnSpPr>
      <xdr:spPr>
        <a:xfrm flipV="1">
          <a:off x="8750300" y="1358835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7759</xdr:rowOff>
    </xdr:from>
    <xdr:to>
      <xdr:col>45</xdr:col>
      <xdr:colOff>177800</xdr:colOff>
      <xdr:row>79</xdr:row>
      <xdr:rowOff>44298</xdr:rowOff>
    </xdr:to>
    <xdr:cxnSp macro="">
      <xdr:nvCxnSpPr>
        <xdr:cNvPr id="412" name="直線コネクタ 411"/>
        <xdr:cNvCxnSpPr/>
      </xdr:nvCxnSpPr>
      <xdr:spPr>
        <a:xfrm>
          <a:off x="7861300" y="13380859"/>
          <a:ext cx="889000" cy="20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7759</xdr:rowOff>
    </xdr:from>
    <xdr:to>
      <xdr:col>41</xdr:col>
      <xdr:colOff>50800</xdr:colOff>
      <xdr:row>78</xdr:row>
      <xdr:rowOff>86361</xdr:rowOff>
    </xdr:to>
    <xdr:cxnSp macro="">
      <xdr:nvCxnSpPr>
        <xdr:cNvPr id="415" name="直線コネクタ 414"/>
        <xdr:cNvCxnSpPr/>
      </xdr:nvCxnSpPr>
      <xdr:spPr>
        <a:xfrm flipV="1">
          <a:off x="6972300" y="13380859"/>
          <a:ext cx="889000" cy="7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129133</xdr:rowOff>
    </xdr:from>
    <xdr:to>
      <xdr:col>55</xdr:col>
      <xdr:colOff>50800</xdr:colOff>
      <xdr:row>79</xdr:row>
      <xdr:rowOff>59283</xdr:rowOff>
    </xdr:to>
    <xdr:sp macro="" textlink="">
      <xdr:nvSpPr>
        <xdr:cNvPr id="425" name="楕円 424"/>
        <xdr:cNvSpPr/>
      </xdr:nvSpPr>
      <xdr:spPr>
        <a:xfrm>
          <a:off x="104267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44060</xdr:rowOff>
    </xdr:from>
    <xdr:ext cx="469744" cy="259045"/>
    <xdr:sp macro="" textlink="">
      <xdr:nvSpPr>
        <xdr:cNvPr id="426" name="普通建設事業費 （ うち新規整備　）該当値テキスト"/>
        <xdr:cNvSpPr txBox="1"/>
      </xdr:nvSpPr>
      <xdr:spPr>
        <a:xfrm>
          <a:off x="10528300" y="134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164452</xdr:rowOff>
    </xdr:from>
    <xdr:to>
      <xdr:col>50</xdr:col>
      <xdr:colOff>165100</xdr:colOff>
      <xdr:row>79</xdr:row>
      <xdr:rowOff>94602</xdr:rowOff>
    </xdr:to>
    <xdr:sp macro="" textlink="">
      <xdr:nvSpPr>
        <xdr:cNvPr id="427" name="楕円 426"/>
        <xdr:cNvSpPr/>
      </xdr:nvSpPr>
      <xdr:spPr>
        <a:xfrm>
          <a:off x="9588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85729</xdr:rowOff>
    </xdr:from>
    <xdr:ext cx="313932" cy="259045"/>
    <xdr:sp macro="" textlink="">
      <xdr:nvSpPr>
        <xdr:cNvPr id="428" name="テキスト ボックス 427"/>
        <xdr:cNvSpPr txBox="1"/>
      </xdr:nvSpPr>
      <xdr:spPr>
        <a:xfrm>
          <a:off x="9482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164948</xdr:rowOff>
    </xdr:from>
    <xdr:to>
      <xdr:col>46</xdr:col>
      <xdr:colOff>38100</xdr:colOff>
      <xdr:row>79</xdr:row>
      <xdr:rowOff>95098</xdr:rowOff>
    </xdr:to>
    <xdr:sp macro="" textlink="">
      <xdr:nvSpPr>
        <xdr:cNvPr id="429" name="楕円 428"/>
        <xdr:cNvSpPr/>
      </xdr:nvSpPr>
      <xdr:spPr>
        <a:xfrm>
          <a:off x="8699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86225</xdr:rowOff>
    </xdr:from>
    <xdr:ext cx="249299" cy="259045"/>
    <xdr:sp macro="" textlink="">
      <xdr:nvSpPr>
        <xdr:cNvPr id="430" name="テキスト ボックス 429"/>
        <xdr:cNvSpPr txBox="1"/>
      </xdr:nvSpPr>
      <xdr:spPr>
        <a:xfrm>
          <a:off x="8625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128409</xdr:rowOff>
    </xdr:from>
    <xdr:to>
      <xdr:col>41</xdr:col>
      <xdr:colOff>101600</xdr:colOff>
      <xdr:row>78</xdr:row>
      <xdr:rowOff>58559</xdr:rowOff>
    </xdr:to>
    <xdr:sp macro="" textlink="">
      <xdr:nvSpPr>
        <xdr:cNvPr id="431" name="楕円 430"/>
        <xdr:cNvSpPr/>
      </xdr:nvSpPr>
      <xdr:spPr>
        <a:xfrm>
          <a:off x="7810500" y="133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49686</xdr:rowOff>
    </xdr:from>
    <xdr:ext cx="534377" cy="259045"/>
    <xdr:sp macro="" textlink="">
      <xdr:nvSpPr>
        <xdr:cNvPr id="432" name="テキスト ボックス 431"/>
        <xdr:cNvSpPr txBox="1"/>
      </xdr:nvSpPr>
      <xdr:spPr>
        <a:xfrm>
          <a:off x="7594111" y="134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35561</xdr:rowOff>
    </xdr:from>
    <xdr:to>
      <xdr:col>36</xdr:col>
      <xdr:colOff>165100</xdr:colOff>
      <xdr:row>78</xdr:row>
      <xdr:rowOff>137161</xdr:rowOff>
    </xdr:to>
    <xdr:sp macro="" textlink="">
      <xdr:nvSpPr>
        <xdr:cNvPr id="433" name="楕円 432"/>
        <xdr:cNvSpPr/>
      </xdr:nvSpPr>
      <xdr:spPr>
        <a:xfrm>
          <a:off x="6921500" y="134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128288</xdr:rowOff>
    </xdr:from>
    <xdr:ext cx="469744" cy="259045"/>
    <xdr:sp macro="" textlink="">
      <xdr:nvSpPr>
        <xdr:cNvPr id="434" name="テキスト ボックス 433"/>
        <xdr:cNvSpPr txBox="1"/>
      </xdr:nvSpPr>
      <xdr:spPr>
        <a:xfrm>
          <a:off x="6737428"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130115</xdr:rowOff>
    </xdr:from>
    <xdr:to>
      <xdr:col>55</xdr:col>
      <xdr:colOff>0</xdr:colOff>
      <xdr:row>97</xdr:row>
      <xdr:rowOff>134703</xdr:rowOff>
    </xdr:to>
    <xdr:cxnSp macro="">
      <xdr:nvCxnSpPr>
        <xdr:cNvPr id="465" name="直線コネクタ 464"/>
        <xdr:cNvCxnSpPr/>
      </xdr:nvCxnSpPr>
      <xdr:spPr>
        <a:xfrm flipV="1">
          <a:off x="9639300" y="16760765"/>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134703</xdr:rowOff>
    </xdr:from>
    <xdr:to>
      <xdr:col>50</xdr:col>
      <xdr:colOff>114300</xdr:colOff>
      <xdr:row>98</xdr:row>
      <xdr:rowOff>87530</xdr:rowOff>
    </xdr:to>
    <xdr:cxnSp macro="">
      <xdr:nvCxnSpPr>
        <xdr:cNvPr id="468" name="直線コネクタ 467"/>
        <xdr:cNvCxnSpPr/>
      </xdr:nvCxnSpPr>
      <xdr:spPr>
        <a:xfrm flipV="1">
          <a:off x="8750300" y="16765353"/>
          <a:ext cx="889000" cy="1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130246</xdr:rowOff>
    </xdr:from>
    <xdr:to>
      <xdr:col>45</xdr:col>
      <xdr:colOff>177800</xdr:colOff>
      <xdr:row>98</xdr:row>
      <xdr:rowOff>87530</xdr:rowOff>
    </xdr:to>
    <xdr:cxnSp macro="">
      <xdr:nvCxnSpPr>
        <xdr:cNvPr id="471" name="直線コネクタ 470"/>
        <xdr:cNvCxnSpPr/>
      </xdr:nvCxnSpPr>
      <xdr:spPr>
        <a:xfrm>
          <a:off x="7861300" y="16760896"/>
          <a:ext cx="889000" cy="1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90666</xdr:rowOff>
    </xdr:from>
    <xdr:to>
      <xdr:col>41</xdr:col>
      <xdr:colOff>50800</xdr:colOff>
      <xdr:row>97</xdr:row>
      <xdr:rowOff>130246</xdr:rowOff>
    </xdr:to>
    <xdr:cxnSp macro="">
      <xdr:nvCxnSpPr>
        <xdr:cNvPr id="474" name="直線コネクタ 473"/>
        <xdr:cNvCxnSpPr/>
      </xdr:nvCxnSpPr>
      <xdr:spPr>
        <a:xfrm>
          <a:off x="6972300" y="16721316"/>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79315</xdr:rowOff>
    </xdr:from>
    <xdr:to>
      <xdr:col>55</xdr:col>
      <xdr:colOff>50800</xdr:colOff>
      <xdr:row>98</xdr:row>
      <xdr:rowOff>9465</xdr:rowOff>
    </xdr:to>
    <xdr:sp macro="" textlink="">
      <xdr:nvSpPr>
        <xdr:cNvPr id="484" name="楕円 483"/>
        <xdr:cNvSpPr/>
      </xdr:nvSpPr>
      <xdr:spPr>
        <a:xfrm>
          <a:off x="10426700" y="167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57742</xdr:rowOff>
    </xdr:from>
    <xdr:ext cx="534377" cy="259045"/>
    <xdr:sp macro="" textlink="">
      <xdr:nvSpPr>
        <xdr:cNvPr id="485" name="普通建設事業費 （ うち更新整備　）該当値テキスト"/>
        <xdr:cNvSpPr txBox="1"/>
      </xdr:nvSpPr>
      <xdr:spPr>
        <a:xfrm>
          <a:off x="10528300" y="1668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83903</xdr:rowOff>
    </xdr:from>
    <xdr:to>
      <xdr:col>50</xdr:col>
      <xdr:colOff>165100</xdr:colOff>
      <xdr:row>98</xdr:row>
      <xdr:rowOff>14053</xdr:rowOff>
    </xdr:to>
    <xdr:sp macro="" textlink="">
      <xdr:nvSpPr>
        <xdr:cNvPr id="486" name="楕円 485"/>
        <xdr:cNvSpPr/>
      </xdr:nvSpPr>
      <xdr:spPr>
        <a:xfrm>
          <a:off x="9588500" y="167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5180</xdr:rowOff>
    </xdr:from>
    <xdr:ext cx="534377" cy="259045"/>
    <xdr:sp macro="" textlink="">
      <xdr:nvSpPr>
        <xdr:cNvPr id="487" name="テキスト ボックス 486"/>
        <xdr:cNvSpPr txBox="1"/>
      </xdr:nvSpPr>
      <xdr:spPr>
        <a:xfrm>
          <a:off x="9372111" y="168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36730</xdr:rowOff>
    </xdr:from>
    <xdr:to>
      <xdr:col>46</xdr:col>
      <xdr:colOff>38100</xdr:colOff>
      <xdr:row>98</xdr:row>
      <xdr:rowOff>138330</xdr:rowOff>
    </xdr:to>
    <xdr:sp macro="" textlink="">
      <xdr:nvSpPr>
        <xdr:cNvPr id="488" name="楕円 487"/>
        <xdr:cNvSpPr/>
      </xdr:nvSpPr>
      <xdr:spPr>
        <a:xfrm>
          <a:off x="8699500" y="168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129457</xdr:rowOff>
    </xdr:from>
    <xdr:ext cx="534377" cy="259045"/>
    <xdr:sp macro="" textlink="">
      <xdr:nvSpPr>
        <xdr:cNvPr id="489" name="テキスト ボックス 488"/>
        <xdr:cNvSpPr txBox="1"/>
      </xdr:nvSpPr>
      <xdr:spPr>
        <a:xfrm>
          <a:off x="8483111" y="169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79446</xdr:rowOff>
    </xdr:from>
    <xdr:to>
      <xdr:col>41</xdr:col>
      <xdr:colOff>101600</xdr:colOff>
      <xdr:row>98</xdr:row>
      <xdr:rowOff>9596</xdr:rowOff>
    </xdr:to>
    <xdr:sp macro="" textlink="">
      <xdr:nvSpPr>
        <xdr:cNvPr id="490" name="楕円 489"/>
        <xdr:cNvSpPr/>
      </xdr:nvSpPr>
      <xdr:spPr>
        <a:xfrm>
          <a:off x="7810500" y="167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723</xdr:rowOff>
    </xdr:from>
    <xdr:ext cx="534377" cy="259045"/>
    <xdr:sp macro="" textlink="">
      <xdr:nvSpPr>
        <xdr:cNvPr id="491" name="テキスト ボックス 490"/>
        <xdr:cNvSpPr txBox="1"/>
      </xdr:nvSpPr>
      <xdr:spPr>
        <a:xfrm>
          <a:off x="7594111" y="168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39866</xdr:rowOff>
    </xdr:from>
    <xdr:to>
      <xdr:col>36</xdr:col>
      <xdr:colOff>165100</xdr:colOff>
      <xdr:row>97</xdr:row>
      <xdr:rowOff>141466</xdr:rowOff>
    </xdr:to>
    <xdr:sp macro="" textlink="">
      <xdr:nvSpPr>
        <xdr:cNvPr id="492" name="楕円 491"/>
        <xdr:cNvSpPr/>
      </xdr:nvSpPr>
      <xdr:spPr>
        <a:xfrm>
          <a:off x="69215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132593</xdr:rowOff>
    </xdr:from>
    <xdr:ext cx="534377" cy="259045"/>
    <xdr:sp macro="" textlink="">
      <xdr:nvSpPr>
        <xdr:cNvPr id="493" name="テキスト ボックス 492"/>
        <xdr:cNvSpPr txBox="1"/>
      </xdr:nvSpPr>
      <xdr:spPr>
        <a:xfrm>
          <a:off x="6705111" y="167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95254</xdr:rowOff>
    </xdr:from>
    <xdr:to>
      <xdr:col>76</xdr:col>
      <xdr:colOff>114300</xdr:colOff>
      <xdr:row>39</xdr:row>
      <xdr:rowOff>98878</xdr:rowOff>
    </xdr:to>
    <xdr:cxnSp macro="">
      <xdr:nvCxnSpPr>
        <xdr:cNvPr id="530" name="直線コネクタ 529"/>
        <xdr:cNvCxnSpPr/>
      </xdr:nvCxnSpPr>
      <xdr:spPr>
        <a:xfrm>
          <a:off x="13703300" y="6781804"/>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87988</xdr:rowOff>
    </xdr:from>
    <xdr:to>
      <xdr:col>71</xdr:col>
      <xdr:colOff>177800</xdr:colOff>
      <xdr:row>39</xdr:row>
      <xdr:rowOff>95254</xdr:rowOff>
    </xdr:to>
    <xdr:cxnSp macro="">
      <xdr:nvCxnSpPr>
        <xdr:cNvPr id="533" name="直線コネクタ 532"/>
        <xdr:cNvCxnSpPr/>
      </xdr:nvCxnSpPr>
      <xdr:spPr>
        <a:xfrm>
          <a:off x="12814300" y="6774538"/>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44454</xdr:rowOff>
    </xdr:from>
    <xdr:to>
      <xdr:col>72</xdr:col>
      <xdr:colOff>38100</xdr:colOff>
      <xdr:row>39</xdr:row>
      <xdr:rowOff>146054</xdr:rowOff>
    </xdr:to>
    <xdr:sp macro="" textlink="">
      <xdr:nvSpPr>
        <xdr:cNvPr id="549" name="楕円 548"/>
        <xdr:cNvSpPr/>
      </xdr:nvSpPr>
      <xdr:spPr>
        <a:xfrm>
          <a:off x="13652500" y="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137181</xdr:rowOff>
    </xdr:from>
    <xdr:ext cx="378565" cy="259045"/>
    <xdr:sp macro="" textlink="">
      <xdr:nvSpPr>
        <xdr:cNvPr id="550" name="テキスト ボックス 549"/>
        <xdr:cNvSpPr txBox="1"/>
      </xdr:nvSpPr>
      <xdr:spPr>
        <a:xfrm>
          <a:off x="13514017" y="682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37188</xdr:rowOff>
    </xdr:from>
    <xdr:to>
      <xdr:col>67</xdr:col>
      <xdr:colOff>101600</xdr:colOff>
      <xdr:row>39</xdr:row>
      <xdr:rowOff>138788</xdr:rowOff>
    </xdr:to>
    <xdr:sp macro="" textlink="">
      <xdr:nvSpPr>
        <xdr:cNvPr id="551" name="楕円 550"/>
        <xdr:cNvSpPr/>
      </xdr:nvSpPr>
      <xdr:spPr>
        <a:xfrm>
          <a:off x="12763500" y="67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129915</xdr:rowOff>
    </xdr:from>
    <xdr:ext cx="378565" cy="259045"/>
    <xdr:sp macro="" textlink="">
      <xdr:nvSpPr>
        <xdr:cNvPr id="552" name="テキスト ボックス 551"/>
        <xdr:cNvSpPr txBox="1"/>
      </xdr:nvSpPr>
      <xdr:spPr>
        <a:xfrm>
          <a:off x="12625017" y="6816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90861</xdr:rowOff>
    </xdr:from>
    <xdr:to>
      <xdr:col>85</xdr:col>
      <xdr:colOff>127000</xdr:colOff>
      <xdr:row>76</xdr:row>
      <xdr:rowOff>109655</xdr:rowOff>
    </xdr:to>
    <xdr:cxnSp macro="">
      <xdr:nvCxnSpPr>
        <xdr:cNvPr id="632" name="直線コネクタ 631"/>
        <xdr:cNvCxnSpPr/>
      </xdr:nvCxnSpPr>
      <xdr:spPr>
        <a:xfrm>
          <a:off x="15481300" y="13121061"/>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82240</xdr:rowOff>
    </xdr:from>
    <xdr:to>
      <xdr:col>81</xdr:col>
      <xdr:colOff>50800</xdr:colOff>
      <xdr:row>76</xdr:row>
      <xdr:rowOff>90861</xdr:rowOff>
    </xdr:to>
    <xdr:cxnSp macro="">
      <xdr:nvCxnSpPr>
        <xdr:cNvPr id="635" name="直線コネクタ 634"/>
        <xdr:cNvCxnSpPr/>
      </xdr:nvCxnSpPr>
      <xdr:spPr>
        <a:xfrm>
          <a:off x="14592300" y="13112440"/>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82240</xdr:rowOff>
    </xdr:from>
    <xdr:to>
      <xdr:col>76</xdr:col>
      <xdr:colOff>114300</xdr:colOff>
      <xdr:row>76</xdr:row>
      <xdr:rowOff>103859</xdr:rowOff>
    </xdr:to>
    <xdr:cxnSp macro="">
      <xdr:nvCxnSpPr>
        <xdr:cNvPr id="638" name="直線コネクタ 637"/>
        <xdr:cNvCxnSpPr/>
      </xdr:nvCxnSpPr>
      <xdr:spPr>
        <a:xfrm flipV="1">
          <a:off x="13703300" y="1311244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103859</xdr:rowOff>
    </xdr:from>
    <xdr:to>
      <xdr:col>71</xdr:col>
      <xdr:colOff>177800</xdr:colOff>
      <xdr:row>76</xdr:row>
      <xdr:rowOff>112235</xdr:rowOff>
    </xdr:to>
    <xdr:cxnSp macro="">
      <xdr:nvCxnSpPr>
        <xdr:cNvPr id="641" name="直線コネクタ 640"/>
        <xdr:cNvCxnSpPr/>
      </xdr:nvCxnSpPr>
      <xdr:spPr>
        <a:xfrm flipV="1">
          <a:off x="12814300" y="13134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58855</xdr:rowOff>
    </xdr:from>
    <xdr:to>
      <xdr:col>85</xdr:col>
      <xdr:colOff>177800</xdr:colOff>
      <xdr:row>76</xdr:row>
      <xdr:rowOff>160455</xdr:rowOff>
    </xdr:to>
    <xdr:sp macro="" textlink="">
      <xdr:nvSpPr>
        <xdr:cNvPr id="651" name="楕円 650"/>
        <xdr:cNvSpPr/>
      </xdr:nvSpPr>
      <xdr:spPr>
        <a:xfrm>
          <a:off x="16268700" y="1308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37282</xdr:rowOff>
    </xdr:from>
    <xdr:ext cx="534377" cy="259045"/>
    <xdr:sp macro="" textlink="">
      <xdr:nvSpPr>
        <xdr:cNvPr id="652" name="公債費該当値テキスト"/>
        <xdr:cNvSpPr txBox="1"/>
      </xdr:nvSpPr>
      <xdr:spPr>
        <a:xfrm>
          <a:off x="16370300" y="1306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40061</xdr:rowOff>
    </xdr:from>
    <xdr:to>
      <xdr:col>81</xdr:col>
      <xdr:colOff>101600</xdr:colOff>
      <xdr:row>76</xdr:row>
      <xdr:rowOff>141661</xdr:rowOff>
    </xdr:to>
    <xdr:sp macro="" textlink="">
      <xdr:nvSpPr>
        <xdr:cNvPr id="653" name="楕円 652"/>
        <xdr:cNvSpPr/>
      </xdr:nvSpPr>
      <xdr:spPr>
        <a:xfrm>
          <a:off x="15430500" y="130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132788</xdr:rowOff>
    </xdr:from>
    <xdr:ext cx="534377" cy="259045"/>
    <xdr:sp macro="" textlink="">
      <xdr:nvSpPr>
        <xdr:cNvPr id="654" name="テキスト ボックス 653"/>
        <xdr:cNvSpPr txBox="1"/>
      </xdr:nvSpPr>
      <xdr:spPr>
        <a:xfrm>
          <a:off x="15214111" y="131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31440</xdr:rowOff>
    </xdr:from>
    <xdr:to>
      <xdr:col>76</xdr:col>
      <xdr:colOff>165100</xdr:colOff>
      <xdr:row>76</xdr:row>
      <xdr:rowOff>133040</xdr:rowOff>
    </xdr:to>
    <xdr:sp macro="" textlink="">
      <xdr:nvSpPr>
        <xdr:cNvPr id="655" name="楕円 654"/>
        <xdr:cNvSpPr/>
      </xdr:nvSpPr>
      <xdr:spPr>
        <a:xfrm>
          <a:off x="14541500" y="13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149567</xdr:rowOff>
    </xdr:from>
    <xdr:ext cx="534377" cy="259045"/>
    <xdr:sp macro="" textlink="">
      <xdr:nvSpPr>
        <xdr:cNvPr id="656" name="テキスト ボックス 655"/>
        <xdr:cNvSpPr txBox="1"/>
      </xdr:nvSpPr>
      <xdr:spPr>
        <a:xfrm>
          <a:off x="14325111" y="128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53059</xdr:rowOff>
    </xdr:from>
    <xdr:to>
      <xdr:col>72</xdr:col>
      <xdr:colOff>38100</xdr:colOff>
      <xdr:row>76</xdr:row>
      <xdr:rowOff>154659</xdr:rowOff>
    </xdr:to>
    <xdr:sp macro="" textlink="">
      <xdr:nvSpPr>
        <xdr:cNvPr id="657" name="楕円 656"/>
        <xdr:cNvSpPr/>
      </xdr:nvSpPr>
      <xdr:spPr>
        <a:xfrm>
          <a:off x="13652500" y="130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145786</xdr:rowOff>
    </xdr:from>
    <xdr:ext cx="534377" cy="259045"/>
    <xdr:sp macro="" textlink="">
      <xdr:nvSpPr>
        <xdr:cNvPr id="658" name="テキスト ボックス 657"/>
        <xdr:cNvSpPr txBox="1"/>
      </xdr:nvSpPr>
      <xdr:spPr>
        <a:xfrm>
          <a:off x="13436111" y="131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61435</xdr:rowOff>
    </xdr:from>
    <xdr:to>
      <xdr:col>67</xdr:col>
      <xdr:colOff>101600</xdr:colOff>
      <xdr:row>76</xdr:row>
      <xdr:rowOff>163035</xdr:rowOff>
    </xdr:to>
    <xdr:sp macro="" textlink="">
      <xdr:nvSpPr>
        <xdr:cNvPr id="659" name="楕円 658"/>
        <xdr:cNvSpPr/>
      </xdr:nvSpPr>
      <xdr:spPr>
        <a:xfrm>
          <a:off x="12763500" y="130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154162</xdr:rowOff>
    </xdr:from>
    <xdr:ext cx="534377" cy="259045"/>
    <xdr:sp macro="" textlink="">
      <xdr:nvSpPr>
        <xdr:cNvPr id="660" name="テキスト ボックス 659"/>
        <xdr:cNvSpPr txBox="1"/>
      </xdr:nvSpPr>
      <xdr:spPr>
        <a:xfrm>
          <a:off x="12547111" y="131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168573</xdr:rowOff>
    </xdr:from>
    <xdr:to>
      <xdr:col>85</xdr:col>
      <xdr:colOff>127000</xdr:colOff>
      <xdr:row>98</xdr:row>
      <xdr:rowOff>4451</xdr:rowOff>
    </xdr:to>
    <xdr:cxnSp macro="">
      <xdr:nvCxnSpPr>
        <xdr:cNvPr id="687" name="直線コネクタ 686"/>
        <xdr:cNvCxnSpPr/>
      </xdr:nvCxnSpPr>
      <xdr:spPr>
        <a:xfrm>
          <a:off x="15481300" y="16799223"/>
          <a:ext cx="8382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168573</xdr:rowOff>
    </xdr:from>
    <xdr:to>
      <xdr:col>81</xdr:col>
      <xdr:colOff>50800</xdr:colOff>
      <xdr:row>98</xdr:row>
      <xdr:rowOff>62478</xdr:rowOff>
    </xdr:to>
    <xdr:cxnSp macro="">
      <xdr:nvCxnSpPr>
        <xdr:cNvPr id="690" name="直線コネクタ 689"/>
        <xdr:cNvCxnSpPr/>
      </xdr:nvCxnSpPr>
      <xdr:spPr>
        <a:xfrm flipV="1">
          <a:off x="14592300" y="16799223"/>
          <a:ext cx="889000" cy="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21478</xdr:rowOff>
    </xdr:from>
    <xdr:to>
      <xdr:col>76</xdr:col>
      <xdr:colOff>114300</xdr:colOff>
      <xdr:row>98</xdr:row>
      <xdr:rowOff>62478</xdr:rowOff>
    </xdr:to>
    <xdr:cxnSp macro="">
      <xdr:nvCxnSpPr>
        <xdr:cNvPr id="693" name="直線コネクタ 692"/>
        <xdr:cNvCxnSpPr/>
      </xdr:nvCxnSpPr>
      <xdr:spPr>
        <a:xfrm>
          <a:off x="13703300" y="16823578"/>
          <a:ext cx="889000" cy="4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15379</xdr:rowOff>
    </xdr:from>
    <xdr:to>
      <xdr:col>71</xdr:col>
      <xdr:colOff>177800</xdr:colOff>
      <xdr:row>98</xdr:row>
      <xdr:rowOff>21478</xdr:rowOff>
    </xdr:to>
    <xdr:cxnSp macro="">
      <xdr:nvCxnSpPr>
        <xdr:cNvPr id="696" name="直線コネクタ 695"/>
        <xdr:cNvCxnSpPr/>
      </xdr:nvCxnSpPr>
      <xdr:spPr>
        <a:xfrm>
          <a:off x="12814300" y="16817479"/>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125101</xdr:rowOff>
    </xdr:from>
    <xdr:to>
      <xdr:col>85</xdr:col>
      <xdr:colOff>177800</xdr:colOff>
      <xdr:row>98</xdr:row>
      <xdr:rowOff>55251</xdr:rowOff>
    </xdr:to>
    <xdr:sp macro="" textlink="">
      <xdr:nvSpPr>
        <xdr:cNvPr id="706" name="楕円 705"/>
        <xdr:cNvSpPr/>
      </xdr:nvSpPr>
      <xdr:spPr>
        <a:xfrm>
          <a:off x="16268700" y="167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147978</xdr:rowOff>
    </xdr:from>
    <xdr:ext cx="534377" cy="259045"/>
    <xdr:sp macro="" textlink="">
      <xdr:nvSpPr>
        <xdr:cNvPr id="707" name="積立金該当値テキスト"/>
        <xdr:cNvSpPr txBox="1"/>
      </xdr:nvSpPr>
      <xdr:spPr>
        <a:xfrm>
          <a:off x="16370300" y="166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117773</xdr:rowOff>
    </xdr:from>
    <xdr:to>
      <xdr:col>81</xdr:col>
      <xdr:colOff>101600</xdr:colOff>
      <xdr:row>98</xdr:row>
      <xdr:rowOff>47923</xdr:rowOff>
    </xdr:to>
    <xdr:sp macro="" textlink="">
      <xdr:nvSpPr>
        <xdr:cNvPr id="708" name="楕円 707"/>
        <xdr:cNvSpPr/>
      </xdr:nvSpPr>
      <xdr:spPr>
        <a:xfrm>
          <a:off x="15430500" y="167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64450</xdr:rowOff>
    </xdr:from>
    <xdr:ext cx="534377" cy="259045"/>
    <xdr:sp macro="" textlink="">
      <xdr:nvSpPr>
        <xdr:cNvPr id="709" name="テキスト ボックス 708"/>
        <xdr:cNvSpPr txBox="1"/>
      </xdr:nvSpPr>
      <xdr:spPr>
        <a:xfrm>
          <a:off x="15214111" y="165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11678</xdr:rowOff>
    </xdr:from>
    <xdr:to>
      <xdr:col>76</xdr:col>
      <xdr:colOff>165100</xdr:colOff>
      <xdr:row>98</xdr:row>
      <xdr:rowOff>113278</xdr:rowOff>
    </xdr:to>
    <xdr:sp macro="" textlink="">
      <xdr:nvSpPr>
        <xdr:cNvPr id="710" name="楕円 709"/>
        <xdr:cNvSpPr/>
      </xdr:nvSpPr>
      <xdr:spPr>
        <a:xfrm>
          <a:off x="14541500" y="16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129805</xdr:rowOff>
    </xdr:from>
    <xdr:ext cx="534377" cy="259045"/>
    <xdr:sp macro="" textlink="">
      <xdr:nvSpPr>
        <xdr:cNvPr id="711" name="テキスト ボックス 710"/>
        <xdr:cNvSpPr txBox="1"/>
      </xdr:nvSpPr>
      <xdr:spPr>
        <a:xfrm>
          <a:off x="14325111" y="165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142128</xdr:rowOff>
    </xdr:from>
    <xdr:to>
      <xdr:col>72</xdr:col>
      <xdr:colOff>38100</xdr:colOff>
      <xdr:row>98</xdr:row>
      <xdr:rowOff>72278</xdr:rowOff>
    </xdr:to>
    <xdr:sp macro="" textlink="">
      <xdr:nvSpPr>
        <xdr:cNvPr id="712" name="楕円 711"/>
        <xdr:cNvSpPr/>
      </xdr:nvSpPr>
      <xdr:spPr>
        <a:xfrm>
          <a:off x="13652500" y="167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88805</xdr:rowOff>
    </xdr:from>
    <xdr:ext cx="534377" cy="259045"/>
    <xdr:sp macro="" textlink="">
      <xdr:nvSpPr>
        <xdr:cNvPr id="713" name="テキスト ボックス 712"/>
        <xdr:cNvSpPr txBox="1"/>
      </xdr:nvSpPr>
      <xdr:spPr>
        <a:xfrm>
          <a:off x="13436111" y="165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136029</xdr:rowOff>
    </xdr:from>
    <xdr:to>
      <xdr:col>67</xdr:col>
      <xdr:colOff>101600</xdr:colOff>
      <xdr:row>98</xdr:row>
      <xdr:rowOff>66179</xdr:rowOff>
    </xdr:to>
    <xdr:sp macro="" textlink="">
      <xdr:nvSpPr>
        <xdr:cNvPr id="714" name="楕円 713"/>
        <xdr:cNvSpPr/>
      </xdr:nvSpPr>
      <xdr:spPr>
        <a:xfrm>
          <a:off x="12763500" y="167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82706</xdr:rowOff>
    </xdr:from>
    <xdr:ext cx="534377" cy="259045"/>
    <xdr:sp macro="" textlink="">
      <xdr:nvSpPr>
        <xdr:cNvPr id="715" name="テキスト ボックス 714"/>
        <xdr:cNvSpPr txBox="1"/>
      </xdr:nvSpPr>
      <xdr:spPr>
        <a:xfrm>
          <a:off x="12547111" y="165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168961</xdr:rowOff>
    </xdr:from>
    <xdr:to>
      <xdr:col>116</xdr:col>
      <xdr:colOff>63500</xdr:colOff>
      <xdr:row>58</xdr:row>
      <xdr:rowOff>169037</xdr:rowOff>
    </xdr:to>
    <xdr:cxnSp macro="">
      <xdr:nvCxnSpPr>
        <xdr:cNvPr id="799" name="直線コネクタ 798"/>
        <xdr:cNvCxnSpPr/>
      </xdr:nvCxnSpPr>
      <xdr:spPr>
        <a:xfrm>
          <a:off x="21323300" y="1011306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159283</xdr:rowOff>
    </xdr:from>
    <xdr:to>
      <xdr:col>111</xdr:col>
      <xdr:colOff>177800</xdr:colOff>
      <xdr:row>58</xdr:row>
      <xdr:rowOff>168961</xdr:rowOff>
    </xdr:to>
    <xdr:cxnSp macro="">
      <xdr:nvCxnSpPr>
        <xdr:cNvPr id="802" name="直線コネクタ 801"/>
        <xdr:cNvCxnSpPr/>
      </xdr:nvCxnSpPr>
      <xdr:spPr>
        <a:xfrm>
          <a:off x="20434300" y="10103383"/>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158597</xdr:rowOff>
    </xdr:from>
    <xdr:to>
      <xdr:col>107</xdr:col>
      <xdr:colOff>50800</xdr:colOff>
      <xdr:row>58</xdr:row>
      <xdr:rowOff>159283</xdr:rowOff>
    </xdr:to>
    <xdr:cxnSp macro="">
      <xdr:nvCxnSpPr>
        <xdr:cNvPr id="805" name="直線コネクタ 804"/>
        <xdr:cNvCxnSpPr/>
      </xdr:nvCxnSpPr>
      <xdr:spPr>
        <a:xfrm>
          <a:off x="19545300" y="101026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158597</xdr:rowOff>
    </xdr:from>
    <xdr:to>
      <xdr:col>102</xdr:col>
      <xdr:colOff>114300</xdr:colOff>
      <xdr:row>59</xdr:row>
      <xdr:rowOff>5741</xdr:rowOff>
    </xdr:to>
    <xdr:cxnSp macro="">
      <xdr:nvCxnSpPr>
        <xdr:cNvPr id="808" name="直線コネクタ 807"/>
        <xdr:cNvCxnSpPr/>
      </xdr:nvCxnSpPr>
      <xdr:spPr>
        <a:xfrm flipV="1">
          <a:off x="18656300" y="10102697"/>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118237</xdr:rowOff>
    </xdr:from>
    <xdr:to>
      <xdr:col>116</xdr:col>
      <xdr:colOff>114300</xdr:colOff>
      <xdr:row>59</xdr:row>
      <xdr:rowOff>48387</xdr:rowOff>
    </xdr:to>
    <xdr:sp macro="" textlink="">
      <xdr:nvSpPr>
        <xdr:cNvPr id="818" name="楕円 817"/>
        <xdr:cNvSpPr/>
      </xdr:nvSpPr>
      <xdr:spPr>
        <a:xfrm>
          <a:off x="22110700" y="100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118161</xdr:rowOff>
    </xdr:from>
    <xdr:to>
      <xdr:col>112</xdr:col>
      <xdr:colOff>38100</xdr:colOff>
      <xdr:row>59</xdr:row>
      <xdr:rowOff>48311</xdr:rowOff>
    </xdr:to>
    <xdr:sp macro="" textlink="">
      <xdr:nvSpPr>
        <xdr:cNvPr id="820" name="楕円 819"/>
        <xdr:cNvSpPr/>
      </xdr:nvSpPr>
      <xdr:spPr>
        <a:xfrm>
          <a:off x="21272500" y="100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39438</xdr:rowOff>
    </xdr:from>
    <xdr:ext cx="378565" cy="259045"/>
    <xdr:sp macro="" textlink="">
      <xdr:nvSpPr>
        <xdr:cNvPr id="821" name="テキスト ボックス 820"/>
        <xdr:cNvSpPr txBox="1"/>
      </xdr:nvSpPr>
      <xdr:spPr>
        <a:xfrm>
          <a:off x="21134017" y="1015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108483</xdr:rowOff>
    </xdr:from>
    <xdr:to>
      <xdr:col>107</xdr:col>
      <xdr:colOff>101600</xdr:colOff>
      <xdr:row>59</xdr:row>
      <xdr:rowOff>38633</xdr:rowOff>
    </xdr:to>
    <xdr:sp macro="" textlink="">
      <xdr:nvSpPr>
        <xdr:cNvPr id="822" name="楕円 821"/>
        <xdr:cNvSpPr/>
      </xdr:nvSpPr>
      <xdr:spPr>
        <a:xfrm>
          <a:off x="20383500" y="100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29760</xdr:rowOff>
    </xdr:from>
    <xdr:ext cx="378565" cy="259045"/>
    <xdr:sp macro="" textlink="">
      <xdr:nvSpPr>
        <xdr:cNvPr id="823" name="テキスト ボックス 822"/>
        <xdr:cNvSpPr txBox="1"/>
      </xdr:nvSpPr>
      <xdr:spPr>
        <a:xfrm>
          <a:off x="20245017" y="1014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107797</xdr:rowOff>
    </xdr:from>
    <xdr:to>
      <xdr:col>102</xdr:col>
      <xdr:colOff>165100</xdr:colOff>
      <xdr:row>59</xdr:row>
      <xdr:rowOff>37947</xdr:rowOff>
    </xdr:to>
    <xdr:sp macro="" textlink="">
      <xdr:nvSpPr>
        <xdr:cNvPr id="824" name="楕円 823"/>
        <xdr:cNvSpPr/>
      </xdr:nvSpPr>
      <xdr:spPr>
        <a:xfrm>
          <a:off x="19494500" y="100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29074</xdr:rowOff>
    </xdr:from>
    <xdr:ext cx="378565" cy="259045"/>
    <xdr:sp macro="" textlink="">
      <xdr:nvSpPr>
        <xdr:cNvPr id="825" name="テキスト ボックス 824"/>
        <xdr:cNvSpPr txBox="1"/>
      </xdr:nvSpPr>
      <xdr:spPr>
        <a:xfrm>
          <a:off x="19356017" y="101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126391</xdr:rowOff>
    </xdr:from>
    <xdr:to>
      <xdr:col>98</xdr:col>
      <xdr:colOff>38100</xdr:colOff>
      <xdr:row>59</xdr:row>
      <xdr:rowOff>56541</xdr:rowOff>
    </xdr:to>
    <xdr:sp macro="" textlink="">
      <xdr:nvSpPr>
        <xdr:cNvPr id="826" name="楕円 825"/>
        <xdr:cNvSpPr/>
      </xdr:nvSpPr>
      <xdr:spPr>
        <a:xfrm>
          <a:off x="18605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47668</xdr:rowOff>
    </xdr:from>
    <xdr:ext cx="378565" cy="259045"/>
    <xdr:sp macro="" textlink="">
      <xdr:nvSpPr>
        <xdr:cNvPr id="827" name="テキスト ボックス 826"/>
        <xdr:cNvSpPr txBox="1"/>
      </xdr:nvSpPr>
      <xdr:spPr>
        <a:xfrm>
          <a:off x="18467017" y="1016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15551</xdr:rowOff>
    </xdr:from>
    <xdr:to>
      <xdr:col>116</xdr:col>
      <xdr:colOff>63500</xdr:colOff>
      <xdr:row>78</xdr:row>
      <xdr:rowOff>73921</xdr:rowOff>
    </xdr:to>
    <xdr:cxnSp macro="">
      <xdr:nvCxnSpPr>
        <xdr:cNvPr id="857" name="直線コネクタ 856"/>
        <xdr:cNvCxnSpPr/>
      </xdr:nvCxnSpPr>
      <xdr:spPr>
        <a:xfrm flipV="1">
          <a:off x="21323300" y="13388651"/>
          <a:ext cx="8382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45117</xdr:rowOff>
    </xdr:from>
    <xdr:to>
      <xdr:col>111</xdr:col>
      <xdr:colOff>177800</xdr:colOff>
      <xdr:row>78</xdr:row>
      <xdr:rowOff>73921</xdr:rowOff>
    </xdr:to>
    <xdr:cxnSp macro="">
      <xdr:nvCxnSpPr>
        <xdr:cNvPr id="860" name="直線コネクタ 859"/>
        <xdr:cNvCxnSpPr/>
      </xdr:nvCxnSpPr>
      <xdr:spPr>
        <a:xfrm>
          <a:off x="20434300" y="13418217"/>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58547</xdr:rowOff>
    </xdr:from>
    <xdr:to>
      <xdr:col>107</xdr:col>
      <xdr:colOff>50800</xdr:colOff>
      <xdr:row>78</xdr:row>
      <xdr:rowOff>45117</xdr:rowOff>
    </xdr:to>
    <xdr:cxnSp macro="">
      <xdr:nvCxnSpPr>
        <xdr:cNvPr id="863" name="直線コネクタ 862"/>
        <xdr:cNvCxnSpPr/>
      </xdr:nvCxnSpPr>
      <xdr:spPr>
        <a:xfrm>
          <a:off x="19545300" y="13088747"/>
          <a:ext cx="889000" cy="3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58547</xdr:rowOff>
    </xdr:from>
    <xdr:to>
      <xdr:col>102</xdr:col>
      <xdr:colOff>114300</xdr:colOff>
      <xdr:row>77</xdr:row>
      <xdr:rowOff>21534</xdr:rowOff>
    </xdr:to>
    <xdr:cxnSp macro="">
      <xdr:nvCxnSpPr>
        <xdr:cNvPr id="866" name="直線コネクタ 865"/>
        <xdr:cNvCxnSpPr/>
      </xdr:nvCxnSpPr>
      <xdr:spPr>
        <a:xfrm flipV="1">
          <a:off x="18656300" y="13088747"/>
          <a:ext cx="889000" cy="1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136201</xdr:rowOff>
    </xdr:from>
    <xdr:to>
      <xdr:col>116</xdr:col>
      <xdr:colOff>114300</xdr:colOff>
      <xdr:row>78</xdr:row>
      <xdr:rowOff>66351</xdr:rowOff>
    </xdr:to>
    <xdr:sp macro="" textlink="">
      <xdr:nvSpPr>
        <xdr:cNvPr id="876" name="楕円 875"/>
        <xdr:cNvSpPr/>
      </xdr:nvSpPr>
      <xdr:spPr>
        <a:xfrm>
          <a:off x="22110700" y="133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51128</xdr:rowOff>
    </xdr:from>
    <xdr:ext cx="534377" cy="259045"/>
    <xdr:sp macro="" textlink="">
      <xdr:nvSpPr>
        <xdr:cNvPr id="877" name="繰出金該当値テキスト"/>
        <xdr:cNvSpPr txBox="1"/>
      </xdr:nvSpPr>
      <xdr:spPr>
        <a:xfrm>
          <a:off x="22212300" y="132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23121</xdr:rowOff>
    </xdr:from>
    <xdr:to>
      <xdr:col>112</xdr:col>
      <xdr:colOff>38100</xdr:colOff>
      <xdr:row>78</xdr:row>
      <xdr:rowOff>124721</xdr:rowOff>
    </xdr:to>
    <xdr:sp macro="" textlink="">
      <xdr:nvSpPr>
        <xdr:cNvPr id="878" name="楕円 877"/>
        <xdr:cNvSpPr/>
      </xdr:nvSpPr>
      <xdr:spPr>
        <a:xfrm>
          <a:off x="21272500" y="133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115848</xdr:rowOff>
    </xdr:from>
    <xdr:ext cx="534377" cy="259045"/>
    <xdr:sp macro="" textlink="">
      <xdr:nvSpPr>
        <xdr:cNvPr id="879" name="テキスト ボックス 878"/>
        <xdr:cNvSpPr txBox="1"/>
      </xdr:nvSpPr>
      <xdr:spPr>
        <a:xfrm>
          <a:off x="21056111" y="134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165767</xdr:rowOff>
    </xdr:from>
    <xdr:to>
      <xdr:col>107</xdr:col>
      <xdr:colOff>101600</xdr:colOff>
      <xdr:row>78</xdr:row>
      <xdr:rowOff>95917</xdr:rowOff>
    </xdr:to>
    <xdr:sp macro="" textlink="">
      <xdr:nvSpPr>
        <xdr:cNvPr id="880" name="楕円 879"/>
        <xdr:cNvSpPr/>
      </xdr:nvSpPr>
      <xdr:spPr>
        <a:xfrm>
          <a:off x="20383500" y="13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87044</xdr:rowOff>
    </xdr:from>
    <xdr:ext cx="534377" cy="259045"/>
    <xdr:sp macro="" textlink="">
      <xdr:nvSpPr>
        <xdr:cNvPr id="881" name="テキスト ボックス 880"/>
        <xdr:cNvSpPr txBox="1"/>
      </xdr:nvSpPr>
      <xdr:spPr>
        <a:xfrm>
          <a:off x="20167111" y="134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7747</xdr:rowOff>
    </xdr:from>
    <xdr:to>
      <xdr:col>102</xdr:col>
      <xdr:colOff>165100</xdr:colOff>
      <xdr:row>76</xdr:row>
      <xdr:rowOff>109347</xdr:rowOff>
    </xdr:to>
    <xdr:sp macro="" textlink="">
      <xdr:nvSpPr>
        <xdr:cNvPr id="882" name="楕円 881"/>
        <xdr:cNvSpPr/>
      </xdr:nvSpPr>
      <xdr:spPr>
        <a:xfrm>
          <a:off x="19494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125874</xdr:rowOff>
    </xdr:from>
    <xdr:ext cx="534377" cy="259045"/>
    <xdr:sp macro="" textlink="">
      <xdr:nvSpPr>
        <xdr:cNvPr id="883" name="テキスト ボックス 882"/>
        <xdr:cNvSpPr txBox="1"/>
      </xdr:nvSpPr>
      <xdr:spPr>
        <a:xfrm>
          <a:off x="19278111" y="128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142184</xdr:rowOff>
    </xdr:from>
    <xdr:to>
      <xdr:col>98</xdr:col>
      <xdr:colOff>38100</xdr:colOff>
      <xdr:row>77</xdr:row>
      <xdr:rowOff>72334</xdr:rowOff>
    </xdr:to>
    <xdr:sp macro="" textlink="">
      <xdr:nvSpPr>
        <xdr:cNvPr id="884" name="楕円 883"/>
        <xdr:cNvSpPr/>
      </xdr:nvSpPr>
      <xdr:spPr>
        <a:xfrm>
          <a:off x="18605500" y="131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63461</xdr:rowOff>
    </xdr:from>
    <xdr:ext cx="534377" cy="259045"/>
    <xdr:sp macro="" textlink="">
      <xdr:nvSpPr>
        <xdr:cNvPr id="885" name="テキスト ボックス 884"/>
        <xdr:cNvSpPr txBox="1"/>
      </xdr:nvSpPr>
      <xdr:spPr>
        <a:xfrm>
          <a:off x="18389111" y="1326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全ての経費について</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県平均より下回っている。また、県平均より下回っているものの、類似団体と比較して大きくなっている項目は、扶助費である。その要因としては、認可保育園における待機児童数解消のための対策として、分園や増築による定員増を図ったことで、運営費負担金が増額しているためである。その他では、障害者に対する給付事業も年々大幅に増加しているため大きく影響を及ぼしている。しかしながら、今後は会計年度任用職員制度に係る人件費の増や、施設の維持管理経費等の増額も見込まれるため、扶助費等の必要経費においても抑制を図っていく必要があると考える。また、積立金については、国民健康保険事業特別会計の単年度赤字に対応していくため積み立てる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40,642
40,419
10.76
18,014,526
17,524,321
260,578
8,358,344
11,497,776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58547</xdr:rowOff>
    </xdr:from>
    <xdr:to>
      <xdr:col>24</xdr:col>
      <xdr:colOff>63500</xdr:colOff>
      <xdr:row>37</xdr:row>
      <xdr:rowOff>108077</xdr:rowOff>
    </xdr:to>
    <xdr:cxnSp macro="">
      <xdr:nvCxnSpPr>
        <xdr:cNvPr id="61" name="直線コネクタ 60"/>
        <xdr:cNvCxnSpPr/>
      </xdr:nvCxnSpPr>
      <xdr:spPr>
        <a:xfrm>
          <a:off x="3797300" y="6402197"/>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46355</xdr:rowOff>
    </xdr:from>
    <xdr:to>
      <xdr:col>19</xdr:col>
      <xdr:colOff>177800</xdr:colOff>
      <xdr:row>37</xdr:row>
      <xdr:rowOff>58547</xdr:rowOff>
    </xdr:to>
    <xdr:cxnSp macro="">
      <xdr:nvCxnSpPr>
        <xdr:cNvPr id="64" name="直線コネクタ 63"/>
        <xdr:cNvCxnSpPr/>
      </xdr:nvCxnSpPr>
      <xdr:spPr>
        <a:xfrm>
          <a:off x="2908300" y="639000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8636</xdr:rowOff>
    </xdr:from>
    <xdr:to>
      <xdr:col>15</xdr:col>
      <xdr:colOff>50800</xdr:colOff>
      <xdr:row>37</xdr:row>
      <xdr:rowOff>46355</xdr:rowOff>
    </xdr:to>
    <xdr:cxnSp macro="">
      <xdr:nvCxnSpPr>
        <xdr:cNvPr id="67" name="直線コネクタ 66"/>
        <xdr:cNvCxnSpPr/>
      </xdr:nvCxnSpPr>
      <xdr:spPr>
        <a:xfrm>
          <a:off x="2019300" y="6352286"/>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4445</xdr:rowOff>
    </xdr:from>
    <xdr:to>
      <xdr:col>10</xdr:col>
      <xdr:colOff>114300</xdr:colOff>
      <xdr:row>37</xdr:row>
      <xdr:rowOff>8636</xdr:rowOff>
    </xdr:to>
    <xdr:cxnSp macro="">
      <xdr:nvCxnSpPr>
        <xdr:cNvPr id="70" name="直線コネクタ 69"/>
        <xdr:cNvCxnSpPr/>
      </xdr:nvCxnSpPr>
      <xdr:spPr>
        <a:xfrm>
          <a:off x="1130300" y="63480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57277</xdr:rowOff>
    </xdr:from>
    <xdr:to>
      <xdr:col>24</xdr:col>
      <xdr:colOff>114300</xdr:colOff>
      <xdr:row>37</xdr:row>
      <xdr:rowOff>158877</xdr:rowOff>
    </xdr:to>
    <xdr:sp macro="" textlink="">
      <xdr:nvSpPr>
        <xdr:cNvPr id="80" name="楕円 79"/>
        <xdr:cNvSpPr/>
      </xdr:nvSpPr>
      <xdr:spPr>
        <a:xfrm>
          <a:off x="45847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143654</xdr:rowOff>
    </xdr:from>
    <xdr:ext cx="469744" cy="259045"/>
    <xdr:sp macro="" textlink="">
      <xdr:nvSpPr>
        <xdr:cNvPr id="81" name="議会費該当値テキスト"/>
        <xdr:cNvSpPr txBox="1"/>
      </xdr:nvSpPr>
      <xdr:spPr>
        <a:xfrm>
          <a:off x="4686300" y="63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7747</xdr:rowOff>
    </xdr:from>
    <xdr:to>
      <xdr:col>20</xdr:col>
      <xdr:colOff>38100</xdr:colOff>
      <xdr:row>37</xdr:row>
      <xdr:rowOff>109347</xdr:rowOff>
    </xdr:to>
    <xdr:sp macro="" textlink="">
      <xdr:nvSpPr>
        <xdr:cNvPr id="82" name="楕円 81"/>
        <xdr:cNvSpPr/>
      </xdr:nvSpPr>
      <xdr:spPr>
        <a:xfrm>
          <a:off x="3746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100474</xdr:rowOff>
    </xdr:from>
    <xdr:ext cx="469744" cy="259045"/>
    <xdr:sp macro="" textlink="">
      <xdr:nvSpPr>
        <xdr:cNvPr id="83" name="テキスト ボックス 82"/>
        <xdr:cNvSpPr txBox="1"/>
      </xdr:nvSpPr>
      <xdr:spPr>
        <a:xfrm>
          <a:off x="3562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167005</xdr:rowOff>
    </xdr:from>
    <xdr:to>
      <xdr:col>15</xdr:col>
      <xdr:colOff>101600</xdr:colOff>
      <xdr:row>37</xdr:row>
      <xdr:rowOff>97155</xdr:rowOff>
    </xdr:to>
    <xdr:sp macro="" textlink="">
      <xdr:nvSpPr>
        <xdr:cNvPr id="84" name="楕円 83"/>
        <xdr:cNvSpPr/>
      </xdr:nvSpPr>
      <xdr:spPr>
        <a:xfrm>
          <a:off x="2857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88282</xdr:rowOff>
    </xdr:from>
    <xdr:ext cx="469744" cy="259045"/>
    <xdr:sp macro="" textlink="">
      <xdr:nvSpPr>
        <xdr:cNvPr id="85" name="テキスト ボックス 84"/>
        <xdr:cNvSpPr txBox="1"/>
      </xdr:nvSpPr>
      <xdr:spPr>
        <a:xfrm>
          <a:off x="2673428"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129286</xdr:rowOff>
    </xdr:from>
    <xdr:to>
      <xdr:col>10</xdr:col>
      <xdr:colOff>165100</xdr:colOff>
      <xdr:row>37</xdr:row>
      <xdr:rowOff>59436</xdr:rowOff>
    </xdr:to>
    <xdr:sp macro="" textlink="">
      <xdr:nvSpPr>
        <xdr:cNvPr id="86" name="楕円 85"/>
        <xdr:cNvSpPr/>
      </xdr:nvSpPr>
      <xdr:spPr>
        <a:xfrm>
          <a:off x="1968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50563</xdr:rowOff>
    </xdr:from>
    <xdr:ext cx="469744" cy="259045"/>
    <xdr:sp macro="" textlink="">
      <xdr:nvSpPr>
        <xdr:cNvPr id="87" name="テキスト ボックス 86"/>
        <xdr:cNvSpPr txBox="1"/>
      </xdr:nvSpPr>
      <xdr:spPr>
        <a:xfrm>
          <a:off x="1784428"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125095</xdr:rowOff>
    </xdr:from>
    <xdr:to>
      <xdr:col>6</xdr:col>
      <xdr:colOff>38100</xdr:colOff>
      <xdr:row>37</xdr:row>
      <xdr:rowOff>55245</xdr:rowOff>
    </xdr:to>
    <xdr:sp macro="" textlink="">
      <xdr:nvSpPr>
        <xdr:cNvPr id="88" name="楕円 87"/>
        <xdr:cNvSpPr/>
      </xdr:nvSpPr>
      <xdr:spPr>
        <a:xfrm>
          <a:off x="1079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46372</xdr:rowOff>
    </xdr:from>
    <xdr:ext cx="469744" cy="259045"/>
    <xdr:sp macro="" textlink="">
      <xdr:nvSpPr>
        <xdr:cNvPr id="89" name="テキスト ボックス 88"/>
        <xdr:cNvSpPr txBox="1"/>
      </xdr:nvSpPr>
      <xdr:spPr>
        <a:xfrm>
          <a:off x="895428"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148364</xdr:rowOff>
    </xdr:from>
    <xdr:to>
      <xdr:col>24</xdr:col>
      <xdr:colOff>63500</xdr:colOff>
      <xdr:row>57</xdr:row>
      <xdr:rowOff>149172</xdr:rowOff>
    </xdr:to>
    <xdr:cxnSp macro="">
      <xdr:nvCxnSpPr>
        <xdr:cNvPr id="118" name="直線コネクタ 117"/>
        <xdr:cNvCxnSpPr/>
      </xdr:nvCxnSpPr>
      <xdr:spPr>
        <a:xfrm flipV="1">
          <a:off x="3797300" y="9921014"/>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9565</xdr:rowOff>
    </xdr:from>
    <xdr:to>
      <xdr:col>19</xdr:col>
      <xdr:colOff>177800</xdr:colOff>
      <xdr:row>57</xdr:row>
      <xdr:rowOff>149172</xdr:rowOff>
    </xdr:to>
    <xdr:cxnSp macro="">
      <xdr:nvCxnSpPr>
        <xdr:cNvPr id="121" name="直線コネクタ 120"/>
        <xdr:cNvCxnSpPr/>
      </xdr:nvCxnSpPr>
      <xdr:spPr>
        <a:xfrm>
          <a:off x="2908300" y="9610765"/>
          <a:ext cx="889000" cy="3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9565</xdr:rowOff>
    </xdr:from>
    <xdr:to>
      <xdr:col>15</xdr:col>
      <xdr:colOff>50800</xdr:colOff>
      <xdr:row>58</xdr:row>
      <xdr:rowOff>15521</xdr:rowOff>
    </xdr:to>
    <xdr:cxnSp macro="">
      <xdr:nvCxnSpPr>
        <xdr:cNvPr id="124" name="直線コネクタ 123"/>
        <xdr:cNvCxnSpPr/>
      </xdr:nvCxnSpPr>
      <xdr:spPr>
        <a:xfrm flipV="1">
          <a:off x="2019300" y="9610765"/>
          <a:ext cx="889000" cy="3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8202</xdr:rowOff>
    </xdr:from>
    <xdr:to>
      <xdr:col>10</xdr:col>
      <xdr:colOff>114300</xdr:colOff>
      <xdr:row>58</xdr:row>
      <xdr:rowOff>15521</xdr:rowOff>
    </xdr:to>
    <xdr:cxnSp macro="">
      <xdr:nvCxnSpPr>
        <xdr:cNvPr id="127" name="直線コネクタ 126"/>
        <xdr:cNvCxnSpPr/>
      </xdr:nvCxnSpPr>
      <xdr:spPr>
        <a:xfrm>
          <a:off x="1130300" y="9952302"/>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97564</xdr:rowOff>
    </xdr:from>
    <xdr:to>
      <xdr:col>24</xdr:col>
      <xdr:colOff>114300</xdr:colOff>
      <xdr:row>58</xdr:row>
      <xdr:rowOff>27714</xdr:rowOff>
    </xdr:to>
    <xdr:sp macro="" textlink="">
      <xdr:nvSpPr>
        <xdr:cNvPr id="137" name="楕円 136"/>
        <xdr:cNvSpPr/>
      </xdr:nvSpPr>
      <xdr:spPr>
        <a:xfrm>
          <a:off x="4584700" y="9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75991</xdr:rowOff>
    </xdr:from>
    <xdr:ext cx="534377" cy="259045"/>
    <xdr:sp macro="" textlink="">
      <xdr:nvSpPr>
        <xdr:cNvPr id="138" name="総務費該当値テキスト"/>
        <xdr:cNvSpPr txBox="1"/>
      </xdr:nvSpPr>
      <xdr:spPr>
        <a:xfrm>
          <a:off x="4686300" y="98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98372</xdr:rowOff>
    </xdr:from>
    <xdr:to>
      <xdr:col>20</xdr:col>
      <xdr:colOff>38100</xdr:colOff>
      <xdr:row>58</xdr:row>
      <xdr:rowOff>28522</xdr:rowOff>
    </xdr:to>
    <xdr:sp macro="" textlink="">
      <xdr:nvSpPr>
        <xdr:cNvPr id="139" name="楕円 138"/>
        <xdr:cNvSpPr/>
      </xdr:nvSpPr>
      <xdr:spPr>
        <a:xfrm>
          <a:off x="3746500" y="98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19649</xdr:rowOff>
    </xdr:from>
    <xdr:ext cx="534377" cy="259045"/>
    <xdr:sp macro="" textlink="">
      <xdr:nvSpPr>
        <xdr:cNvPr id="140" name="テキスト ボックス 139"/>
        <xdr:cNvSpPr txBox="1"/>
      </xdr:nvSpPr>
      <xdr:spPr>
        <a:xfrm>
          <a:off x="3530111" y="996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130215</xdr:rowOff>
    </xdr:from>
    <xdr:to>
      <xdr:col>15</xdr:col>
      <xdr:colOff>101600</xdr:colOff>
      <xdr:row>56</xdr:row>
      <xdr:rowOff>60365</xdr:rowOff>
    </xdr:to>
    <xdr:sp macro="" textlink="">
      <xdr:nvSpPr>
        <xdr:cNvPr id="141" name="楕円 140"/>
        <xdr:cNvSpPr/>
      </xdr:nvSpPr>
      <xdr:spPr>
        <a:xfrm>
          <a:off x="2857500" y="95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51492</xdr:rowOff>
    </xdr:from>
    <xdr:ext cx="599010" cy="259045"/>
    <xdr:sp macro="" textlink="">
      <xdr:nvSpPr>
        <xdr:cNvPr id="142" name="テキスト ボックス 141"/>
        <xdr:cNvSpPr txBox="1"/>
      </xdr:nvSpPr>
      <xdr:spPr>
        <a:xfrm>
          <a:off x="2608795" y="96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136171</xdr:rowOff>
    </xdr:from>
    <xdr:to>
      <xdr:col>10</xdr:col>
      <xdr:colOff>165100</xdr:colOff>
      <xdr:row>58</xdr:row>
      <xdr:rowOff>66321</xdr:rowOff>
    </xdr:to>
    <xdr:sp macro="" textlink="">
      <xdr:nvSpPr>
        <xdr:cNvPr id="143" name="楕円 142"/>
        <xdr:cNvSpPr/>
      </xdr:nvSpPr>
      <xdr:spPr>
        <a:xfrm>
          <a:off x="1968500" y="99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57448</xdr:rowOff>
    </xdr:from>
    <xdr:ext cx="534377" cy="259045"/>
    <xdr:sp macro="" textlink="">
      <xdr:nvSpPr>
        <xdr:cNvPr id="144" name="テキスト ボックス 143"/>
        <xdr:cNvSpPr txBox="1"/>
      </xdr:nvSpPr>
      <xdr:spPr>
        <a:xfrm>
          <a:off x="1752111" y="100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128852</xdr:rowOff>
    </xdr:from>
    <xdr:to>
      <xdr:col>6</xdr:col>
      <xdr:colOff>38100</xdr:colOff>
      <xdr:row>58</xdr:row>
      <xdr:rowOff>59002</xdr:rowOff>
    </xdr:to>
    <xdr:sp macro="" textlink="">
      <xdr:nvSpPr>
        <xdr:cNvPr id="145" name="楕円 144"/>
        <xdr:cNvSpPr/>
      </xdr:nvSpPr>
      <xdr:spPr>
        <a:xfrm>
          <a:off x="1079500" y="99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50129</xdr:rowOff>
    </xdr:from>
    <xdr:ext cx="534377" cy="259045"/>
    <xdr:sp macro="" textlink="">
      <xdr:nvSpPr>
        <xdr:cNvPr id="146" name="テキスト ボックス 145"/>
        <xdr:cNvSpPr txBox="1"/>
      </xdr:nvSpPr>
      <xdr:spPr>
        <a:xfrm>
          <a:off x="863111" y="99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15738</xdr:rowOff>
    </xdr:from>
    <xdr:to>
      <xdr:col>24</xdr:col>
      <xdr:colOff>63500</xdr:colOff>
      <xdr:row>74</xdr:row>
      <xdr:rowOff>128118</xdr:rowOff>
    </xdr:to>
    <xdr:cxnSp macro="">
      <xdr:nvCxnSpPr>
        <xdr:cNvPr id="176" name="直線コネクタ 175"/>
        <xdr:cNvCxnSpPr/>
      </xdr:nvCxnSpPr>
      <xdr:spPr>
        <a:xfrm>
          <a:off x="3797300" y="12703038"/>
          <a:ext cx="838200" cy="1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15738</xdr:rowOff>
    </xdr:from>
    <xdr:to>
      <xdr:col>19</xdr:col>
      <xdr:colOff>177800</xdr:colOff>
      <xdr:row>75</xdr:row>
      <xdr:rowOff>74107</xdr:rowOff>
    </xdr:to>
    <xdr:cxnSp macro="">
      <xdr:nvCxnSpPr>
        <xdr:cNvPr id="179" name="直線コネクタ 178"/>
        <xdr:cNvCxnSpPr/>
      </xdr:nvCxnSpPr>
      <xdr:spPr>
        <a:xfrm flipV="1">
          <a:off x="2908300" y="12703038"/>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74107</xdr:rowOff>
    </xdr:from>
    <xdr:to>
      <xdr:col>15</xdr:col>
      <xdr:colOff>50800</xdr:colOff>
      <xdr:row>75</xdr:row>
      <xdr:rowOff>96464</xdr:rowOff>
    </xdr:to>
    <xdr:cxnSp macro="">
      <xdr:nvCxnSpPr>
        <xdr:cNvPr id="182" name="直線コネクタ 181"/>
        <xdr:cNvCxnSpPr/>
      </xdr:nvCxnSpPr>
      <xdr:spPr>
        <a:xfrm flipV="1">
          <a:off x="2019300" y="12932857"/>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96464</xdr:rowOff>
    </xdr:from>
    <xdr:to>
      <xdr:col>10</xdr:col>
      <xdr:colOff>114300</xdr:colOff>
      <xdr:row>76</xdr:row>
      <xdr:rowOff>46470</xdr:rowOff>
    </xdr:to>
    <xdr:cxnSp macro="">
      <xdr:nvCxnSpPr>
        <xdr:cNvPr id="185" name="直線コネクタ 184"/>
        <xdr:cNvCxnSpPr/>
      </xdr:nvCxnSpPr>
      <xdr:spPr>
        <a:xfrm flipV="1">
          <a:off x="1130300" y="12955214"/>
          <a:ext cx="889000" cy="1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77318</xdr:rowOff>
    </xdr:from>
    <xdr:to>
      <xdr:col>24</xdr:col>
      <xdr:colOff>114300</xdr:colOff>
      <xdr:row>75</xdr:row>
      <xdr:rowOff>7468</xdr:rowOff>
    </xdr:to>
    <xdr:sp macro="" textlink="">
      <xdr:nvSpPr>
        <xdr:cNvPr id="195" name="楕円 194"/>
        <xdr:cNvSpPr/>
      </xdr:nvSpPr>
      <xdr:spPr>
        <a:xfrm>
          <a:off x="4584700" y="127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100195</xdr:rowOff>
    </xdr:from>
    <xdr:ext cx="599010" cy="259045"/>
    <xdr:sp macro="" textlink="">
      <xdr:nvSpPr>
        <xdr:cNvPr id="196" name="民生費該当値テキスト"/>
        <xdr:cNvSpPr txBox="1"/>
      </xdr:nvSpPr>
      <xdr:spPr>
        <a:xfrm>
          <a:off x="4686300" y="1261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136388</xdr:rowOff>
    </xdr:from>
    <xdr:to>
      <xdr:col>20</xdr:col>
      <xdr:colOff>38100</xdr:colOff>
      <xdr:row>74</xdr:row>
      <xdr:rowOff>66538</xdr:rowOff>
    </xdr:to>
    <xdr:sp macro="" textlink="">
      <xdr:nvSpPr>
        <xdr:cNvPr id="197" name="楕円 196"/>
        <xdr:cNvSpPr/>
      </xdr:nvSpPr>
      <xdr:spPr>
        <a:xfrm>
          <a:off x="3746500" y="126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83065</xdr:rowOff>
    </xdr:from>
    <xdr:ext cx="599010" cy="259045"/>
    <xdr:sp macro="" textlink="">
      <xdr:nvSpPr>
        <xdr:cNvPr id="198" name="テキスト ボックス 197"/>
        <xdr:cNvSpPr txBox="1"/>
      </xdr:nvSpPr>
      <xdr:spPr>
        <a:xfrm>
          <a:off x="3497795" y="1242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23307</xdr:rowOff>
    </xdr:from>
    <xdr:to>
      <xdr:col>15</xdr:col>
      <xdr:colOff>101600</xdr:colOff>
      <xdr:row>75</xdr:row>
      <xdr:rowOff>124907</xdr:rowOff>
    </xdr:to>
    <xdr:sp macro="" textlink="">
      <xdr:nvSpPr>
        <xdr:cNvPr id="199" name="楕円 198"/>
        <xdr:cNvSpPr/>
      </xdr:nvSpPr>
      <xdr:spPr>
        <a:xfrm>
          <a:off x="2857500" y="128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141434</xdr:rowOff>
    </xdr:from>
    <xdr:ext cx="599010" cy="259045"/>
    <xdr:sp macro="" textlink="">
      <xdr:nvSpPr>
        <xdr:cNvPr id="200" name="テキスト ボックス 199"/>
        <xdr:cNvSpPr txBox="1"/>
      </xdr:nvSpPr>
      <xdr:spPr>
        <a:xfrm>
          <a:off x="2608795" y="1265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45664</xdr:rowOff>
    </xdr:from>
    <xdr:to>
      <xdr:col>10</xdr:col>
      <xdr:colOff>165100</xdr:colOff>
      <xdr:row>75</xdr:row>
      <xdr:rowOff>147264</xdr:rowOff>
    </xdr:to>
    <xdr:sp macro="" textlink="">
      <xdr:nvSpPr>
        <xdr:cNvPr id="201" name="楕円 200"/>
        <xdr:cNvSpPr/>
      </xdr:nvSpPr>
      <xdr:spPr>
        <a:xfrm>
          <a:off x="1968500" y="129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163791</xdr:rowOff>
    </xdr:from>
    <xdr:ext cx="599010" cy="259045"/>
    <xdr:sp macro="" textlink="">
      <xdr:nvSpPr>
        <xdr:cNvPr id="202" name="テキスト ボックス 201"/>
        <xdr:cNvSpPr txBox="1"/>
      </xdr:nvSpPr>
      <xdr:spPr>
        <a:xfrm>
          <a:off x="1719795" y="1267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167120</xdr:rowOff>
    </xdr:from>
    <xdr:to>
      <xdr:col>6</xdr:col>
      <xdr:colOff>38100</xdr:colOff>
      <xdr:row>76</xdr:row>
      <xdr:rowOff>97270</xdr:rowOff>
    </xdr:to>
    <xdr:sp macro="" textlink="">
      <xdr:nvSpPr>
        <xdr:cNvPr id="203" name="楕円 202"/>
        <xdr:cNvSpPr/>
      </xdr:nvSpPr>
      <xdr:spPr>
        <a:xfrm>
          <a:off x="1079500" y="130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113796</xdr:rowOff>
    </xdr:from>
    <xdr:ext cx="599010" cy="259045"/>
    <xdr:sp macro="" textlink="">
      <xdr:nvSpPr>
        <xdr:cNvPr id="204" name="テキスト ボックス 203"/>
        <xdr:cNvSpPr txBox="1"/>
      </xdr:nvSpPr>
      <xdr:spPr>
        <a:xfrm>
          <a:off x="830795" y="1280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165663</xdr:rowOff>
    </xdr:from>
    <xdr:to>
      <xdr:col>24</xdr:col>
      <xdr:colOff>63500</xdr:colOff>
      <xdr:row>98</xdr:row>
      <xdr:rowOff>81538</xdr:rowOff>
    </xdr:to>
    <xdr:cxnSp macro="">
      <xdr:nvCxnSpPr>
        <xdr:cNvPr id="236" name="直線コネクタ 235"/>
        <xdr:cNvCxnSpPr/>
      </xdr:nvCxnSpPr>
      <xdr:spPr>
        <a:xfrm>
          <a:off x="3797300" y="16796313"/>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165663</xdr:rowOff>
    </xdr:from>
    <xdr:to>
      <xdr:col>19</xdr:col>
      <xdr:colOff>177800</xdr:colOff>
      <xdr:row>99</xdr:row>
      <xdr:rowOff>40994</xdr:rowOff>
    </xdr:to>
    <xdr:cxnSp macro="">
      <xdr:nvCxnSpPr>
        <xdr:cNvPr id="239" name="直線コネクタ 238"/>
        <xdr:cNvCxnSpPr/>
      </xdr:nvCxnSpPr>
      <xdr:spPr>
        <a:xfrm flipV="1">
          <a:off x="2908300" y="16796313"/>
          <a:ext cx="889000" cy="2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25188</xdr:rowOff>
    </xdr:from>
    <xdr:to>
      <xdr:col>15</xdr:col>
      <xdr:colOff>50800</xdr:colOff>
      <xdr:row>99</xdr:row>
      <xdr:rowOff>40994</xdr:rowOff>
    </xdr:to>
    <xdr:cxnSp macro="">
      <xdr:nvCxnSpPr>
        <xdr:cNvPr id="242" name="直線コネクタ 241"/>
        <xdr:cNvCxnSpPr/>
      </xdr:nvCxnSpPr>
      <xdr:spPr>
        <a:xfrm>
          <a:off x="2019300" y="16998738"/>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21808</xdr:rowOff>
    </xdr:from>
    <xdr:to>
      <xdr:col>10</xdr:col>
      <xdr:colOff>114300</xdr:colOff>
      <xdr:row>99</xdr:row>
      <xdr:rowOff>25188</xdr:rowOff>
    </xdr:to>
    <xdr:cxnSp macro="">
      <xdr:nvCxnSpPr>
        <xdr:cNvPr id="245" name="直線コネクタ 244"/>
        <xdr:cNvCxnSpPr/>
      </xdr:nvCxnSpPr>
      <xdr:spPr>
        <a:xfrm>
          <a:off x="1130300" y="16995358"/>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30738</xdr:rowOff>
    </xdr:from>
    <xdr:to>
      <xdr:col>24</xdr:col>
      <xdr:colOff>114300</xdr:colOff>
      <xdr:row>98</xdr:row>
      <xdr:rowOff>132338</xdr:rowOff>
    </xdr:to>
    <xdr:sp macro="" textlink="">
      <xdr:nvSpPr>
        <xdr:cNvPr id="255" name="楕円 254"/>
        <xdr:cNvSpPr/>
      </xdr:nvSpPr>
      <xdr:spPr>
        <a:xfrm>
          <a:off x="4584700" y="168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117115</xdr:rowOff>
    </xdr:from>
    <xdr:ext cx="534377" cy="259045"/>
    <xdr:sp macro="" textlink="">
      <xdr:nvSpPr>
        <xdr:cNvPr id="256" name="衛生費該当値テキスト"/>
        <xdr:cNvSpPr txBox="1"/>
      </xdr:nvSpPr>
      <xdr:spPr>
        <a:xfrm>
          <a:off x="4686300" y="1674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114863</xdr:rowOff>
    </xdr:from>
    <xdr:to>
      <xdr:col>20</xdr:col>
      <xdr:colOff>38100</xdr:colOff>
      <xdr:row>98</xdr:row>
      <xdr:rowOff>45013</xdr:rowOff>
    </xdr:to>
    <xdr:sp macro="" textlink="">
      <xdr:nvSpPr>
        <xdr:cNvPr id="257" name="楕円 256"/>
        <xdr:cNvSpPr/>
      </xdr:nvSpPr>
      <xdr:spPr>
        <a:xfrm>
          <a:off x="3746500" y="167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36140</xdr:rowOff>
    </xdr:from>
    <xdr:ext cx="534377" cy="259045"/>
    <xdr:sp macro="" textlink="">
      <xdr:nvSpPr>
        <xdr:cNvPr id="258" name="テキスト ボックス 257"/>
        <xdr:cNvSpPr txBox="1"/>
      </xdr:nvSpPr>
      <xdr:spPr>
        <a:xfrm>
          <a:off x="3530111" y="1683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161644</xdr:rowOff>
    </xdr:from>
    <xdr:to>
      <xdr:col>15</xdr:col>
      <xdr:colOff>101600</xdr:colOff>
      <xdr:row>99</xdr:row>
      <xdr:rowOff>91794</xdr:rowOff>
    </xdr:to>
    <xdr:sp macro="" textlink="">
      <xdr:nvSpPr>
        <xdr:cNvPr id="259" name="楕円 258"/>
        <xdr:cNvSpPr/>
      </xdr:nvSpPr>
      <xdr:spPr>
        <a:xfrm>
          <a:off x="2857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82921</xdr:rowOff>
    </xdr:from>
    <xdr:ext cx="534377" cy="259045"/>
    <xdr:sp macro="" textlink="">
      <xdr:nvSpPr>
        <xdr:cNvPr id="260" name="テキスト ボックス 259"/>
        <xdr:cNvSpPr txBox="1"/>
      </xdr:nvSpPr>
      <xdr:spPr>
        <a:xfrm>
          <a:off x="2641111" y="170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145838</xdr:rowOff>
    </xdr:from>
    <xdr:to>
      <xdr:col>10</xdr:col>
      <xdr:colOff>165100</xdr:colOff>
      <xdr:row>99</xdr:row>
      <xdr:rowOff>75988</xdr:rowOff>
    </xdr:to>
    <xdr:sp macro="" textlink="">
      <xdr:nvSpPr>
        <xdr:cNvPr id="261" name="楕円 260"/>
        <xdr:cNvSpPr/>
      </xdr:nvSpPr>
      <xdr:spPr>
        <a:xfrm>
          <a:off x="1968500" y="169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67115</xdr:rowOff>
    </xdr:from>
    <xdr:ext cx="534377" cy="259045"/>
    <xdr:sp macro="" textlink="">
      <xdr:nvSpPr>
        <xdr:cNvPr id="262" name="テキスト ボックス 261"/>
        <xdr:cNvSpPr txBox="1"/>
      </xdr:nvSpPr>
      <xdr:spPr>
        <a:xfrm>
          <a:off x="1752111" y="1704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142458</xdr:rowOff>
    </xdr:from>
    <xdr:to>
      <xdr:col>6</xdr:col>
      <xdr:colOff>38100</xdr:colOff>
      <xdr:row>99</xdr:row>
      <xdr:rowOff>72608</xdr:rowOff>
    </xdr:to>
    <xdr:sp macro="" textlink="">
      <xdr:nvSpPr>
        <xdr:cNvPr id="263" name="楕円 262"/>
        <xdr:cNvSpPr/>
      </xdr:nvSpPr>
      <xdr:spPr>
        <a:xfrm>
          <a:off x="1079500" y="169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63735</xdr:rowOff>
    </xdr:from>
    <xdr:ext cx="534377" cy="259045"/>
    <xdr:sp macro="" textlink="">
      <xdr:nvSpPr>
        <xdr:cNvPr id="264" name="テキスト ボックス 263"/>
        <xdr:cNvSpPr txBox="1"/>
      </xdr:nvSpPr>
      <xdr:spPr>
        <a:xfrm>
          <a:off x="863111" y="170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15603</xdr:rowOff>
    </xdr:from>
    <xdr:to>
      <xdr:col>55</xdr:col>
      <xdr:colOff>0</xdr:colOff>
      <xdr:row>38</xdr:row>
      <xdr:rowOff>48260</xdr:rowOff>
    </xdr:to>
    <xdr:cxnSp macro="">
      <xdr:nvCxnSpPr>
        <xdr:cNvPr id="295" name="直線コネクタ 294"/>
        <xdr:cNvCxnSpPr/>
      </xdr:nvCxnSpPr>
      <xdr:spPr>
        <a:xfrm flipV="1">
          <a:off x="9639300" y="65307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48260</xdr:rowOff>
    </xdr:to>
    <xdr:cxnSp macro="">
      <xdr:nvCxnSpPr>
        <xdr:cNvPr id="298" name="直線コネクタ 297"/>
        <xdr:cNvCxnSpPr/>
      </xdr:nvCxnSpPr>
      <xdr:spPr>
        <a:xfrm>
          <a:off x="8750300" y="65565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41402</xdr:rowOff>
    </xdr:from>
    <xdr:to>
      <xdr:col>45</xdr:col>
      <xdr:colOff>177800</xdr:colOff>
      <xdr:row>38</xdr:row>
      <xdr:rowOff>71447</xdr:rowOff>
    </xdr:to>
    <xdr:cxnSp macro="">
      <xdr:nvCxnSpPr>
        <xdr:cNvPr id="301" name="直線コネクタ 300"/>
        <xdr:cNvCxnSpPr/>
      </xdr:nvCxnSpPr>
      <xdr:spPr>
        <a:xfrm flipV="1">
          <a:off x="7861300" y="6556502"/>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61650</xdr:rowOff>
    </xdr:from>
    <xdr:to>
      <xdr:col>41</xdr:col>
      <xdr:colOff>50800</xdr:colOff>
      <xdr:row>38</xdr:row>
      <xdr:rowOff>71447</xdr:rowOff>
    </xdr:to>
    <xdr:cxnSp macro="">
      <xdr:nvCxnSpPr>
        <xdr:cNvPr id="304" name="直線コネクタ 303"/>
        <xdr:cNvCxnSpPr/>
      </xdr:nvCxnSpPr>
      <xdr:spPr>
        <a:xfrm>
          <a:off x="6972300" y="65767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136253</xdr:rowOff>
    </xdr:from>
    <xdr:to>
      <xdr:col>55</xdr:col>
      <xdr:colOff>50800</xdr:colOff>
      <xdr:row>38</xdr:row>
      <xdr:rowOff>66403</xdr:rowOff>
    </xdr:to>
    <xdr:sp macro="" textlink="">
      <xdr:nvSpPr>
        <xdr:cNvPr id="314" name="楕円 313"/>
        <xdr:cNvSpPr/>
      </xdr:nvSpPr>
      <xdr:spPr>
        <a:xfrm>
          <a:off x="104267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159130</xdr:rowOff>
    </xdr:from>
    <xdr:ext cx="378565" cy="259045"/>
    <xdr:sp macro="" textlink="">
      <xdr:nvSpPr>
        <xdr:cNvPr id="315" name="労働費該当値テキスト"/>
        <xdr:cNvSpPr txBox="1"/>
      </xdr:nvSpPr>
      <xdr:spPr>
        <a:xfrm>
          <a:off x="10528300" y="633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xdr:nvSpPr>
        <xdr:cNvPr id="316" name="楕円 315"/>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317" name="テキスト ボックス 31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8" name="楕円 317"/>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108729</xdr:rowOff>
    </xdr:from>
    <xdr:ext cx="378565" cy="259045"/>
    <xdr:sp macro="" textlink="">
      <xdr:nvSpPr>
        <xdr:cNvPr id="319" name="テキスト ボックス 318"/>
        <xdr:cNvSpPr txBox="1"/>
      </xdr:nvSpPr>
      <xdr:spPr>
        <a:xfrm>
          <a:off x="8561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20647</xdr:rowOff>
    </xdr:from>
    <xdr:to>
      <xdr:col>41</xdr:col>
      <xdr:colOff>101600</xdr:colOff>
      <xdr:row>38</xdr:row>
      <xdr:rowOff>122247</xdr:rowOff>
    </xdr:to>
    <xdr:sp macro="" textlink="">
      <xdr:nvSpPr>
        <xdr:cNvPr id="320" name="楕円 319"/>
        <xdr:cNvSpPr/>
      </xdr:nvSpPr>
      <xdr:spPr>
        <a:xfrm>
          <a:off x="7810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138773</xdr:rowOff>
    </xdr:from>
    <xdr:ext cx="378565" cy="259045"/>
    <xdr:sp macro="" textlink="">
      <xdr:nvSpPr>
        <xdr:cNvPr id="321" name="テキスト ボックス 320"/>
        <xdr:cNvSpPr txBox="1"/>
      </xdr:nvSpPr>
      <xdr:spPr>
        <a:xfrm>
          <a:off x="7672017" y="63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10850</xdr:rowOff>
    </xdr:from>
    <xdr:to>
      <xdr:col>36</xdr:col>
      <xdr:colOff>165100</xdr:colOff>
      <xdr:row>38</xdr:row>
      <xdr:rowOff>112450</xdr:rowOff>
    </xdr:to>
    <xdr:sp macro="" textlink="">
      <xdr:nvSpPr>
        <xdr:cNvPr id="322" name="楕円 321"/>
        <xdr:cNvSpPr/>
      </xdr:nvSpPr>
      <xdr:spPr>
        <a:xfrm>
          <a:off x="6921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128976</xdr:rowOff>
    </xdr:from>
    <xdr:ext cx="378565" cy="259045"/>
    <xdr:sp macro="" textlink="">
      <xdr:nvSpPr>
        <xdr:cNvPr id="323" name="テキスト ボックス 322"/>
        <xdr:cNvSpPr txBox="1"/>
      </xdr:nvSpPr>
      <xdr:spPr>
        <a:xfrm>
          <a:off x="6783017" y="6301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55118</xdr:rowOff>
    </xdr:from>
    <xdr:to>
      <xdr:col>55</xdr:col>
      <xdr:colOff>0</xdr:colOff>
      <xdr:row>59</xdr:row>
      <xdr:rowOff>59429</xdr:rowOff>
    </xdr:to>
    <xdr:cxnSp macro="">
      <xdr:nvCxnSpPr>
        <xdr:cNvPr id="354" name="直線コネクタ 353"/>
        <xdr:cNvCxnSpPr/>
      </xdr:nvCxnSpPr>
      <xdr:spPr>
        <a:xfrm>
          <a:off x="9639300" y="10170668"/>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55118</xdr:rowOff>
    </xdr:from>
    <xdr:to>
      <xdr:col>50</xdr:col>
      <xdr:colOff>114300</xdr:colOff>
      <xdr:row>59</xdr:row>
      <xdr:rowOff>61633</xdr:rowOff>
    </xdr:to>
    <xdr:cxnSp macro="">
      <xdr:nvCxnSpPr>
        <xdr:cNvPr id="357" name="直線コネクタ 356"/>
        <xdr:cNvCxnSpPr/>
      </xdr:nvCxnSpPr>
      <xdr:spPr>
        <a:xfrm flipV="1">
          <a:off x="8750300" y="1017066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59151</xdr:rowOff>
    </xdr:from>
    <xdr:to>
      <xdr:col>45</xdr:col>
      <xdr:colOff>177800</xdr:colOff>
      <xdr:row>59</xdr:row>
      <xdr:rowOff>61633</xdr:rowOff>
    </xdr:to>
    <xdr:cxnSp macro="">
      <xdr:nvCxnSpPr>
        <xdr:cNvPr id="360" name="直線コネクタ 359"/>
        <xdr:cNvCxnSpPr/>
      </xdr:nvCxnSpPr>
      <xdr:spPr>
        <a:xfrm>
          <a:off x="7861300" y="1017470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9627</xdr:rowOff>
    </xdr:from>
    <xdr:to>
      <xdr:col>41</xdr:col>
      <xdr:colOff>50800</xdr:colOff>
      <xdr:row>59</xdr:row>
      <xdr:rowOff>59151</xdr:rowOff>
    </xdr:to>
    <xdr:cxnSp macro="">
      <xdr:nvCxnSpPr>
        <xdr:cNvPr id="363" name="直線コネクタ 362"/>
        <xdr:cNvCxnSpPr/>
      </xdr:nvCxnSpPr>
      <xdr:spPr>
        <a:xfrm>
          <a:off x="6972300" y="10125177"/>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8629</xdr:rowOff>
    </xdr:from>
    <xdr:to>
      <xdr:col>55</xdr:col>
      <xdr:colOff>50800</xdr:colOff>
      <xdr:row>59</xdr:row>
      <xdr:rowOff>110229</xdr:rowOff>
    </xdr:to>
    <xdr:sp macro="" textlink="">
      <xdr:nvSpPr>
        <xdr:cNvPr id="373" name="楕円 372"/>
        <xdr:cNvSpPr/>
      </xdr:nvSpPr>
      <xdr:spPr>
        <a:xfrm>
          <a:off x="10426700" y="101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95006</xdr:rowOff>
    </xdr:from>
    <xdr:ext cx="469744" cy="259045"/>
    <xdr:sp macro="" textlink="">
      <xdr:nvSpPr>
        <xdr:cNvPr id="374" name="農林水産業費該当値テキスト"/>
        <xdr:cNvSpPr txBox="1"/>
      </xdr:nvSpPr>
      <xdr:spPr>
        <a:xfrm>
          <a:off x="10528300" y="100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4318</xdr:rowOff>
    </xdr:from>
    <xdr:to>
      <xdr:col>50</xdr:col>
      <xdr:colOff>165100</xdr:colOff>
      <xdr:row>59</xdr:row>
      <xdr:rowOff>105918</xdr:rowOff>
    </xdr:to>
    <xdr:sp macro="" textlink="">
      <xdr:nvSpPr>
        <xdr:cNvPr id="375" name="楕円 374"/>
        <xdr:cNvSpPr/>
      </xdr:nvSpPr>
      <xdr:spPr>
        <a:xfrm>
          <a:off x="9588500" y="101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97045</xdr:rowOff>
    </xdr:from>
    <xdr:ext cx="469744" cy="259045"/>
    <xdr:sp macro="" textlink="">
      <xdr:nvSpPr>
        <xdr:cNvPr id="376" name="テキスト ボックス 375"/>
        <xdr:cNvSpPr txBox="1"/>
      </xdr:nvSpPr>
      <xdr:spPr>
        <a:xfrm>
          <a:off x="9404428"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10833</xdr:rowOff>
    </xdr:from>
    <xdr:to>
      <xdr:col>46</xdr:col>
      <xdr:colOff>38100</xdr:colOff>
      <xdr:row>59</xdr:row>
      <xdr:rowOff>112433</xdr:rowOff>
    </xdr:to>
    <xdr:sp macro="" textlink="">
      <xdr:nvSpPr>
        <xdr:cNvPr id="377" name="楕円 376"/>
        <xdr:cNvSpPr/>
      </xdr:nvSpPr>
      <xdr:spPr>
        <a:xfrm>
          <a:off x="8699500" y="10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103560</xdr:rowOff>
    </xdr:from>
    <xdr:ext cx="469744" cy="259045"/>
    <xdr:sp macro="" textlink="">
      <xdr:nvSpPr>
        <xdr:cNvPr id="378" name="テキスト ボックス 377"/>
        <xdr:cNvSpPr txBox="1"/>
      </xdr:nvSpPr>
      <xdr:spPr>
        <a:xfrm>
          <a:off x="8515428" y="1021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8351</xdr:rowOff>
    </xdr:from>
    <xdr:to>
      <xdr:col>41</xdr:col>
      <xdr:colOff>101600</xdr:colOff>
      <xdr:row>59</xdr:row>
      <xdr:rowOff>109951</xdr:rowOff>
    </xdr:to>
    <xdr:sp macro="" textlink="">
      <xdr:nvSpPr>
        <xdr:cNvPr id="379" name="楕円 378"/>
        <xdr:cNvSpPr/>
      </xdr:nvSpPr>
      <xdr:spPr>
        <a:xfrm>
          <a:off x="7810500" y="10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101078</xdr:rowOff>
    </xdr:from>
    <xdr:ext cx="469744" cy="259045"/>
    <xdr:sp macro="" textlink="">
      <xdr:nvSpPr>
        <xdr:cNvPr id="380" name="テキスト ボックス 379"/>
        <xdr:cNvSpPr txBox="1"/>
      </xdr:nvSpPr>
      <xdr:spPr>
        <a:xfrm>
          <a:off x="7626428" y="10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130277</xdr:rowOff>
    </xdr:from>
    <xdr:to>
      <xdr:col>36</xdr:col>
      <xdr:colOff>165100</xdr:colOff>
      <xdr:row>59</xdr:row>
      <xdr:rowOff>60427</xdr:rowOff>
    </xdr:to>
    <xdr:sp macro="" textlink="">
      <xdr:nvSpPr>
        <xdr:cNvPr id="381" name="楕円 380"/>
        <xdr:cNvSpPr/>
      </xdr:nvSpPr>
      <xdr:spPr>
        <a:xfrm>
          <a:off x="6921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51554</xdr:rowOff>
    </xdr:from>
    <xdr:ext cx="469744" cy="259045"/>
    <xdr:sp macro="" textlink="">
      <xdr:nvSpPr>
        <xdr:cNvPr id="382" name="テキスト ボックス 381"/>
        <xdr:cNvSpPr txBox="1"/>
      </xdr:nvSpPr>
      <xdr:spPr>
        <a:xfrm>
          <a:off x="6737428" y="101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160693</xdr:rowOff>
    </xdr:from>
    <xdr:to>
      <xdr:col>55</xdr:col>
      <xdr:colOff>0</xdr:colOff>
      <xdr:row>77</xdr:row>
      <xdr:rowOff>82931</xdr:rowOff>
    </xdr:to>
    <xdr:cxnSp macro="">
      <xdr:nvCxnSpPr>
        <xdr:cNvPr id="411" name="直線コネクタ 410"/>
        <xdr:cNvCxnSpPr/>
      </xdr:nvCxnSpPr>
      <xdr:spPr>
        <a:xfrm flipV="1">
          <a:off x="9639300" y="13190893"/>
          <a:ext cx="8382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78511</xdr:rowOff>
    </xdr:from>
    <xdr:to>
      <xdr:col>50</xdr:col>
      <xdr:colOff>114300</xdr:colOff>
      <xdr:row>77</xdr:row>
      <xdr:rowOff>82931</xdr:rowOff>
    </xdr:to>
    <xdr:cxnSp macro="">
      <xdr:nvCxnSpPr>
        <xdr:cNvPr id="414" name="直線コネクタ 413"/>
        <xdr:cNvCxnSpPr/>
      </xdr:nvCxnSpPr>
      <xdr:spPr>
        <a:xfrm>
          <a:off x="8750300" y="1328016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78511</xdr:rowOff>
    </xdr:from>
    <xdr:to>
      <xdr:col>45</xdr:col>
      <xdr:colOff>177800</xdr:colOff>
      <xdr:row>78</xdr:row>
      <xdr:rowOff>68111</xdr:rowOff>
    </xdr:to>
    <xdr:cxnSp macro="">
      <xdr:nvCxnSpPr>
        <xdr:cNvPr id="417" name="直線コネクタ 416"/>
        <xdr:cNvCxnSpPr/>
      </xdr:nvCxnSpPr>
      <xdr:spPr>
        <a:xfrm flipV="1">
          <a:off x="7861300" y="13280161"/>
          <a:ext cx="889000" cy="16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68111</xdr:rowOff>
    </xdr:from>
    <xdr:to>
      <xdr:col>41</xdr:col>
      <xdr:colOff>50800</xdr:colOff>
      <xdr:row>78</xdr:row>
      <xdr:rowOff>92570</xdr:rowOff>
    </xdr:to>
    <xdr:cxnSp macro="">
      <xdr:nvCxnSpPr>
        <xdr:cNvPr id="420" name="直線コネクタ 419"/>
        <xdr:cNvCxnSpPr/>
      </xdr:nvCxnSpPr>
      <xdr:spPr>
        <a:xfrm flipV="1">
          <a:off x="6972300" y="13441211"/>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109893</xdr:rowOff>
    </xdr:from>
    <xdr:to>
      <xdr:col>55</xdr:col>
      <xdr:colOff>50800</xdr:colOff>
      <xdr:row>77</xdr:row>
      <xdr:rowOff>40043</xdr:rowOff>
    </xdr:to>
    <xdr:sp macro="" textlink="">
      <xdr:nvSpPr>
        <xdr:cNvPr id="430" name="楕円 429"/>
        <xdr:cNvSpPr/>
      </xdr:nvSpPr>
      <xdr:spPr>
        <a:xfrm>
          <a:off x="104267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132770</xdr:rowOff>
    </xdr:from>
    <xdr:ext cx="534377" cy="259045"/>
    <xdr:sp macro="" textlink="">
      <xdr:nvSpPr>
        <xdr:cNvPr id="431" name="商工費該当値テキスト"/>
        <xdr:cNvSpPr txBox="1"/>
      </xdr:nvSpPr>
      <xdr:spPr>
        <a:xfrm>
          <a:off x="10528300"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32131</xdr:rowOff>
    </xdr:from>
    <xdr:to>
      <xdr:col>50</xdr:col>
      <xdr:colOff>165100</xdr:colOff>
      <xdr:row>77</xdr:row>
      <xdr:rowOff>133731</xdr:rowOff>
    </xdr:to>
    <xdr:sp macro="" textlink="">
      <xdr:nvSpPr>
        <xdr:cNvPr id="432" name="楕円 431"/>
        <xdr:cNvSpPr/>
      </xdr:nvSpPr>
      <xdr:spPr>
        <a:xfrm>
          <a:off x="9588500" y="132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124858</xdr:rowOff>
    </xdr:from>
    <xdr:ext cx="469744" cy="259045"/>
    <xdr:sp macro="" textlink="">
      <xdr:nvSpPr>
        <xdr:cNvPr id="433" name="テキスト ボックス 432"/>
        <xdr:cNvSpPr txBox="1"/>
      </xdr:nvSpPr>
      <xdr:spPr>
        <a:xfrm>
          <a:off x="9404428" y="133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27711</xdr:rowOff>
    </xdr:from>
    <xdr:to>
      <xdr:col>46</xdr:col>
      <xdr:colOff>38100</xdr:colOff>
      <xdr:row>77</xdr:row>
      <xdr:rowOff>129311</xdr:rowOff>
    </xdr:to>
    <xdr:sp macro="" textlink="">
      <xdr:nvSpPr>
        <xdr:cNvPr id="434" name="楕円 433"/>
        <xdr:cNvSpPr/>
      </xdr:nvSpPr>
      <xdr:spPr>
        <a:xfrm>
          <a:off x="8699500" y="132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120438</xdr:rowOff>
    </xdr:from>
    <xdr:ext cx="469744" cy="259045"/>
    <xdr:sp macro="" textlink="">
      <xdr:nvSpPr>
        <xdr:cNvPr id="435" name="テキスト ボックス 434"/>
        <xdr:cNvSpPr txBox="1"/>
      </xdr:nvSpPr>
      <xdr:spPr>
        <a:xfrm>
          <a:off x="8515428" y="1332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17311</xdr:rowOff>
    </xdr:from>
    <xdr:to>
      <xdr:col>41</xdr:col>
      <xdr:colOff>101600</xdr:colOff>
      <xdr:row>78</xdr:row>
      <xdr:rowOff>118911</xdr:rowOff>
    </xdr:to>
    <xdr:sp macro="" textlink="">
      <xdr:nvSpPr>
        <xdr:cNvPr id="436" name="楕円 435"/>
        <xdr:cNvSpPr/>
      </xdr:nvSpPr>
      <xdr:spPr>
        <a:xfrm>
          <a:off x="7810500" y="133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110038</xdr:rowOff>
    </xdr:from>
    <xdr:ext cx="469744" cy="259045"/>
    <xdr:sp macro="" textlink="">
      <xdr:nvSpPr>
        <xdr:cNvPr id="437" name="テキスト ボックス 436"/>
        <xdr:cNvSpPr txBox="1"/>
      </xdr:nvSpPr>
      <xdr:spPr>
        <a:xfrm>
          <a:off x="7626428" y="1348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41770</xdr:rowOff>
    </xdr:from>
    <xdr:to>
      <xdr:col>36</xdr:col>
      <xdr:colOff>165100</xdr:colOff>
      <xdr:row>78</xdr:row>
      <xdr:rowOff>143370</xdr:rowOff>
    </xdr:to>
    <xdr:sp macro="" textlink="">
      <xdr:nvSpPr>
        <xdr:cNvPr id="438" name="楕円 437"/>
        <xdr:cNvSpPr/>
      </xdr:nvSpPr>
      <xdr:spPr>
        <a:xfrm>
          <a:off x="6921500" y="134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134497</xdr:rowOff>
    </xdr:from>
    <xdr:ext cx="469744" cy="259045"/>
    <xdr:sp macro="" textlink="">
      <xdr:nvSpPr>
        <xdr:cNvPr id="439" name="テキスト ボックス 438"/>
        <xdr:cNvSpPr txBox="1"/>
      </xdr:nvSpPr>
      <xdr:spPr>
        <a:xfrm>
          <a:off x="6737428" y="135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15298</xdr:rowOff>
    </xdr:from>
    <xdr:to>
      <xdr:col>55</xdr:col>
      <xdr:colOff>0</xdr:colOff>
      <xdr:row>98</xdr:row>
      <xdr:rowOff>65514</xdr:rowOff>
    </xdr:to>
    <xdr:cxnSp macro="">
      <xdr:nvCxnSpPr>
        <xdr:cNvPr id="470" name="直線コネクタ 469"/>
        <xdr:cNvCxnSpPr/>
      </xdr:nvCxnSpPr>
      <xdr:spPr>
        <a:xfrm flipV="1">
          <a:off x="9639300" y="16817398"/>
          <a:ext cx="8382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65514</xdr:rowOff>
    </xdr:from>
    <xdr:to>
      <xdr:col>50</xdr:col>
      <xdr:colOff>114300</xdr:colOff>
      <xdr:row>98</xdr:row>
      <xdr:rowOff>71544</xdr:rowOff>
    </xdr:to>
    <xdr:cxnSp macro="">
      <xdr:nvCxnSpPr>
        <xdr:cNvPr id="473" name="直線コネクタ 472"/>
        <xdr:cNvCxnSpPr/>
      </xdr:nvCxnSpPr>
      <xdr:spPr>
        <a:xfrm flipV="1">
          <a:off x="8750300" y="1686761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28721</xdr:rowOff>
    </xdr:from>
    <xdr:to>
      <xdr:col>45</xdr:col>
      <xdr:colOff>177800</xdr:colOff>
      <xdr:row>98</xdr:row>
      <xdr:rowOff>71544</xdr:rowOff>
    </xdr:to>
    <xdr:cxnSp macro="">
      <xdr:nvCxnSpPr>
        <xdr:cNvPr id="476" name="直線コネクタ 475"/>
        <xdr:cNvCxnSpPr/>
      </xdr:nvCxnSpPr>
      <xdr:spPr>
        <a:xfrm>
          <a:off x="7861300" y="16830821"/>
          <a:ext cx="8890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154777</xdr:rowOff>
    </xdr:from>
    <xdr:to>
      <xdr:col>41</xdr:col>
      <xdr:colOff>50800</xdr:colOff>
      <xdr:row>98</xdr:row>
      <xdr:rowOff>28721</xdr:rowOff>
    </xdr:to>
    <xdr:cxnSp macro="">
      <xdr:nvCxnSpPr>
        <xdr:cNvPr id="479" name="直線コネクタ 478"/>
        <xdr:cNvCxnSpPr/>
      </xdr:nvCxnSpPr>
      <xdr:spPr>
        <a:xfrm>
          <a:off x="6972300" y="16785427"/>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135948</xdr:rowOff>
    </xdr:from>
    <xdr:to>
      <xdr:col>55</xdr:col>
      <xdr:colOff>50800</xdr:colOff>
      <xdr:row>98</xdr:row>
      <xdr:rowOff>66098</xdr:rowOff>
    </xdr:to>
    <xdr:sp macro="" textlink="">
      <xdr:nvSpPr>
        <xdr:cNvPr id="489" name="楕円 488"/>
        <xdr:cNvSpPr/>
      </xdr:nvSpPr>
      <xdr:spPr>
        <a:xfrm>
          <a:off x="10426700" y="167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50875</xdr:rowOff>
    </xdr:from>
    <xdr:ext cx="534377" cy="259045"/>
    <xdr:sp macro="" textlink="">
      <xdr:nvSpPr>
        <xdr:cNvPr id="490" name="土木費該当値テキスト"/>
        <xdr:cNvSpPr txBox="1"/>
      </xdr:nvSpPr>
      <xdr:spPr>
        <a:xfrm>
          <a:off x="10528300" y="166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14714</xdr:rowOff>
    </xdr:from>
    <xdr:to>
      <xdr:col>50</xdr:col>
      <xdr:colOff>165100</xdr:colOff>
      <xdr:row>98</xdr:row>
      <xdr:rowOff>116314</xdr:rowOff>
    </xdr:to>
    <xdr:sp macro="" textlink="">
      <xdr:nvSpPr>
        <xdr:cNvPr id="491" name="楕円 490"/>
        <xdr:cNvSpPr/>
      </xdr:nvSpPr>
      <xdr:spPr>
        <a:xfrm>
          <a:off x="9588500" y="168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107441</xdr:rowOff>
    </xdr:from>
    <xdr:ext cx="534377" cy="259045"/>
    <xdr:sp macro="" textlink="">
      <xdr:nvSpPr>
        <xdr:cNvPr id="492" name="テキスト ボックス 491"/>
        <xdr:cNvSpPr txBox="1"/>
      </xdr:nvSpPr>
      <xdr:spPr>
        <a:xfrm>
          <a:off x="9372111" y="169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20744</xdr:rowOff>
    </xdr:from>
    <xdr:to>
      <xdr:col>46</xdr:col>
      <xdr:colOff>38100</xdr:colOff>
      <xdr:row>98</xdr:row>
      <xdr:rowOff>122344</xdr:rowOff>
    </xdr:to>
    <xdr:sp macro="" textlink="">
      <xdr:nvSpPr>
        <xdr:cNvPr id="493" name="楕円 492"/>
        <xdr:cNvSpPr/>
      </xdr:nvSpPr>
      <xdr:spPr>
        <a:xfrm>
          <a:off x="86995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113471</xdr:rowOff>
    </xdr:from>
    <xdr:ext cx="534377" cy="259045"/>
    <xdr:sp macro="" textlink="">
      <xdr:nvSpPr>
        <xdr:cNvPr id="494" name="テキスト ボックス 493"/>
        <xdr:cNvSpPr txBox="1"/>
      </xdr:nvSpPr>
      <xdr:spPr>
        <a:xfrm>
          <a:off x="8483111" y="169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149371</xdr:rowOff>
    </xdr:from>
    <xdr:to>
      <xdr:col>41</xdr:col>
      <xdr:colOff>101600</xdr:colOff>
      <xdr:row>98</xdr:row>
      <xdr:rowOff>79521</xdr:rowOff>
    </xdr:to>
    <xdr:sp macro="" textlink="">
      <xdr:nvSpPr>
        <xdr:cNvPr id="495" name="楕円 494"/>
        <xdr:cNvSpPr/>
      </xdr:nvSpPr>
      <xdr:spPr>
        <a:xfrm>
          <a:off x="7810500" y="167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70648</xdr:rowOff>
    </xdr:from>
    <xdr:ext cx="534377" cy="259045"/>
    <xdr:sp macro="" textlink="">
      <xdr:nvSpPr>
        <xdr:cNvPr id="496" name="テキスト ボックス 495"/>
        <xdr:cNvSpPr txBox="1"/>
      </xdr:nvSpPr>
      <xdr:spPr>
        <a:xfrm>
          <a:off x="7594111" y="168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103977</xdr:rowOff>
    </xdr:from>
    <xdr:to>
      <xdr:col>36</xdr:col>
      <xdr:colOff>165100</xdr:colOff>
      <xdr:row>98</xdr:row>
      <xdr:rowOff>34127</xdr:rowOff>
    </xdr:to>
    <xdr:sp macro="" textlink="">
      <xdr:nvSpPr>
        <xdr:cNvPr id="497" name="楕円 496"/>
        <xdr:cNvSpPr/>
      </xdr:nvSpPr>
      <xdr:spPr>
        <a:xfrm>
          <a:off x="6921500" y="1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25254</xdr:rowOff>
    </xdr:from>
    <xdr:ext cx="534377" cy="259045"/>
    <xdr:sp macro="" textlink="">
      <xdr:nvSpPr>
        <xdr:cNvPr id="498" name="テキスト ボックス 497"/>
        <xdr:cNvSpPr txBox="1"/>
      </xdr:nvSpPr>
      <xdr:spPr>
        <a:xfrm>
          <a:off x="6705111" y="168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98666</xdr:rowOff>
    </xdr:from>
    <xdr:to>
      <xdr:col>85</xdr:col>
      <xdr:colOff>127000</xdr:colOff>
      <xdr:row>38</xdr:row>
      <xdr:rowOff>102895</xdr:rowOff>
    </xdr:to>
    <xdr:cxnSp macro="">
      <xdr:nvCxnSpPr>
        <xdr:cNvPr id="528" name="直線コネクタ 527"/>
        <xdr:cNvCxnSpPr/>
      </xdr:nvCxnSpPr>
      <xdr:spPr>
        <a:xfrm>
          <a:off x="15481300" y="661376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98666</xdr:rowOff>
    </xdr:from>
    <xdr:to>
      <xdr:col>81</xdr:col>
      <xdr:colOff>50800</xdr:colOff>
      <xdr:row>38</xdr:row>
      <xdr:rowOff>112992</xdr:rowOff>
    </xdr:to>
    <xdr:cxnSp macro="">
      <xdr:nvCxnSpPr>
        <xdr:cNvPr id="531" name="直線コネクタ 530"/>
        <xdr:cNvCxnSpPr/>
      </xdr:nvCxnSpPr>
      <xdr:spPr>
        <a:xfrm flipV="1">
          <a:off x="14592300" y="6613766"/>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112992</xdr:rowOff>
    </xdr:from>
    <xdr:to>
      <xdr:col>76</xdr:col>
      <xdr:colOff>114300</xdr:colOff>
      <xdr:row>38</xdr:row>
      <xdr:rowOff>145758</xdr:rowOff>
    </xdr:to>
    <xdr:cxnSp macro="">
      <xdr:nvCxnSpPr>
        <xdr:cNvPr id="534" name="直線コネクタ 533"/>
        <xdr:cNvCxnSpPr/>
      </xdr:nvCxnSpPr>
      <xdr:spPr>
        <a:xfrm flipV="1">
          <a:off x="13703300" y="662809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145758</xdr:rowOff>
    </xdr:from>
    <xdr:to>
      <xdr:col>71</xdr:col>
      <xdr:colOff>177800</xdr:colOff>
      <xdr:row>39</xdr:row>
      <xdr:rowOff>17132</xdr:rowOff>
    </xdr:to>
    <xdr:cxnSp macro="">
      <xdr:nvCxnSpPr>
        <xdr:cNvPr id="537" name="直線コネクタ 536"/>
        <xdr:cNvCxnSpPr/>
      </xdr:nvCxnSpPr>
      <xdr:spPr>
        <a:xfrm flipV="1">
          <a:off x="12814300" y="6660858"/>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52095</xdr:rowOff>
    </xdr:from>
    <xdr:to>
      <xdr:col>85</xdr:col>
      <xdr:colOff>177800</xdr:colOff>
      <xdr:row>38</xdr:row>
      <xdr:rowOff>153695</xdr:rowOff>
    </xdr:to>
    <xdr:sp macro="" textlink="">
      <xdr:nvSpPr>
        <xdr:cNvPr id="547" name="楕円 546"/>
        <xdr:cNvSpPr/>
      </xdr:nvSpPr>
      <xdr:spPr>
        <a:xfrm>
          <a:off x="162687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138472</xdr:rowOff>
    </xdr:from>
    <xdr:ext cx="534377" cy="259045"/>
    <xdr:sp macro="" textlink="">
      <xdr:nvSpPr>
        <xdr:cNvPr id="548" name="消防費該当値テキスト"/>
        <xdr:cNvSpPr txBox="1"/>
      </xdr:nvSpPr>
      <xdr:spPr>
        <a:xfrm>
          <a:off x="16370300" y="64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47866</xdr:rowOff>
    </xdr:from>
    <xdr:to>
      <xdr:col>81</xdr:col>
      <xdr:colOff>101600</xdr:colOff>
      <xdr:row>38</xdr:row>
      <xdr:rowOff>149466</xdr:rowOff>
    </xdr:to>
    <xdr:sp macro="" textlink="">
      <xdr:nvSpPr>
        <xdr:cNvPr id="549" name="楕円 548"/>
        <xdr:cNvSpPr/>
      </xdr:nvSpPr>
      <xdr:spPr>
        <a:xfrm>
          <a:off x="15430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140593</xdr:rowOff>
    </xdr:from>
    <xdr:ext cx="534377" cy="259045"/>
    <xdr:sp macro="" textlink="">
      <xdr:nvSpPr>
        <xdr:cNvPr id="550" name="テキスト ボックス 549"/>
        <xdr:cNvSpPr txBox="1"/>
      </xdr:nvSpPr>
      <xdr:spPr>
        <a:xfrm>
          <a:off x="15214111" y="66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62192</xdr:rowOff>
    </xdr:from>
    <xdr:to>
      <xdr:col>76</xdr:col>
      <xdr:colOff>165100</xdr:colOff>
      <xdr:row>38</xdr:row>
      <xdr:rowOff>163792</xdr:rowOff>
    </xdr:to>
    <xdr:sp macro="" textlink="">
      <xdr:nvSpPr>
        <xdr:cNvPr id="551" name="楕円 550"/>
        <xdr:cNvSpPr/>
      </xdr:nvSpPr>
      <xdr:spPr>
        <a:xfrm>
          <a:off x="14541500" y="65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154919</xdr:rowOff>
    </xdr:from>
    <xdr:ext cx="534377" cy="259045"/>
    <xdr:sp macro="" textlink="">
      <xdr:nvSpPr>
        <xdr:cNvPr id="552" name="テキスト ボックス 551"/>
        <xdr:cNvSpPr txBox="1"/>
      </xdr:nvSpPr>
      <xdr:spPr>
        <a:xfrm>
          <a:off x="14325111" y="66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94958</xdr:rowOff>
    </xdr:from>
    <xdr:to>
      <xdr:col>72</xdr:col>
      <xdr:colOff>38100</xdr:colOff>
      <xdr:row>39</xdr:row>
      <xdr:rowOff>25108</xdr:rowOff>
    </xdr:to>
    <xdr:sp macro="" textlink="">
      <xdr:nvSpPr>
        <xdr:cNvPr id="553" name="楕円 552"/>
        <xdr:cNvSpPr/>
      </xdr:nvSpPr>
      <xdr:spPr>
        <a:xfrm>
          <a:off x="13652500" y="66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16235</xdr:rowOff>
    </xdr:from>
    <xdr:ext cx="534377" cy="259045"/>
    <xdr:sp macro="" textlink="">
      <xdr:nvSpPr>
        <xdr:cNvPr id="554" name="テキスト ボックス 553"/>
        <xdr:cNvSpPr txBox="1"/>
      </xdr:nvSpPr>
      <xdr:spPr>
        <a:xfrm>
          <a:off x="13436111" y="67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137782</xdr:rowOff>
    </xdr:from>
    <xdr:to>
      <xdr:col>67</xdr:col>
      <xdr:colOff>101600</xdr:colOff>
      <xdr:row>39</xdr:row>
      <xdr:rowOff>67932</xdr:rowOff>
    </xdr:to>
    <xdr:sp macro="" textlink="">
      <xdr:nvSpPr>
        <xdr:cNvPr id="555" name="楕円 554"/>
        <xdr:cNvSpPr/>
      </xdr:nvSpPr>
      <xdr:spPr>
        <a:xfrm>
          <a:off x="12763500" y="66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59059</xdr:rowOff>
    </xdr:from>
    <xdr:ext cx="534377" cy="259045"/>
    <xdr:sp macro="" textlink="">
      <xdr:nvSpPr>
        <xdr:cNvPr id="556" name="テキスト ボックス 555"/>
        <xdr:cNvSpPr txBox="1"/>
      </xdr:nvSpPr>
      <xdr:spPr>
        <a:xfrm>
          <a:off x="12547111" y="67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94503</xdr:rowOff>
    </xdr:from>
    <xdr:to>
      <xdr:col>85</xdr:col>
      <xdr:colOff>127000</xdr:colOff>
      <xdr:row>57</xdr:row>
      <xdr:rowOff>78647</xdr:rowOff>
    </xdr:to>
    <xdr:cxnSp macro="">
      <xdr:nvCxnSpPr>
        <xdr:cNvPr id="588" name="直線コネクタ 587"/>
        <xdr:cNvCxnSpPr/>
      </xdr:nvCxnSpPr>
      <xdr:spPr>
        <a:xfrm flipV="1">
          <a:off x="15481300" y="9695703"/>
          <a:ext cx="838200" cy="1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113721</xdr:rowOff>
    </xdr:from>
    <xdr:to>
      <xdr:col>81</xdr:col>
      <xdr:colOff>50800</xdr:colOff>
      <xdr:row>57</xdr:row>
      <xdr:rowOff>78647</xdr:rowOff>
    </xdr:to>
    <xdr:cxnSp macro="">
      <xdr:nvCxnSpPr>
        <xdr:cNvPr id="591" name="直線コネクタ 590"/>
        <xdr:cNvCxnSpPr/>
      </xdr:nvCxnSpPr>
      <xdr:spPr>
        <a:xfrm>
          <a:off x="14592300" y="9714921"/>
          <a:ext cx="889000" cy="1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82583</xdr:rowOff>
    </xdr:from>
    <xdr:to>
      <xdr:col>76</xdr:col>
      <xdr:colOff>114300</xdr:colOff>
      <xdr:row>56</xdr:row>
      <xdr:rowOff>113721</xdr:rowOff>
    </xdr:to>
    <xdr:cxnSp macro="">
      <xdr:nvCxnSpPr>
        <xdr:cNvPr id="594" name="直線コネクタ 593"/>
        <xdr:cNvCxnSpPr/>
      </xdr:nvCxnSpPr>
      <xdr:spPr>
        <a:xfrm>
          <a:off x="13703300" y="9683783"/>
          <a:ext cx="889000" cy="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82583</xdr:rowOff>
    </xdr:from>
    <xdr:to>
      <xdr:col>71</xdr:col>
      <xdr:colOff>177800</xdr:colOff>
      <xdr:row>57</xdr:row>
      <xdr:rowOff>1348</xdr:rowOff>
    </xdr:to>
    <xdr:cxnSp macro="">
      <xdr:nvCxnSpPr>
        <xdr:cNvPr id="597" name="直線コネクタ 596"/>
        <xdr:cNvCxnSpPr/>
      </xdr:nvCxnSpPr>
      <xdr:spPr>
        <a:xfrm flipV="1">
          <a:off x="12814300" y="9683783"/>
          <a:ext cx="889000" cy="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43703</xdr:rowOff>
    </xdr:from>
    <xdr:to>
      <xdr:col>85</xdr:col>
      <xdr:colOff>177800</xdr:colOff>
      <xdr:row>56</xdr:row>
      <xdr:rowOff>145303</xdr:rowOff>
    </xdr:to>
    <xdr:sp macro="" textlink="">
      <xdr:nvSpPr>
        <xdr:cNvPr id="607" name="楕円 606"/>
        <xdr:cNvSpPr/>
      </xdr:nvSpPr>
      <xdr:spPr>
        <a:xfrm>
          <a:off x="16268700" y="9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66580</xdr:rowOff>
    </xdr:from>
    <xdr:ext cx="534377" cy="259045"/>
    <xdr:sp macro="" textlink="">
      <xdr:nvSpPr>
        <xdr:cNvPr id="608" name="教育費該当値テキスト"/>
        <xdr:cNvSpPr txBox="1"/>
      </xdr:nvSpPr>
      <xdr:spPr>
        <a:xfrm>
          <a:off x="16370300" y="94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27847</xdr:rowOff>
    </xdr:from>
    <xdr:to>
      <xdr:col>81</xdr:col>
      <xdr:colOff>101600</xdr:colOff>
      <xdr:row>57</xdr:row>
      <xdr:rowOff>129447</xdr:rowOff>
    </xdr:to>
    <xdr:sp macro="" textlink="">
      <xdr:nvSpPr>
        <xdr:cNvPr id="609" name="楕円 608"/>
        <xdr:cNvSpPr/>
      </xdr:nvSpPr>
      <xdr:spPr>
        <a:xfrm>
          <a:off x="15430500" y="98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120574</xdr:rowOff>
    </xdr:from>
    <xdr:ext cx="534377" cy="259045"/>
    <xdr:sp macro="" textlink="">
      <xdr:nvSpPr>
        <xdr:cNvPr id="610" name="テキスト ボックス 609"/>
        <xdr:cNvSpPr txBox="1"/>
      </xdr:nvSpPr>
      <xdr:spPr>
        <a:xfrm>
          <a:off x="15214111" y="98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62921</xdr:rowOff>
    </xdr:from>
    <xdr:to>
      <xdr:col>76</xdr:col>
      <xdr:colOff>165100</xdr:colOff>
      <xdr:row>56</xdr:row>
      <xdr:rowOff>164521</xdr:rowOff>
    </xdr:to>
    <xdr:sp macro="" textlink="">
      <xdr:nvSpPr>
        <xdr:cNvPr id="611" name="楕円 610"/>
        <xdr:cNvSpPr/>
      </xdr:nvSpPr>
      <xdr:spPr>
        <a:xfrm>
          <a:off x="14541500" y="9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155648</xdr:rowOff>
    </xdr:from>
    <xdr:ext cx="534377" cy="259045"/>
    <xdr:sp macro="" textlink="">
      <xdr:nvSpPr>
        <xdr:cNvPr id="612" name="テキスト ボックス 611"/>
        <xdr:cNvSpPr txBox="1"/>
      </xdr:nvSpPr>
      <xdr:spPr>
        <a:xfrm>
          <a:off x="14325111" y="97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31783</xdr:rowOff>
    </xdr:from>
    <xdr:to>
      <xdr:col>72</xdr:col>
      <xdr:colOff>38100</xdr:colOff>
      <xdr:row>56</xdr:row>
      <xdr:rowOff>133383</xdr:rowOff>
    </xdr:to>
    <xdr:sp macro="" textlink="">
      <xdr:nvSpPr>
        <xdr:cNvPr id="613" name="楕円 612"/>
        <xdr:cNvSpPr/>
      </xdr:nvSpPr>
      <xdr:spPr>
        <a:xfrm>
          <a:off x="13652500" y="96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149910</xdr:rowOff>
    </xdr:from>
    <xdr:ext cx="534377" cy="259045"/>
    <xdr:sp macro="" textlink="">
      <xdr:nvSpPr>
        <xdr:cNvPr id="614" name="テキスト ボックス 613"/>
        <xdr:cNvSpPr txBox="1"/>
      </xdr:nvSpPr>
      <xdr:spPr>
        <a:xfrm>
          <a:off x="13436111" y="94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121998</xdr:rowOff>
    </xdr:from>
    <xdr:to>
      <xdr:col>67</xdr:col>
      <xdr:colOff>101600</xdr:colOff>
      <xdr:row>57</xdr:row>
      <xdr:rowOff>52148</xdr:rowOff>
    </xdr:to>
    <xdr:sp macro="" textlink="">
      <xdr:nvSpPr>
        <xdr:cNvPr id="615" name="楕円 614"/>
        <xdr:cNvSpPr/>
      </xdr:nvSpPr>
      <xdr:spPr>
        <a:xfrm>
          <a:off x="12763500" y="9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68675</xdr:rowOff>
    </xdr:from>
    <xdr:ext cx="534377" cy="259045"/>
    <xdr:sp macro="" textlink="">
      <xdr:nvSpPr>
        <xdr:cNvPr id="616" name="テキスト ボックス 615"/>
        <xdr:cNvSpPr txBox="1"/>
      </xdr:nvSpPr>
      <xdr:spPr>
        <a:xfrm>
          <a:off x="12547111" y="94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95253</xdr:rowOff>
    </xdr:from>
    <xdr:to>
      <xdr:col>76</xdr:col>
      <xdr:colOff>114300</xdr:colOff>
      <xdr:row>79</xdr:row>
      <xdr:rowOff>98879</xdr:rowOff>
    </xdr:to>
    <xdr:cxnSp macro="">
      <xdr:nvCxnSpPr>
        <xdr:cNvPr id="653" name="直線コネクタ 652"/>
        <xdr:cNvCxnSpPr/>
      </xdr:nvCxnSpPr>
      <xdr:spPr>
        <a:xfrm>
          <a:off x="13703300" y="13639803"/>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87987</xdr:rowOff>
    </xdr:from>
    <xdr:to>
      <xdr:col>71</xdr:col>
      <xdr:colOff>177800</xdr:colOff>
      <xdr:row>79</xdr:row>
      <xdr:rowOff>95253</xdr:rowOff>
    </xdr:to>
    <xdr:cxnSp macro="">
      <xdr:nvCxnSpPr>
        <xdr:cNvPr id="656" name="直線コネクタ 655"/>
        <xdr:cNvCxnSpPr/>
      </xdr:nvCxnSpPr>
      <xdr:spPr>
        <a:xfrm>
          <a:off x="12814300" y="13632537"/>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44453</xdr:rowOff>
    </xdr:from>
    <xdr:to>
      <xdr:col>72</xdr:col>
      <xdr:colOff>38100</xdr:colOff>
      <xdr:row>79</xdr:row>
      <xdr:rowOff>146053</xdr:rowOff>
    </xdr:to>
    <xdr:sp macro="" textlink="">
      <xdr:nvSpPr>
        <xdr:cNvPr id="672" name="楕円 671"/>
        <xdr:cNvSpPr/>
      </xdr:nvSpPr>
      <xdr:spPr>
        <a:xfrm>
          <a:off x="13652500" y="13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137180</xdr:rowOff>
    </xdr:from>
    <xdr:ext cx="378565" cy="259045"/>
    <xdr:sp macro="" textlink="">
      <xdr:nvSpPr>
        <xdr:cNvPr id="673" name="テキスト ボックス 672"/>
        <xdr:cNvSpPr txBox="1"/>
      </xdr:nvSpPr>
      <xdr:spPr>
        <a:xfrm>
          <a:off x="13514017" y="1368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37187</xdr:rowOff>
    </xdr:from>
    <xdr:to>
      <xdr:col>67</xdr:col>
      <xdr:colOff>101600</xdr:colOff>
      <xdr:row>79</xdr:row>
      <xdr:rowOff>138787</xdr:rowOff>
    </xdr:to>
    <xdr:sp macro="" textlink="">
      <xdr:nvSpPr>
        <xdr:cNvPr id="674" name="楕円 673"/>
        <xdr:cNvSpPr/>
      </xdr:nvSpPr>
      <xdr:spPr>
        <a:xfrm>
          <a:off x="12763500" y="135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129914</xdr:rowOff>
    </xdr:from>
    <xdr:ext cx="378565" cy="259045"/>
    <xdr:sp macro="" textlink="">
      <xdr:nvSpPr>
        <xdr:cNvPr id="675" name="テキスト ボックス 674"/>
        <xdr:cNvSpPr txBox="1"/>
      </xdr:nvSpPr>
      <xdr:spPr>
        <a:xfrm>
          <a:off x="12625017" y="13674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90861</xdr:rowOff>
    </xdr:from>
    <xdr:to>
      <xdr:col>85</xdr:col>
      <xdr:colOff>127000</xdr:colOff>
      <xdr:row>96</xdr:row>
      <xdr:rowOff>109655</xdr:rowOff>
    </xdr:to>
    <xdr:cxnSp macro="">
      <xdr:nvCxnSpPr>
        <xdr:cNvPr id="706" name="直線コネクタ 705"/>
        <xdr:cNvCxnSpPr/>
      </xdr:nvCxnSpPr>
      <xdr:spPr>
        <a:xfrm>
          <a:off x="15481300" y="16550061"/>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82240</xdr:rowOff>
    </xdr:from>
    <xdr:to>
      <xdr:col>81</xdr:col>
      <xdr:colOff>50800</xdr:colOff>
      <xdr:row>96</xdr:row>
      <xdr:rowOff>90861</xdr:rowOff>
    </xdr:to>
    <xdr:cxnSp macro="">
      <xdr:nvCxnSpPr>
        <xdr:cNvPr id="709" name="直線コネクタ 708"/>
        <xdr:cNvCxnSpPr/>
      </xdr:nvCxnSpPr>
      <xdr:spPr>
        <a:xfrm>
          <a:off x="14592300" y="16541440"/>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82240</xdr:rowOff>
    </xdr:from>
    <xdr:to>
      <xdr:col>76</xdr:col>
      <xdr:colOff>114300</xdr:colOff>
      <xdr:row>96</xdr:row>
      <xdr:rowOff>103859</xdr:rowOff>
    </xdr:to>
    <xdr:cxnSp macro="">
      <xdr:nvCxnSpPr>
        <xdr:cNvPr id="712" name="直線コネクタ 711"/>
        <xdr:cNvCxnSpPr/>
      </xdr:nvCxnSpPr>
      <xdr:spPr>
        <a:xfrm flipV="1">
          <a:off x="13703300" y="1654144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103859</xdr:rowOff>
    </xdr:from>
    <xdr:to>
      <xdr:col>71</xdr:col>
      <xdr:colOff>177800</xdr:colOff>
      <xdr:row>96</xdr:row>
      <xdr:rowOff>112235</xdr:rowOff>
    </xdr:to>
    <xdr:cxnSp macro="">
      <xdr:nvCxnSpPr>
        <xdr:cNvPr id="715" name="直線コネクタ 714"/>
        <xdr:cNvCxnSpPr/>
      </xdr:nvCxnSpPr>
      <xdr:spPr>
        <a:xfrm flipV="1">
          <a:off x="12814300" y="16563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58855</xdr:rowOff>
    </xdr:from>
    <xdr:to>
      <xdr:col>85</xdr:col>
      <xdr:colOff>177800</xdr:colOff>
      <xdr:row>96</xdr:row>
      <xdr:rowOff>160455</xdr:rowOff>
    </xdr:to>
    <xdr:sp macro="" textlink="">
      <xdr:nvSpPr>
        <xdr:cNvPr id="725" name="楕円 724"/>
        <xdr:cNvSpPr/>
      </xdr:nvSpPr>
      <xdr:spPr>
        <a:xfrm>
          <a:off x="16268700" y="165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37282</xdr:rowOff>
    </xdr:from>
    <xdr:ext cx="534377" cy="259045"/>
    <xdr:sp macro="" textlink="">
      <xdr:nvSpPr>
        <xdr:cNvPr id="726" name="公債費該当値テキスト"/>
        <xdr:cNvSpPr txBox="1"/>
      </xdr:nvSpPr>
      <xdr:spPr>
        <a:xfrm>
          <a:off x="16370300" y="1649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40061</xdr:rowOff>
    </xdr:from>
    <xdr:to>
      <xdr:col>81</xdr:col>
      <xdr:colOff>101600</xdr:colOff>
      <xdr:row>96</xdr:row>
      <xdr:rowOff>141661</xdr:rowOff>
    </xdr:to>
    <xdr:sp macro="" textlink="">
      <xdr:nvSpPr>
        <xdr:cNvPr id="727" name="楕円 726"/>
        <xdr:cNvSpPr/>
      </xdr:nvSpPr>
      <xdr:spPr>
        <a:xfrm>
          <a:off x="15430500" y="16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132788</xdr:rowOff>
    </xdr:from>
    <xdr:ext cx="534377" cy="259045"/>
    <xdr:sp macro="" textlink="">
      <xdr:nvSpPr>
        <xdr:cNvPr id="728" name="テキスト ボックス 727"/>
        <xdr:cNvSpPr txBox="1"/>
      </xdr:nvSpPr>
      <xdr:spPr>
        <a:xfrm>
          <a:off x="15214111" y="165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31440</xdr:rowOff>
    </xdr:from>
    <xdr:to>
      <xdr:col>76</xdr:col>
      <xdr:colOff>165100</xdr:colOff>
      <xdr:row>96</xdr:row>
      <xdr:rowOff>133040</xdr:rowOff>
    </xdr:to>
    <xdr:sp macro="" textlink="">
      <xdr:nvSpPr>
        <xdr:cNvPr id="729" name="楕円 728"/>
        <xdr:cNvSpPr/>
      </xdr:nvSpPr>
      <xdr:spPr>
        <a:xfrm>
          <a:off x="14541500" y="16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149567</xdr:rowOff>
    </xdr:from>
    <xdr:ext cx="534377" cy="259045"/>
    <xdr:sp macro="" textlink="">
      <xdr:nvSpPr>
        <xdr:cNvPr id="730" name="テキスト ボックス 729"/>
        <xdr:cNvSpPr txBox="1"/>
      </xdr:nvSpPr>
      <xdr:spPr>
        <a:xfrm>
          <a:off x="14325111" y="1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53059</xdr:rowOff>
    </xdr:from>
    <xdr:to>
      <xdr:col>72</xdr:col>
      <xdr:colOff>38100</xdr:colOff>
      <xdr:row>96</xdr:row>
      <xdr:rowOff>154659</xdr:rowOff>
    </xdr:to>
    <xdr:sp macro="" textlink="">
      <xdr:nvSpPr>
        <xdr:cNvPr id="731" name="楕円 730"/>
        <xdr:cNvSpPr/>
      </xdr:nvSpPr>
      <xdr:spPr>
        <a:xfrm>
          <a:off x="13652500" y="16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145786</xdr:rowOff>
    </xdr:from>
    <xdr:ext cx="534377" cy="259045"/>
    <xdr:sp macro="" textlink="">
      <xdr:nvSpPr>
        <xdr:cNvPr id="732" name="テキスト ボックス 731"/>
        <xdr:cNvSpPr txBox="1"/>
      </xdr:nvSpPr>
      <xdr:spPr>
        <a:xfrm>
          <a:off x="13436111" y="166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61435</xdr:rowOff>
    </xdr:from>
    <xdr:to>
      <xdr:col>67</xdr:col>
      <xdr:colOff>101600</xdr:colOff>
      <xdr:row>96</xdr:row>
      <xdr:rowOff>163035</xdr:rowOff>
    </xdr:to>
    <xdr:sp macro="" textlink="">
      <xdr:nvSpPr>
        <xdr:cNvPr id="733" name="楕円 732"/>
        <xdr:cNvSpPr/>
      </xdr:nvSpPr>
      <xdr:spPr>
        <a:xfrm>
          <a:off x="12763500" y="16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154162</xdr:rowOff>
    </xdr:from>
    <xdr:ext cx="534377" cy="259045"/>
    <xdr:sp macro="" textlink="">
      <xdr:nvSpPr>
        <xdr:cNvPr id="734" name="テキスト ボックス 733"/>
        <xdr:cNvSpPr txBox="1"/>
      </xdr:nvSpPr>
      <xdr:spPr>
        <a:xfrm>
          <a:off x="12547111" y="166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県平均と比較して、消防費及び労働費</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が上回っており、その他は県平均より下回っている。県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均より下回っているが、類似団体と比較して大きくなっているものは、民生費である。民生費では、待機児童解消のために保育所整備がなされてきたことによる運営費負担金が増えたや、障害者に対する給付事業などの扶助費が年々増加していることが要因である。今後は、事業費の抑制を図る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年度より実質収支額が右肩下がりに減少しており、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となった。主な要因としては、算出式の分子である実質収支が大幅に減となったことによるものであり、令和２年度はほぼ横ばい、令和３年度は微増、令和４年度はほぼ横ばいとなっている。ま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年度の実質単年度収支が前年度と比較し大きく減となっている。その要因として、赤字解消のため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国民健康保険特別会計に多く繰入したことにより単年度収支が減となったためである。今後も、安定的な財政運営が行えるよう国保の赤字解消に努めていく。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特別会計については、不足分を一般会計からの繰出金で対応するため黒字決算であるが、国民健康保険特別会計については、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年度までは基準額以上の繰出金を行わなかったため、赤字決算となっている。しかし、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年度からは累積赤字及び単年度赤字の解消のため基準額以上の繰出をおこなったことにより、国民健康保険特別会計においても黒字となった。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年度に策定された第三次財政健全化計画に基づき、国民健康保険特別会計の累積赤字は解消したが、いまだ単年度赤字も大きいため、今後も赤字解消を図っていく。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18014526</v>
      </c>
      <c r="BO4" s="415"/>
      <c r="BP4" s="415"/>
      <c r="BQ4" s="415"/>
      <c r="BR4" s="415"/>
      <c r="BS4" s="415"/>
      <c r="BT4" s="415"/>
      <c r="BU4" s="416"/>
      <c r="BV4" s="414">
        <v>18062295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3.1</v>
      </c>
      <c r="CU4" s="589"/>
      <c r="CV4" s="589"/>
      <c r="CW4" s="589"/>
      <c r="CX4" s="589"/>
      <c r="CY4" s="589"/>
      <c r="CZ4" s="589"/>
      <c r="DA4" s="590"/>
      <c r="DB4" s="588">
        <v>3.3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17524321</v>
      </c>
      <c r="BO5" s="420"/>
      <c r="BP5" s="420"/>
      <c r="BQ5" s="420"/>
      <c r="BR5" s="420"/>
      <c r="BS5" s="420"/>
      <c r="BT5" s="420"/>
      <c r="BU5" s="421"/>
      <c r="BV5" s="419">
        <v>17695756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83</v>
      </c>
      <c r="CU5" s="390"/>
      <c r="CV5" s="390"/>
      <c r="CW5" s="390"/>
      <c r="CX5" s="390"/>
      <c r="CY5" s="390"/>
      <c r="CZ5" s="390"/>
      <c r="DA5" s="391"/>
      <c r="DB5" s="389">
        <v>78.400000000000006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490205</v>
      </c>
      <c r="BO6" s="420"/>
      <c r="BP6" s="420"/>
      <c r="BQ6" s="420"/>
      <c r="BR6" s="420"/>
      <c r="BS6" s="420"/>
      <c r="BT6" s="420"/>
      <c r="BU6" s="421"/>
      <c r="BV6" s="419">
        <v>366539</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84.6</v>
      </c>
      <c r="CU6" s="563"/>
      <c r="CV6" s="563"/>
      <c r="CW6" s="563"/>
      <c r="CX6" s="563"/>
      <c r="CY6" s="563"/>
      <c r="CZ6" s="563"/>
      <c r="DA6" s="564"/>
      <c r="DB6" s="562">
        <v>84.2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104</v>
      </c>
      <c r="AV7" s="467"/>
      <c r="AW7" s="467"/>
      <c r="AX7" s="467"/>
      <c r="AY7" s="399" t="s">
        <v>108</v>
      </c>
      <c r="AZ7" s="400"/>
      <c r="BA7" s="400"/>
      <c r="BB7" s="400"/>
      <c r="BC7" s="400"/>
      <c r="BD7" s="400"/>
      <c r="BE7" s="400"/>
      <c r="BF7" s="400"/>
      <c r="BG7" s="400"/>
      <c r="BH7" s="400"/>
      <c r="BI7" s="400"/>
      <c r="BJ7" s="400"/>
      <c r="BK7" s="400"/>
      <c r="BL7" s="400"/>
      <c r="BM7" s="401"/>
      <c r="BN7" s="419">
        <v>229627</v>
      </c>
      <c r="BO7" s="420"/>
      <c r="BP7" s="420"/>
      <c r="BQ7" s="420"/>
      <c r="BR7" s="420"/>
      <c r="BS7" s="420"/>
      <c r="BT7" s="420"/>
      <c r="BU7" s="421"/>
      <c r="BV7" s="419">
        <v>91908</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8358344</v>
      </c>
      <c r="CU7" s="420"/>
      <c r="CV7" s="420"/>
      <c r="CW7" s="420"/>
      <c r="CX7" s="420"/>
      <c r="CY7" s="420"/>
      <c r="CZ7" s="420"/>
      <c r="DA7" s="421"/>
      <c r="DB7" s="419">
        <v>8446337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260578</v>
      </c>
      <c r="BO8" s="420"/>
      <c r="BP8" s="420"/>
      <c r="BQ8" s="420"/>
      <c r="BR8" s="420"/>
      <c r="BS8" s="420"/>
      <c r="BT8" s="420"/>
      <c r="BU8" s="421"/>
      <c r="BV8" s="419">
        <v>274631</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0.63</v>
      </c>
      <c r="CU8" s="523"/>
      <c r="CV8" s="523"/>
      <c r="CW8" s="523"/>
      <c r="CX8" s="523"/>
      <c r="CY8" s="523"/>
      <c r="CZ8" s="523"/>
      <c r="DA8" s="524"/>
      <c r="DB8" s="522">
        <v>0.64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40440</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-14053</v>
      </c>
      <c r="BO9" s="420"/>
      <c r="BP9" s="420"/>
      <c r="BQ9" s="420"/>
      <c r="BR9" s="420"/>
      <c r="BS9" s="420"/>
      <c r="BT9" s="420"/>
      <c r="BU9" s="421"/>
      <c r="BV9" s="419">
        <v>102817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12.5</v>
      </c>
      <c r="CU9" s="390"/>
      <c r="CV9" s="390"/>
      <c r="CW9" s="390"/>
      <c r="CX9" s="390"/>
      <c r="CY9" s="390"/>
      <c r="CZ9" s="390"/>
      <c r="DA9" s="391"/>
      <c r="DB9" s="389">
        <v>13.1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37502</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950987</v>
      </c>
      <c r="BO10" s="420"/>
      <c r="BP10" s="420"/>
      <c r="BQ10" s="420"/>
      <c r="BR10" s="420"/>
      <c r="BS10" s="420"/>
      <c r="BT10" s="420"/>
      <c r="BU10" s="421"/>
      <c r="BV10" s="419">
        <v>936309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104</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40642</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152019</v>
      </c>
      <c r="BO12" s="420"/>
      <c r="BP12" s="420"/>
      <c r="BQ12" s="420"/>
      <c r="BR12" s="420"/>
      <c r="BS12" s="420"/>
      <c r="BT12" s="420"/>
      <c r="BU12" s="421"/>
      <c r="BV12" s="419">
        <v>127728</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40419</v>
      </c>
      <c r="S13" s="513"/>
      <c r="T13" s="513"/>
      <c r="U13" s="513"/>
      <c r="V13" s="514"/>
      <c r="W13" s="500" t="s">
        <v>142</v>
      </c>
      <c r="X13" s="442"/>
      <c r="Y13" s="442"/>
      <c r="Z13" s="442"/>
      <c r="AA13" s="442"/>
      <c r="AB13" s="443"/>
      <c r="AC13" s="395">
        <v>512</v>
      </c>
      <c r="AD13" s="396"/>
      <c r="AE13" s="396"/>
      <c r="AF13" s="396"/>
      <c r="AG13" s="397"/>
      <c r="AH13" s="395">
        <v>564</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784915</v>
      </c>
      <c r="BO13" s="420"/>
      <c r="BP13" s="420"/>
      <c r="BQ13" s="420"/>
      <c r="BR13" s="420"/>
      <c r="BS13" s="420"/>
      <c r="BT13" s="420"/>
      <c r="BU13" s="421"/>
      <c r="BV13" s="419">
        <v>911398</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9.6</v>
      </c>
      <c r="CU13" s="390"/>
      <c r="CV13" s="390"/>
      <c r="CW13" s="390"/>
      <c r="CX13" s="390"/>
      <c r="CY13" s="390"/>
      <c r="CZ13" s="390"/>
      <c r="DA13" s="391"/>
      <c r="DB13" s="389">
        <v>10.1</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40584</v>
      </c>
      <c r="S14" s="513"/>
      <c r="T14" s="513"/>
      <c r="U14" s="513"/>
      <c r="V14" s="514"/>
      <c r="W14" s="515"/>
      <c r="X14" s="445"/>
      <c r="Y14" s="445"/>
      <c r="Z14" s="445"/>
      <c r="AA14" s="445"/>
      <c r="AB14" s="446"/>
      <c r="AC14" s="505">
        <v>3</v>
      </c>
      <c r="AD14" s="506"/>
      <c r="AE14" s="506"/>
      <c r="AF14" s="506"/>
      <c r="AG14" s="507"/>
      <c r="AH14" s="505">
        <v>3.6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30.6</v>
      </c>
      <c r="CU14" s="517"/>
      <c r="CV14" s="517"/>
      <c r="CW14" s="517"/>
      <c r="CX14" s="517"/>
      <c r="CY14" s="517"/>
      <c r="CZ14" s="517"/>
      <c r="DA14" s="518"/>
      <c r="DB14" s="516">
        <v>49.6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40359</v>
      </c>
      <c r="S15" s="513"/>
      <c r="T15" s="513"/>
      <c r="U15" s="513"/>
      <c r="V15" s="514"/>
      <c r="W15" s="500" t="s">
        <v>150</v>
      </c>
      <c r="X15" s="442"/>
      <c r="Y15" s="442"/>
      <c r="Z15" s="442"/>
      <c r="AA15" s="442"/>
      <c r="AB15" s="443"/>
      <c r="AC15" s="395">
        <v>2568</v>
      </c>
      <c r="AD15" s="396"/>
      <c r="AE15" s="396"/>
      <c r="AF15" s="396"/>
      <c r="AG15" s="397"/>
      <c r="AH15" s="395">
        <v>2462</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4361901</v>
      </c>
      <c r="BO15" s="415"/>
      <c r="BP15" s="415"/>
      <c r="BQ15" s="415"/>
      <c r="BR15" s="415"/>
      <c r="BS15" s="415"/>
      <c r="BT15" s="415"/>
      <c r="BU15" s="416"/>
      <c r="BV15" s="414">
        <v>4098471</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15.2</v>
      </c>
      <c r="AD16" s="506"/>
      <c r="AE16" s="506"/>
      <c r="AF16" s="506"/>
      <c r="AG16" s="507"/>
      <c r="AH16" s="505">
        <v>15.9</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7025220</v>
      </c>
      <c r="BO16" s="420"/>
      <c r="BP16" s="420"/>
      <c r="BQ16" s="420"/>
      <c r="BR16" s="420"/>
      <c r="BS16" s="420"/>
      <c r="BT16" s="420"/>
      <c r="BU16" s="421"/>
      <c r="BV16" s="419">
        <v>6776999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154</v>
      </c>
      <c r="S17" s="498"/>
      <c r="T17" s="498"/>
      <c r="U17" s="498"/>
      <c r="V17" s="499"/>
      <c r="W17" s="500" t="s">
        <v>157</v>
      </c>
      <c r="X17" s="442"/>
      <c r="Y17" s="442"/>
      <c r="Z17" s="442"/>
      <c r="AA17" s="442"/>
      <c r="AB17" s="443"/>
      <c r="AC17" s="395">
        <v>13838</v>
      </c>
      <c r="AD17" s="396"/>
      <c r="AE17" s="396"/>
      <c r="AF17" s="396"/>
      <c r="AG17" s="397"/>
      <c r="AH17" s="395">
        <v>12449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5505785</v>
      </c>
      <c r="BO17" s="420"/>
      <c r="BP17" s="420"/>
      <c r="BQ17" s="420"/>
      <c r="BR17" s="420"/>
      <c r="BS17" s="420"/>
      <c r="BT17" s="420"/>
      <c r="BU17" s="421"/>
      <c r="BV17" s="419">
        <v>5171421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10.76</v>
      </c>
      <c r="M18" s="474"/>
      <c r="N18" s="474"/>
      <c r="O18" s="474"/>
      <c r="P18" s="474"/>
      <c r="Q18" s="474"/>
      <c r="R18" s="475"/>
      <c r="S18" s="475"/>
      <c r="T18" s="475"/>
      <c r="U18" s="475"/>
      <c r="V18" s="476"/>
      <c r="W18" s="490"/>
      <c r="X18" s="491"/>
      <c r="Y18" s="491"/>
      <c r="Z18" s="491"/>
      <c r="AA18" s="491"/>
      <c r="AB18" s="501"/>
      <c r="AC18" s="383">
        <v>81.8</v>
      </c>
      <c r="AD18" s="384"/>
      <c r="AE18" s="384"/>
      <c r="AF18" s="384"/>
      <c r="AG18" s="477"/>
      <c r="AH18" s="383">
        <v>80.400000000000006</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7073361</v>
      </c>
      <c r="BO18" s="420"/>
      <c r="BP18" s="420"/>
      <c r="BQ18" s="420"/>
      <c r="BR18" s="420"/>
      <c r="BS18" s="420"/>
      <c r="BT18" s="420"/>
      <c r="BU18" s="421"/>
      <c r="BV18" s="419">
        <v>6835607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3758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10046487</v>
      </c>
      <c r="BO19" s="420"/>
      <c r="BP19" s="420"/>
      <c r="BQ19" s="420"/>
      <c r="BR19" s="420"/>
      <c r="BS19" s="420"/>
      <c r="BT19" s="420"/>
      <c r="BU19" s="421"/>
      <c r="BV19" s="419">
        <v>9891533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14679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11497776</v>
      </c>
      <c r="BO22" s="415"/>
      <c r="BP22" s="415"/>
      <c r="BQ22" s="415"/>
      <c r="BR22" s="415"/>
      <c r="BS22" s="415"/>
      <c r="BT22" s="415"/>
      <c r="BU22" s="416"/>
      <c r="BV22" s="414">
        <v>12271857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11234720</v>
      </c>
      <c r="BO23" s="420"/>
      <c r="BP23" s="420"/>
      <c r="BQ23" s="420"/>
      <c r="BR23" s="420"/>
      <c r="BS23" s="420"/>
      <c r="BT23" s="420"/>
      <c r="BU23" s="421"/>
      <c r="BV23" s="419">
        <v>12014469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6320</v>
      </c>
      <c r="R24" s="396"/>
      <c r="S24" s="396"/>
      <c r="T24" s="396"/>
      <c r="U24" s="396"/>
      <c r="V24" s="397"/>
      <c r="W24" s="454"/>
      <c r="X24" s="436"/>
      <c r="Y24" s="437"/>
      <c r="Z24" s="392" t="s">
        <v>174</v>
      </c>
      <c r="AA24" s="393"/>
      <c r="AB24" s="393"/>
      <c r="AC24" s="393"/>
      <c r="AD24" s="393"/>
      <c r="AE24" s="393"/>
      <c r="AF24" s="393"/>
      <c r="AG24" s="394"/>
      <c r="AH24" s="395">
        <v>179</v>
      </c>
      <c r="AI24" s="396"/>
      <c r="AJ24" s="396"/>
      <c r="AK24" s="396"/>
      <c r="AL24" s="397"/>
      <c r="AM24" s="395">
        <v>544160</v>
      </c>
      <c r="AN24" s="396"/>
      <c r="AO24" s="396"/>
      <c r="AP24" s="396"/>
      <c r="AQ24" s="396"/>
      <c r="AR24" s="397"/>
      <c r="AS24" s="395">
        <v>3040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6243596</v>
      </c>
      <c r="BO24" s="420"/>
      <c r="BP24" s="420"/>
      <c r="BQ24" s="420"/>
      <c r="BR24" s="420"/>
      <c r="BS24" s="420"/>
      <c r="BT24" s="420"/>
      <c r="BU24" s="421"/>
      <c r="BV24" s="419">
        <v>6719708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5805</v>
      </c>
      <c r="R25" s="396"/>
      <c r="S25" s="396"/>
      <c r="T25" s="396"/>
      <c r="U25" s="396"/>
      <c r="V25" s="397"/>
      <c r="W25" s="454"/>
      <c r="X25" s="436"/>
      <c r="Y25" s="437"/>
      <c r="Z25" s="392" t="s">
        <v>177</v>
      </c>
      <c r="AA25" s="393"/>
      <c r="AB25" s="393"/>
      <c r="AC25" s="393"/>
      <c r="AD25" s="393"/>
      <c r="AE25" s="393"/>
      <c r="AF25" s="393"/>
      <c r="AG25" s="394"/>
      <c r="AH25" s="395" t="s">
        <v>140</v>
      </c>
      <c r="AI25" s="396"/>
      <c r="AJ25" s="396"/>
      <c r="AK25" s="396"/>
      <c r="AL25" s="397"/>
      <c r="AM25" s="395" t="s">
        <v>130</v>
      </c>
      <c r="AN25" s="396"/>
      <c r="AO25" s="396"/>
      <c r="AP25" s="396"/>
      <c r="AQ25" s="396"/>
      <c r="AR25" s="397"/>
      <c r="AS25" s="395" t="s">
        <v>140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571731</v>
      </c>
      <c r="BO25" s="415"/>
      <c r="BP25" s="415"/>
      <c r="BQ25" s="415"/>
      <c r="BR25" s="415"/>
      <c r="BS25" s="415"/>
      <c r="BT25" s="415"/>
      <c r="BU25" s="416"/>
      <c r="BV25" s="414">
        <v>339254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5436</v>
      </c>
      <c r="R26" s="396"/>
      <c r="S26" s="396"/>
      <c r="T26" s="396"/>
      <c r="U26" s="396"/>
      <c r="V26" s="397"/>
      <c r="W26" s="454"/>
      <c r="X26" s="436"/>
      <c r="Y26" s="437"/>
      <c r="Z26" s="392" t="s">
        <v>180</v>
      </c>
      <c r="AA26" s="430"/>
      <c r="AB26" s="430"/>
      <c r="AC26" s="430"/>
      <c r="AD26" s="430"/>
      <c r="AE26" s="430"/>
      <c r="AF26" s="430"/>
      <c r="AG26" s="431"/>
      <c r="AH26" s="395">
        <v>9</v>
      </c>
      <c r="AI26" s="396"/>
      <c r="AJ26" s="396"/>
      <c r="AK26" s="396"/>
      <c r="AL26" s="397"/>
      <c r="AM26" s="395">
        <v>28836</v>
      </c>
      <c r="AN26" s="396"/>
      <c r="AO26" s="396"/>
      <c r="AP26" s="396"/>
      <c r="AQ26" s="396"/>
      <c r="AR26" s="397"/>
      <c r="AS26" s="395">
        <v>3204</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3000</v>
      </c>
      <c r="R27" s="396"/>
      <c r="S27" s="396"/>
      <c r="T27" s="396"/>
      <c r="U27" s="396"/>
      <c r="V27" s="397"/>
      <c r="W27" s="454"/>
      <c r="X27" s="436"/>
      <c r="Y27" s="437"/>
      <c r="Z27" s="392" t="s">
        <v>183</v>
      </c>
      <c r="AA27" s="393"/>
      <c r="AB27" s="393"/>
      <c r="AC27" s="393"/>
      <c r="AD27" s="393"/>
      <c r="AE27" s="393"/>
      <c r="AF27" s="393"/>
      <c r="AG27" s="394"/>
      <c r="AH27" s="395">
        <v>23</v>
      </c>
      <c r="AI27" s="396"/>
      <c r="AJ27" s="396"/>
      <c r="AK27" s="396"/>
      <c r="AL27" s="397"/>
      <c r="AM27" s="395">
        <v>63724</v>
      </c>
      <c r="AN27" s="396"/>
      <c r="AO27" s="396"/>
      <c r="AP27" s="396"/>
      <c r="AQ27" s="396"/>
      <c r="AR27" s="397"/>
      <c r="AS27" s="395">
        <v>2771</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130</v>
      </c>
      <c r="BO27" s="423"/>
      <c r="BP27" s="423"/>
      <c r="BQ27" s="423"/>
      <c r="BR27" s="423"/>
      <c r="BS27" s="423"/>
      <c r="BT27" s="423"/>
      <c r="BU27" s="424"/>
      <c r="BV27" s="422" t="s">
        <v>130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2500</v>
      </c>
      <c r="R28" s="396"/>
      <c r="S28" s="396"/>
      <c r="T28" s="396"/>
      <c r="U28" s="396"/>
      <c r="V28" s="397"/>
      <c r="W28" s="454"/>
      <c r="X28" s="436"/>
      <c r="Y28" s="437"/>
      <c r="Z28" s="392" t="s">
        <v>186</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2602591</v>
      </c>
      <c r="BO28" s="415"/>
      <c r="BP28" s="415"/>
      <c r="BQ28" s="415"/>
      <c r="BR28" s="415"/>
      <c r="BS28" s="415"/>
      <c r="BT28" s="415"/>
      <c r="BU28" s="416"/>
      <c r="BV28" s="414">
        <v>1803623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14</v>
      </c>
      <c r="M29" s="396"/>
      <c r="N29" s="396"/>
      <c r="O29" s="396"/>
      <c r="P29" s="397"/>
      <c r="Q29" s="395">
        <v>2330</v>
      </c>
      <c r="R29" s="396"/>
      <c r="S29" s="396"/>
      <c r="T29" s="396"/>
      <c r="U29" s="396"/>
      <c r="V29" s="397"/>
      <c r="W29" s="455"/>
      <c r="X29" s="456"/>
      <c r="Y29" s="457"/>
      <c r="Z29" s="392" t="s">
        <v>189</v>
      </c>
      <c r="AA29" s="393"/>
      <c r="AB29" s="393"/>
      <c r="AC29" s="393"/>
      <c r="AD29" s="393"/>
      <c r="AE29" s="393"/>
      <c r="AF29" s="393"/>
      <c r="AG29" s="394"/>
      <c r="AH29" s="395">
        <v>202</v>
      </c>
      <c r="AI29" s="396"/>
      <c r="AJ29" s="396"/>
      <c r="AK29" s="396"/>
      <c r="AL29" s="397"/>
      <c r="AM29" s="395">
        <v>607884</v>
      </c>
      <c r="AN29" s="396"/>
      <c r="AO29" s="396"/>
      <c r="AP29" s="396"/>
      <c r="AQ29" s="396"/>
      <c r="AR29" s="397"/>
      <c r="AS29" s="395">
        <v>3009</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226500</v>
      </c>
      <c r="BO29" s="420"/>
      <c r="BP29" s="420"/>
      <c r="BQ29" s="420"/>
      <c r="BR29" s="420"/>
      <c r="BS29" s="420"/>
      <c r="BT29" s="420"/>
      <c r="BU29" s="421"/>
      <c r="BV29" s="419">
        <v>234676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99.5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494389</v>
      </c>
      <c r="BO30" s="423"/>
      <c r="BP30" s="423"/>
      <c r="BQ30" s="423"/>
      <c r="BR30" s="423"/>
      <c r="BS30" s="423"/>
      <c r="BT30" s="423"/>
      <c r="BU30" s="424"/>
      <c r="BV30" s="422">
        <v>504005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沖縄県後期高齢者医療広域連合(一般会計）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沖縄県後期高齢者医療広域連合(特別会計）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東部消防組合（一般会計）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那覇市・南風原町環境施設組合（一般会計）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南部広域市町村圏事務組合(一般会計)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南部広域市町村圏事務組合(いなんせ齋苑特別会計)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南部広域市町村圏事務組合(南斎場特別会計)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沖縄県介護保険広域連合(一般会計)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沖縄県介護保険広域連合(特別会計)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南部水道企業団（水道事業会計）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kDe/ALy8aVHgHAgjBxkObuoBCgbBnuMDgXmY504jtlN3XpVmPRdLWAEV7o4ms2jHaX+CAv5PasY8WeQWPy/gw==" saltValue="JwfkaZ0mWOKJyL1syezM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2" t="s">
        <v>554</v>
      </c>
      <c r="D34" s="1152"/>
      <c r="E34" s="1153"/>
      <c r="F34" s="32">
        <v>9.43</v>
      </c>
      <c r="G34" s="33">
        <v>2.0499999999999998</v>
      </c>
      <c r="H34" s="33">
        <v>2.17</v>
      </c>
      <c r="I34" s="33">
        <v>3.22</v>
      </c>
      <c r="J34" s="34">
        <v>2.99</v>
      </c>
      <c r="K34" s="22"/>
      <c r="L34" s="22"/>
      <c r="M34" s="22"/>
      <c r="N34" s="22"/>
      <c r="O34" s="22"/>
      <c r="P34" s="22"/>
    </row>
    <row r="35" spans="1:16" ht="39" customHeight="1" x14ac:dyDescent="0.15">
      <c r="A35" s="22"/>
      <c r="B35" s="35"/>
      <c r="C35" s="1146" t="s">
        <v>555</v>
      </c>
      <c r="D35" s="1147"/>
      <c r="E35" s="1148"/>
      <c r="F35" s="36" t="s">
        <v>556</v>
      </c>
      <c r="G35" s="37">
        <v>0.57999999999999996</v>
      </c>
      <c r="H35" s="37">
        <v>0.52</v>
      </c>
      <c r="I35" s="37">
        <v>0.52</v>
      </c>
      <c r="J35" s="38">
        <v>0.37</v>
      </c>
      <c r="K35" s="22"/>
      <c r="L35" s="22"/>
      <c r="M35" s="22"/>
      <c r="N35" s="22"/>
      <c r="O35" s="22"/>
      <c r="P35" s="22"/>
    </row>
    <row r="36" spans="1:16" ht="39" customHeight="1" x14ac:dyDescent="0.15">
      <c r="A36" s="22"/>
      <c r="B36" s="35"/>
      <c r="C36" s="1146" t="s">
        <v>557</v>
      </c>
      <c r="D36" s="1147"/>
      <c r="E36" s="1148"/>
      <c r="F36" s="36" t="s">
        <v>506</v>
      </c>
      <c r="G36" s="37" t="s">
        <v>506</v>
      </c>
      <c r="H36" s="37" t="s">
        <v>506</v>
      </c>
      <c r="I36" s="37" t="s">
        <v>506</v>
      </c>
      <c r="J36" s="38">
        <v>0.34</v>
      </c>
      <c r="K36" s="22"/>
      <c r="L36" s="22"/>
      <c r="M36" s="22"/>
      <c r="N36" s="22"/>
      <c r="O36" s="22"/>
      <c r="P36" s="22"/>
    </row>
    <row r="37" spans="1:16" ht="39" customHeight="1" x14ac:dyDescent="0.15">
      <c r="A37" s="22"/>
      <c r="B37" s="35"/>
      <c r="C37" s="1146" t="s">
        <v>558</v>
      </c>
      <c r="D37" s="1147"/>
      <c r="E37" s="1148"/>
      <c r="F37" s="36">
        <v>7.0000000000000007E-2</v>
      </c>
      <c r="G37" s="37">
        <v>0.28000000000000003</v>
      </c>
      <c r="H37" s="37">
        <v>0.03</v>
      </c>
      <c r="I37" s="37">
        <v>0.03</v>
      </c>
      <c r="J37" s="38">
        <v>0.12</v>
      </c>
      <c r="K37" s="22"/>
      <c r="L37" s="22"/>
      <c r="M37" s="22"/>
      <c r="N37" s="22"/>
      <c r="O37" s="22"/>
      <c r="P37" s="22"/>
    </row>
    <row r="38" spans="1:16" ht="39" customHeight="1" x14ac:dyDescent="0.15">
      <c r="A38" s="22"/>
      <c r="B38" s="35"/>
      <c r="C38" s="1146" t="s">
        <v>559</v>
      </c>
      <c r="D38" s="1147"/>
      <c r="E38" s="1148"/>
      <c r="F38" s="36">
        <v>0.03</v>
      </c>
      <c r="G38" s="37">
        <v>0.03</v>
      </c>
      <c r="H38" s="37">
        <v>0.02</v>
      </c>
      <c r="I38" s="37">
        <v>0</v>
      </c>
      <c r="J38" s="38">
        <v>0.01</v>
      </c>
      <c r="K38" s="22"/>
      <c r="L38" s="22"/>
      <c r="M38" s="22"/>
      <c r="N38" s="22"/>
      <c r="O38" s="22"/>
      <c r="P38" s="22"/>
    </row>
    <row r="39" spans="1:16" ht="39" customHeight="1" x14ac:dyDescent="0.15">
      <c r="A39" s="22"/>
      <c r="B39" s="35"/>
      <c r="C39" s="1146"/>
      <c r="D39" s="1147"/>
      <c r="E39" s="1148"/>
      <c r="F39" s="36"/>
      <c r="G39" s="37"/>
      <c r="H39" s="37"/>
      <c r="I39" s="37"/>
      <c r="J39" s="38"/>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560</v>
      </c>
      <c r="D42" s="1147"/>
      <c r="E42" s="1148"/>
      <c r="F42" s="36" t="s">
        <v>506</v>
      </c>
      <c r="G42" s="37" t="s">
        <v>506</v>
      </c>
      <c r="H42" s="37" t="s">
        <v>506</v>
      </c>
      <c r="I42" s="37" t="s">
        <v>506</v>
      </c>
      <c r="J42" s="38" t="s">
        <v>506</v>
      </c>
      <c r="K42" s="22"/>
      <c r="L42" s="22"/>
      <c r="M42" s="22"/>
      <c r="N42" s="22"/>
      <c r="O42" s="22"/>
      <c r="P42" s="22"/>
    </row>
    <row r="43" spans="1:16" ht="39" customHeight="1" thickBot="1" x14ac:dyDescent="0.2">
      <c r="A43" s="22"/>
      <c r="B43" s="40"/>
      <c r="C43" s="1149" t="s">
        <v>561</v>
      </c>
      <c r="D43" s="1150"/>
      <c r="E43" s="1151"/>
      <c r="F43" s="41">
        <v>0.05</v>
      </c>
      <c r="G43" s="42">
        <v>0.22</v>
      </c>
      <c r="H43" s="42">
        <v>0.3</v>
      </c>
      <c r="I43" s="42">
        <v>0.09</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pvcKZ8iz2C+IEfb10axkkKGJiCCx7ncxOzi5F3+GnBvpYJSOyDFjR/3bUlP5DjiqG2Nqbfr69hwBX22AEahUw==" saltValue="6koz19Nfz+Fcra3NyXJ/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4"/>
  <sheetViews>
    <sheetView showGridLines="0" topLeftCell="A28" zoomScaleSheetLayoutView="55" workbookViewId="0">
      <selection activeCell="N59" sqref="N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1206</v>
      </c>
      <c r="L45" s="60">
        <v>1245</v>
      </c>
      <c r="M45" s="60">
        <v>1311</v>
      </c>
      <c r="N45" s="60">
        <v>1298</v>
      </c>
      <c r="O45" s="61">
        <v>1253</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506</v>
      </c>
      <c r="L46" s="64" t="s">
        <v>506</v>
      </c>
      <c r="M46" s="64" t="s">
        <v>506</v>
      </c>
      <c r="N46" s="64" t="s">
        <v>506</v>
      </c>
      <c r="O46" s="65" t="s">
        <v>506</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506</v>
      </c>
      <c r="L47" s="64" t="s">
        <v>506</v>
      </c>
      <c r="M47" s="64" t="s">
        <v>506</v>
      </c>
      <c r="N47" s="64" t="s">
        <v>506</v>
      </c>
      <c r="O47" s="65" t="s">
        <v>506</v>
      </c>
      <c r="P47" s="48"/>
      <c r="Q47" s="48"/>
      <c r="R47" s="48"/>
      <c r="S47" s="48"/>
      <c r="T47" s="48"/>
      <c r="U47" s="48"/>
    </row>
    <row r="48" spans="1:21" ht="30.75" customHeight="1" x14ac:dyDescent="0.15">
      <c r="A48" s="48"/>
      <c r="B48" s="1179"/>
      <c r="C48" s="1180"/>
      <c r="D48" s="62"/>
      <c r="E48" s="1156" t="s">
        <v>15</v>
      </c>
      <c r="F48" s="1156"/>
      <c r="G48" s="1156"/>
      <c r="H48" s="1156"/>
      <c r="I48" s="1156"/>
      <c r="J48" s="1157"/>
      <c r="K48" s="63">
        <v>113</v>
      </c>
      <c r="L48" s="64">
        <v>131</v>
      </c>
      <c r="M48" s="64">
        <v>93</v>
      </c>
      <c r="N48" s="64">
        <v>114</v>
      </c>
      <c r="O48" s="65">
        <v>116</v>
      </c>
      <c r="P48" s="48"/>
      <c r="Q48" s="48"/>
      <c r="R48" s="48"/>
      <c r="S48" s="48"/>
      <c r="T48" s="48"/>
      <c r="U48" s="48"/>
    </row>
    <row r="49" spans="1:21" ht="30.75" customHeight="1" x14ac:dyDescent="0.15">
      <c r="A49" s="48"/>
      <c r="B49" s="1179"/>
      <c r="C49" s="1180"/>
      <c r="D49" s="62"/>
      <c r="E49" s="1156" t="s">
        <v>16</v>
      </c>
      <c r="F49" s="1156"/>
      <c r="G49" s="1156"/>
      <c r="H49" s="1156"/>
      <c r="I49" s="1156"/>
      <c r="J49" s="1157"/>
      <c r="K49" s="63">
        <v>102</v>
      </c>
      <c r="L49" s="64">
        <v>91</v>
      </c>
      <c r="M49" s="64">
        <v>64</v>
      </c>
      <c r="N49" s="64">
        <v>52</v>
      </c>
      <c r="O49" s="65">
        <v>57</v>
      </c>
      <c r="P49" s="48"/>
      <c r="Q49" s="48"/>
      <c r="R49" s="48"/>
      <c r="S49" s="48"/>
      <c r="T49" s="48"/>
      <c r="U49" s="48"/>
    </row>
    <row r="50" spans="1:21" ht="30.75" customHeight="1" x14ac:dyDescent="0.15">
      <c r="A50" s="48"/>
      <c r="B50" s="1179"/>
      <c r="C50" s="1180"/>
      <c r="D50" s="62"/>
      <c r="E50" s="1156" t="s">
        <v>17</v>
      </c>
      <c r="F50" s="1156"/>
      <c r="G50" s="1156"/>
      <c r="H50" s="1156"/>
      <c r="I50" s="1156"/>
      <c r="J50" s="1157"/>
      <c r="K50" s="63" t="s">
        <v>506</v>
      </c>
      <c r="L50" s="64" t="s">
        <v>506</v>
      </c>
      <c r="M50" s="64" t="s">
        <v>506</v>
      </c>
      <c r="N50" s="64" t="s">
        <v>506</v>
      </c>
      <c r="O50" s="65" t="s">
        <v>506</v>
      </c>
      <c r="P50" s="48"/>
      <c r="Q50" s="48"/>
      <c r="R50" s="48"/>
      <c r="S50" s="48"/>
      <c r="T50" s="48"/>
      <c r="U50" s="48"/>
    </row>
    <row r="51" spans="1:21" ht="30.75" customHeight="1" x14ac:dyDescent="0.15">
      <c r="A51" s="48"/>
      <c r="B51" s="1181"/>
      <c r="C51" s="1182"/>
      <c r="D51" s="66"/>
      <c r="E51" s="1156" t="s">
        <v>18</v>
      </c>
      <c r="F51" s="1156"/>
      <c r="G51" s="1156"/>
      <c r="H51" s="1156"/>
      <c r="I51" s="1156"/>
      <c r="J51" s="1157"/>
      <c r="K51" s="63">
        <v>1</v>
      </c>
      <c r="L51" s="64">
        <v>0</v>
      </c>
      <c r="M51" s="64">
        <v>2</v>
      </c>
      <c r="N51" s="64">
        <v>1</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790</v>
      </c>
      <c r="L52" s="64">
        <v>765</v>
      </c>
      <c r="M52" s="64">
        <v>749</v>
      </c>
      <c r="N52" s="64">
        <v>732</v>
      </c>
      <c r="O52" s="65">
        <v>733</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632</v>
      </c>
      <c r="L53" s="69">
        <v>702</v>
      </c>
      <c r="M53" s="69">
        <v>721</v>
      </c>
      <c r="N53" s="69">
        <v>733</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588</v>
      </c>
      <c r="L58" s="84" t="s">
        <v>588</v>
      </c>
      <c r="M58" s="84" t="s">
        <v>588</v>
      </c>
      <c r="N58" s="84" t="s">
        <v>588</v>
      </c>
      <c r="O58" s="85" t="s">
        <v>588</v>
      </c>
    </row>
    <row r="59" spans="1:21" ht="31.5" customHeight="1" x14ac:dyDescent="0.15">
      <c r="B59" s="1164"/>
      <c r="C59" s="1165"/>
      <c r="D59" s="1171" t="s">
        <v>28</v>
      </c>
      <c r="E59" s="1172"/>
      <c r="F59" s="1172"/>
      <c r="G59" s="1172"/>
      <c r="H59" s="1172"/>
      <c r="I59" s="1172"/>
      <c r="J59" s="1173"/>
      <c r="K59" s="86" t="s">
        <v>588</v>
      </c>
      <c r="L59" s="87" t="s">
        <v>588</v>
      </c>
      <c r="M59" s="87" t="s">
        <v>588</v>
      </c>
      <c r="N59" s="87" t="s">
        <v>588</v>
      </c>
      <c r="O59" s="88" t="s">
        <v>588</v>
      </c>
    </row>
    <row r="60" spans="1:21" ht="31.5" customHeight="1" thickBot="1" x14ac:dyDescent="0.2">
      <c r="B60" s="1166"/>
      <c r="C60" s="1167"/>
      <c r="D60" s="1174" t="s">
        <v>29</v>
      </c>
      <c r="E60" s="1175"/>
      <c r="F60" s="1175"/>
      <c r="G60" s="1175"/>
      <c r="H60" s="1175"/>
      <c r="I60" s="1175"/>
      <c r="J60" s="1176"/>
      <c r="K60" s="89" t="s">
        <v>588</v>
      </c>
      <c r="L60" s="90" t="s">
        <v>588</v>
      </c>
      <c r="M60" s="90" t="s">
        <v>588</v>
      </c>
      <c r="N60" s="90" t="s">
        <v>588</v>
      </c>
      <c r="O60" s="91" t="s">
        <v>588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L8z8h0lNv5/wN2a06XWeCPkcMRJ5mrLq5OBK4AHBE6e/ZFJfpB3beXg8uEAsLA+uCKwAqC1aGlC9zqFDkZjZg==" saltValue="FJGq/p/O9M33n7/bi0kE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A34" zoomScaleSheetLayoutView="100" workbookViewId="0">
      <selection activeCell="E43" sqref="E43:H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97" t="s">
        <v>32</v>
      </c>
      <c r="C41" s="1198"/>
      <c r="D41" s="105"/>
      <c r="E41" s="1199" t="s">
        <v>33</v>
      </c>
      <c r="F41" s="1199"/>
      <c r="G41" s="1199"/>
      <c r="H41" s="1200"/>
      <c r="I41" s="355">
        <v>13629</v>
      </c>
      <c r="J41" s="356">
        <v>13372</v>
      </c>
      <c r="K41" s="356">
        <v>12724</v>
      </c>
      <c r="L41" s="356">
        <v>12272</v>
      </c>
      <c r="M41" s="357">
        <v>11498</v>
      </c>
    </row>
    <row r="42" spans="2:13" ht="27.75" customHeight="1" x14ac:dyDescent="0.15">
      <c r="B42" s="1187"/>
      <c r="C42" s="1188"/>
      <c r="D42" s="106"/>
      <c r="E42" s="1191" t="s">
        <v>34</v>
      </c>
      <c r="F42" s="1191"/>
      <c r="G42" s="1191"/>
      <c r="H42" s="1192"/>
      <c r="I42" s="358" t="s">
        <v>506</v>
      </c>
      <c r="J42" s="359" t="s">
        <v>506</v>
      </c>
      <c r="K42" s="359" t="s">
        <v>506</v>
      </c>
      <c r="L42" s="359" t="s">
        <v>506</v>
      </c>
      <c r="M42" s="360" t="s">
        <v>506</v>
      </c>
    </row>
    <row r="43" spans="2:13" ht="27.75" customHeight="1" x14ac:dyDescent="0.15">
      <c r="B43" s="1187"/>
      <c r="C43" s="1188"/>
      <c r="D43" s="106"/>
      <c r="E43" s="1191" t="s">
        <v>35</v>
      </c>
      <c r="F43" s="1191"/>
      <c r="G43" s="1191"/>
      <c r="H43" s="1192"/>
      <c r="I43" s="358">
        <v>1772</v>
      </c>
      <c r="J43" s="359">
        <v>1841</v>
      </c>
      <c r="K43" s="359">
        <v>1658</v>
      </c>
      <c r="L43" s="359">
        <v>1620</v>
      </c>
      <c r="M43" s="360">
        <v>1501</v>
      </c>
    </row>
    <row r="44" spans="2:13" ht="27.75" customHeight="1" x14ac:dyDescent="0.15">
      <c r="B44" s="1187"/>
      <c r="C44" s="1188"/>
      <c r="D44" s="106"/>
      <c r="E44" s="1191" t="s">
        <v>36</v>
      </c>
      <c r="F44" s="1191"/>
      <c r="G44" s="1191"/>
      <c r="H44" s="1192"/>
      <c r="I44" s="358">
        <v>749</v>
      </c>
      <c r="J44" s="359">
        <v>730</v>
      </c>
      <c r="K44" s="359">
        <v>958</v>
      </c>
      <c r="L44" s="359">
        <v>1235</v>
      </c>
      <c r="M44" s="360">
        <v>1165</v>
      </c>
    </row>
    <row r="45" spans="2:13" ht="27.75" customHeight="1" x14ac:dyDescent="0.15">
      <c r="B45" s="1187"/>
      <c r="C45" s="1188"/>
      <c r="D45" s="106"/>
      <c r="E45" s="1191" t="s">
        <v>37</v>
      </c>
      <c r="F45" s="1191"/>
      <c r="G45" s="1191"/>
      <c r="H45" s="1192"/>
      <c r="I45" s="358">
        <v>517</v>
      </c>
      <c r="J45" s="359">
        <v>377</v>
      </c>
      <c r="K45" s="359">
        <v>348</v>
      </c>
      <c r="L45" s="359">
        <v>265</v>
      </c>
      <c r="M45" s="360">
        <v>133</v>
      </c>
    </row>
    <row r="46" spans="2:13" ht="27.75" customHeight="1" x14ac:dyDescent="0.15">
      <c r="B46" s="1187"/>
      <c r="C46" s="1188"/>
      <c r="D46" s="107"/>
      <c r="E46" s="1191" t="s">
        <v>38</v>
      </c>
      <c r="F46" s="1191"/>
      <c r="G46" s="1191"/>
      <c r="H46" s="1192"/>
      <c r="I46" s="358" t="s">
        <v>506</v>
      </c>
      <c r="J46" s="359" t="s">
        <v>506</v>
      </c>
      <c r="K46" s="359" t="s">
        <v>506</v>
      </c>
      <c r="L46" s="359" t="s">
        <v>506</v>
      </c>
      <c r="M46" s="360" t="s">
        <v>506</v>
      </c>
    </row>
    <row r="47" spans="2:13" ht="27.75" customHeight="1" x14ac:dyDescent="0.15">
      <c r="B47" s="1187"/>
      <c r="C47" s="1188"/>
      <c r="D47" s="108"/>
      <c r="E47" s="1201" t="s">
        <v>39</v>
      </c>
      <c r="F47" s="1202"/>
      <c r="G47" s="1202"/>
      <c r="H47" s="1203"/>
      <c r="I47" s="358" t="s">
        <v>506</v>
      </c>
      <c r="J47" s="359" t="s">
        <v>506</v>
      </c>
      <c r="K47" s="359" t="s">
        <v>506</v>
      </c>
      <c r="L47" s="359" t="s">
        <v>506</v>
      </c>
      <c r="M47" s="360" t="s">
        <v>506</v>
      </c>
    </row>
    <row r="48" spans="2:13" ht="27.75" customHeight="1" x14ac:dyDescent="0.15">
      <c r="B48" s="1187"/>
      <c r="C48" s="1188"/>
      <c r="D48" s="106"/>
      <c r="E48" s="1191" t="s">
        <v>40</v>
      </c>
      <c r="F48" s="1191"/>
      <c r="G48" s="1191"/>
      <c r="H48" s="1192"/>
      <c r="I48" s="358" t="s">
        <v>506</v>
      </c>
      <c r="J48" s="359" t="s">
        <v>506</v>
      </c>
      <c r="K48" s="359" t="s">
        <v>506</v>
      </c>
      <c r="L48" s="359" t="s">
        <v>506</v>
      </c>
      <c r="M48" s="360" t="s">
        <v>506</v>
      </c>
    </row>
    <row r="49" spans="2:13" ht="27.75" customHeight="1" x14ac:dyDescent="0.15">
      <c r="B49" s="1189"/>
      <c r="C49" s="1190"/>
      <c r="D49" s="106"/>
      <c r="E49" s="1191" t="s">
        <v>41</v>
      </c>
      <c r="F49" s="1191"/>
      <c r="G49" s="1191"/>
      <c r="H49" s="1192"/>
      <c r="I49" s="358" t="s">
        <v>506</v>
      </c>
      <c r="J49" s="359" t="s">
        <v>506</v>
      </c>
      <c r="K49" s="359" t="s">
        <v>506</v>
      </c>
      <c r="L49" s="359" t="s">
        <v>506</v>
      </c>
      <c r="M49" s="360" t="s">
        <v>506</v>
      </c>
    </row>
    <row r="50" spans="2:13" ht="27.75" customHeight="1" x14ac:dyDescent="0.15">
      <c r="B50" s="1185" t="s">
        <v>42</v>
      </c>
      <c r="C50" s="1186"/>
      <c r="D50" s="109"/>
      <c r="E50" s="1191" t="s">
        <v>43</v>
      </c>
      <c r="F50" s="1191"/>
      <c r="G50" s="1191"/>
      <c r="H50" s="1192"/>
      <c r="I50" s="358">
        <v>1148</v>
      </c>
      <c r="J50" s="359">
        <v>1382</v>
      </c>
      <c r="K50" s="359">
        <v>1827</v>
      </c>
      <c r="L50" s="359">
        <v>2733</v>
      </c>
      <c r="M50" s="360">
        <v>3402</v>
      </c>
    </row>
    <row r="51" spans="2:13" ht="27.75" customHeight="1" x14ac:dyDescent="0.15">
      <c r="B51" s="1187"/>
      <c r="C51" s="1188"/>
      <c r="D51" s="106"/>
      <c r="E51" s="1191" t="s">
        <v>44</v>
      </c>
      <c r="F51" s="1191"/>
      <c r="G51" s="1191"/>
      <c r="H51" s="1192"/>
      <c r="I51" s="358" t="s">
        <v>506</v>
      </c>
      <c r="J51" s="359" t="s">
        <v>506</v>
      </c>
      <c r="K51" s="359" t="s">
        <v>506</v>
      </c>
      <c r="L51" s="359" t="s">
        <v>506</v>
      </c>
      <c r="M51" s="360" t="s">
        <v>506</v>
      </c>
    </row>
    <row r="52" spans="2:13" ht="27.75" customHeight="1" x14ac:dyDescent="0.15">
      <c r="B52" s="1189"/>
      <c r="C52" s="1190"/>
      <c r="D52" s="106"/>
      <c r="E52" s="1191" t="s">
        <v>45</v>
      </c>
      <c r="F52" s="1191"/>
      <c r="G52" s="1191"/>
      <c r="H52" s="1192"/>
      <c r="I52" s="358">
        <v>8812</v>
      </c>
      <c r="J52" s="359">
        <v>8609</v>
      </c>
      <c r="K52" s="359">
        <v>8811</v>
      </c>
      <c r="L52" s="359">
        <v>8828</v>
      </c>
      <c r="M52" s="360">
        <v>8559</v>
      </c>
    </row>
    <row r="53" spans="2:13" ht="27.75" customHeight="1" thickBot="1" x14ac:dyDescent="0.2">
      <c r="B53" s="1193" t="s">
        <v>46</v>
      </c>
      <c r="C53" s="1194"/>
      <c r="D53" s="110"/>
      <c r="E53" s="1195" t="s">
        <v>47</v>
      </c>
      <c r="F53" s="1195"/>
      <c r="G53" s="1195"/>
      <c r="H53" s="1196"/>
      <c r="I53" s="361">
        <v>6705</v>
      </c>
      <c r="J53" s="362">
        <v>6330</v>
      </c>
      <c r="K53" s="362">
        <v>5049</v>
      </c>
      <c r="L53" s="362">
        <v>3831</v>
      </c>
      <c r="M53" s="363">
        <v>2336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pbU5wnh4OnxT1xmY3LUrb3bLlJZLUREgLkSUw3kC53zgACUmugU+guSpdZB8RirC+CwoTiW0BZOuJGRyfCOVw==" saltValue="0Ain4Qm4LgY63J5dnlAZ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2" t="s">
        <v>50</v>
      </c>
      <c r="D55" s="1212"/>
      <c r="E55" s="1213"/>
      <c r="F55" s="122">
        <v>995</v>
      </c>
      <c r="G55" s="122">
        <v>1804</v>
      </c>
      <c r="H55" s="123">
        <v>2603</v>
      </c>
    </row>
    <row r="56" spans="2:8" ht="52.5" customHeight="1" x14ac:dyDescent="0.15">
      <c r="B56" s="124"/>
      <c r="C56" s="1214" t="s">
        <v>51</v>
      </c>
      <c r="D56" s="1214"/>
      <c r="E56" s="1215"/>
      <c r="F56" s="125">
        <v>71</v>
      </c>
      <c r="G56" s="125">
        <v>235</v>
      </c>
      <c r="H56" s="126">
        <v>227</v>
      </c>
    </row>
    <row r="57" spans="2:8" ht="53.25" customHeight="1" x14ac:dyDescent="0.15">
      <c r="B57" s="124"/>
      <c r="C57" s="1216" t="s">
        <v>52</v>
      </c>
      <c r="D57" s="1216"/>
      <c r="E57" s="1217"/>
      <c r="F57" s="127">
        <v>382</v>
      </c>
      <c r="G57" s="127">
        <v>504</v>
      </c>
      <c r="H57" s="128">
        <v>494</v>
      </c>
    </row>
    <row r="58" spans="2:8" ht="45.75" customHeight="1" x14ac:dyDescent="0.15">
      <c r="B58" s="129"/>
      <c r="C58" s="1204" t="s">
        <v>589</v>
      </c>
      <c r="D58" s="1205"/>
      <c r="E58" s="1206"/>
      <c r="F58" s="130">
        <v>227</v>
      </c>
      <c r="G58" s="130">
        <v>353</v>
      </c>
      <c r="H58" s="131">
        <v>341</v>
      </c>
    </row>
    <row r="59" spans="2:8" ht="45.75" customHeight="1" x14ac:dyDescent="0.15">
      <c r="B59" s="129"/>
      <c r="C59" s="1204" t="s">
        <v>590</v>
      </c>
      <c r="D59" s="1205"/>
      <c r="E59" s="1206"/>
      <c r="F59" s="130">
        <v>103</v>
      </c>
      <c r="G59" s="130">
        <v>103</v>
      </c>
      <c r="H59" s="131">
        <v>103</v>
      </c>
    </row>
    <row r="60" spans="2:8" ht="45.75" customHeight="1" x14ac:dyDescent="0.15">
      <c r="B60" s="129"/>
      <c r="C60" s="1204" t="s">
        <v>591</v>
      </c>
      <c r="D60" s="1205"/>
      <c r="E60" s="1206"/>
      <c r="F60" s="130">
        <v>379</v>
      </c>
      <c r="G60" s="130">
        <v>191</v>
      </c>
      <c r="H60" s="131">
        <v>78</v>
      </c>
    </row>
    <row r="61" spans="2:8" ht="45.75" customHeight="1" x14ac:dyDescent="0.15">
      <c r="B61" s="129"/>
      <c r="C61" s="1204" t="s">
        <v>592</v>
      </c>
      <c r="D61" s="1205"/>
      <c r="E61" s="1206"/>
      <c r="F61" s="130">
        <v>17</v>
      </c>
      <c r="G61" s="130">
        <v>17</v>
      </c>
      <c r="H61" s="131">
        <v>17</v>
      </c>
    </row>
    <row r="62" spans="2:8" ht="45.75" customHeight="1" thickBot="1" x14ac:dyDescent="0.2">
      <c r="B62" s="132"/>
      <c r="C62" s="1207" t="s">
        <v>593</v>
      </c>
      <c r="D62" s="1208"/>
      <c r="E62" s="1209"/>
      <c r="F62" s="133">
        <v>15</v>
      </c>
      <c r="G62" s="133">
        <v>14</v>
      </c>
      <c r="H62" s="134">
        <v>12</v>
      </c>
    </row>
    <row r="63" spans="2:8" ht="52.5" customHeight="1" thickBot="1" x14ac:dyDescent="0.2">
      <c r="B63" s="135"/>
      <c r="C63" s="1210" t="s">
        <v>53</v>
      </c>
      <c r="D63" s="1210"/>
      <c r="E63" s="1211"/>
      <c r="F63" s="136">
        <v>1448</v>
      </c>
      <c r="G63" s="136">
        <v>2542</v>
      </c>
      <c r="H63" s="137">
        <v>3323</v>
      </c>
    </row>
    <row r="64" spans="2:8" x14ac:dyDescent="0.15"/>
  </sheetData>
  <sheetProtection algorithmName="SHA-512" hashValue="1PeOMaJfpVdnNla8RSynMyCroL3BvkFwJqFfCagbWrLyV0ljQ9CZYPHozoYzYl4LKMwrqEzb7zK/c4Npnl4Fgg==" saltValue="DkeItt/Nmt6P1lqnt8Qq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544</v>
      </c>
      <c r="G2" s="151"/>
      <c r="H2" s="152"/>
    </row>
    <row r="3" spans="1:8" x14ac:dyDescent="0.15">
      <c r="A3" s="148" t="s">
        <v>537</v>
      </c>
      <c r="B3" s="153"/>
      <c r="C3" s="154"/>
      <c r="D3" s="155">
        <v>31787</v>
      </c>
      <c r="E3" s="156"/>
      <c r="F3" s="157">
        <v>47387</v>
      </c>
      <c r="G3" s="158"/>
      <c r="H3" s="159"/>
    </row>
    <row r="4" spans="1:8" x14ac:dyDescent="0.15">
      <c r="A4" s="160"/>
      <c r="B4" s="161"/>
      <c r="C4" s="162"/>
      <c r="D4" s="163">
        <v>2984</v>
      </c>
      <c r="E4" s="164"/>
      <c r="F4" s="165">
        <v>24928</v>
      </c>
      <c r="G4" s="166"/>
      <c r="H4" s="167"/>
    </row>
    <row r="5" spans="1:8" x14ac:dyDescent="0.15">
      <c r="A5" s="148" t="s">
        <v>539</v>
      </c>
      <c r="B5" s="153"/>
      <c r="C5" s="154"/>
      <c r="D5" s="155">
        <v>38577</v>
      </c>
      <c r="E5" s="156"/>
      <c r="F5" s="157">
        <v>51264</v>
      </c>
      <c r="G5" s="158"/>
      <c r="H5" s="159"/>
    </row>
    <row r="6" spans="1:8" x14ac:dyDescent="0.15">
      <c r="A6" s="160"/>
      <c r="B6" s="161"/>
      <c r="C6" s="162"/>
      <c r="D6" s="163">
        <v>2265</v>
      </c>
      <c r="E6" s="164"/>
      <c r="F6" s="165">
        <v>26040</v>
      </c>
      <c r="G6" s="166"/>
      <c r="H6" s="167"/>
    </row>
    <row r="7" spans="1:8" x14ac:dyDescent="0.15">
      <c r="A7" s="148" t="s">
        <v>540</v>
      </c>
      <c r="B7" s="153"/>
      <c r="C7" s="154"/>
      <c r="D7" s="155">
        <v>16780</v>
      </c>
      <c r="E7" s="156"/>
      <c r="F7" s="157">
        <v>52068</v>
      </c>
      <c r="G7" s="158"/>
      <c r="H7" s="159"/>
    </row>
    <row r="8" spans="1:8" x14ac:dyDescent="0.15">
      <c r="A8" s="160"/>
      <c r="B8" s="161"/>
      <c r="C8" s="162"/>
      <c r="D8" s="163">
        <v>2160</v>
      </c>
      <c r="E8" s="164"/>
      <c r="F8" s="165">
        <v>26936</v>
      </c>
      <c r="G8" s="166"/>
      <c r="H8" s="167"/>
    </row>
    <row r="9" spans="1:8" x14ac:dyDescent="0.15">
      <c r="A9" s="148" t="s">
        <v>541</v>
      </c>
      <c r="B9" s="153"/>
      <c r="C9" s="154"/>
      <c r="D9" s="155">
        <v>20815</v>
      </c>
      <c r="E9" s="156"/>
      <c r="F9" s="157">
        <v>47161</v>
      </c>
      <c r="G9" s="158"/>
      <c r="H9" s="159"/>
    </row>
    <row r="10" spans="1:8" x14ac:dyDescent="0.15">
      <c r="A10" s="160"/>
      <c r="B10" s="161"/>
      <c r="C10" s="162"/>
      <c r="D10" s="163">
        <v>10318</v>
      </c>
      <c r="E10" s="164"/>
      <c r="F10" s="165">
        <v>24595</v>
      </c>
      <c r="G10" s="166"/>
      <c r="H10" s="167"/>
    </row>
    <row r="11" spans="1:8" x14ac:dyDescent="0.15">
      <c r="A11" s="148" t="s">
        <v>542</v>
      </c>
      <c r="B11" s="153"/>
      <c r="C11" s="154"/>
      <c r="D11" s="155">
        <v>21277</v>
      </c>
      <c r="E11" s="156"/>
      <c r="F11" s="157">
        <v>43423</v>
      </c>
      <c r="G11" s="158"/>
      <c r="H11" s="159"/>
    </row>
    <row r="12" spans="1:8" x14ac:dyDescent="0.15">
      <c r="A12" s="160"/>
      <c r="B12" s="161"/>
      <c r="C12" s="168"/>
      <c r="D12" s="163">
        <v>6948</v>
      </c>
      <c r="E12" s="164"/>
      <c r="F12" s="165">
        <v>22207</v>
      </c>
      <c r="G12" s="166"/>
      <c r="H12" s="167"/>
    </row>
    <row r="13" spans="1:8" x14ac:dyDescent="0.15">
      <c r="A13" s="148"/>
      <c r="B13" s="153"/>
      <c r="C13" s="169"/>
      <c r="D13" s="170">
        <v>25847</v>
      </c>
      <c r="E13" s="171"/>
      <c r="F13" s="172">
        <v>48261</v>
      </c>
      <c r="G13" s="173"/>
      <c r="H13" s="159"/>
    </row>
    <row r="14" spans="1:8" x14ac:dyDescent="0.15">
      <c r="A14" s="160"/>
      <c r="B14" s="161"/>
      <c r="C14" s="162"/>
      <c r="D14" s="163">
        <v>4935</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9.2200000000000006</v>
      </c>
      <c r="C19" s="174">
        <f>ROUND(VALUE(SUBSTITUTE(実質収支比率等に係る経年分析!G$48,"▲","-")),2)</f>
        <v>2.35</v>
      </c>
      <c r="D19" s="174">
        <f>ROUND(VALUE(SUBSTITUTE(実質収支比率等に係る経年分析!H$48,"▲","-")),2)</f>
        <v>2.21</v>
      </c>
      <c r="E19" s="174">
        <f>ROUND(VALUE(SUBSTITUTE(実質収支比率等に係る経年分析!I$48,"▲","-")),2)</f>
        <v>3.25</v>
      </c>
      <c r="F19" s="174">
        <f>ROUND(VALUE(SUBSTITUTE(実質収支比率等に係る経年分析!J$48,"▲","-")),2)</f>
        <v>3.12</v>
      </c>
    </row>
    <row r="20" spans="1:11" x14ac:dyDescent="0.15">
      <c r="A20" s="174" t="s">
        <v>57</v>
      </c>
      <c r="B20" s="174">
        <f>ROUND(VALUE(SUBSTITUTE(実質収支比率等に係る経年分析!F$47,"▲","-")),2)</f>
        <v>5.34</v>
      </c>
      <c r="C20" s="174">
        <f>ROUND(VALUE(SUBSTITUTE(実質収支比率等に係る経年分析!G$47,"▲","-")),2)</f>
        <v>8.1999999999999993</v>
      </c>
      <c r="D20" s="174">
        <f>ROUND(VALUE(SUBSTITUTE(実質収支比率等に係る経年分析!H$47,"▲","-")),2)</f>
        <v>12.78</v>
      </c>
      <c r="E20" s="174">
        <f>ROUND(VALUE(SUBSTITUTE(実質収支比率等に係る経年分析!I$47,"▲","-")),2)</f>
        <v>21.35</v>
      </c>
      <c r="F20" s="174">
        <f>ROUND(VALUE(SUBSTITUTE(実質収支比率等に係る経年分析!J$47,"▲","-")),2)</f>
        <v>31.14</v>
      </c>
    </row>
    <row r="21" spans="1:11" x14ac:dyDescent="0.15">
      <c r="A21" s="174" t="s">
        <v>58</v>
      </c>
      <c r="B21" s="174">
        <f>IF(ISNUMBER(VALUE(SUBSTITUTE(実質収支比率等に係る経年分析!F$49,"▲","-"))),ROUND(VALUE(SUBSTITUTE(実質収支比率等に係る経年分析!F$49,"▲","-")),2),NA())</f>
        <v>-1.54</v>
      </c>
      <c r="C21" s="174">
        <f>IF(ISNUMBER(VALUE(SUBSTITUTE(実質収支比率等に係る経年分析!G$49,"▲","-"))),ROUND(VALUE(SUBSTITUTE(実質収支比率等に係る経年分析!G$49,"▲","-")),2),NA())</f>
        <v>-3.8</v>
      </c>
      <c r="D21" s="174">
        <f>IF(ISNUMBER(VALUE(SUBSTITUTE(実質収支比率等に係る経年分析!H$49,"▲","-"))),ROUND(VALUE(SUBSTITUTE(実質収支比率等に係る経年分析!H$49,"▲","-")),2),NA())</f>
        <v>5.03</v>
      </c>
      <c r="E21" s="174">
        <f>IF(ISNUMBER(VALUE(SUBSTITUTE(実質収支比率等に係る経年分析!I$49,"▲","-"))),ROUND(VALUE(SUBSTITUTE(実質収支比率等に係る経年分析!I$49,"▲","-")),2),NA())</f>
        <v>10.79</v>
      </c>
      <c r="F21" s="174">
        <f>IF(ISNUMBER(VALUE(SUBSTITUTE(実質収支比率等に係る経年分析!J$49,"▲","-"))),ROUND(VALUE(SUBSTITUTE(実質収支比率等に係る経年分析!J$49,"▲","-")),2),NA())</f>
        <v>9.39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土地区画整理事業特別会計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0.34</v>
      </c>
    </row>
    <row r="35" spans="1:16" x14ac:dyDescent="0.15">
      <c r="A35" s="175" t="str">
        <f>IF(連結実質赤字比率に係る赤字・黒字の構成分析!C$35="",NA(),連結実質赤字比率に係る赤字・黒字の構成分析!C$35)</f>
        <v>国民健康保険特別会計</v>
      </c>
      <c r="B35" s="175">
        <f>IF(ROUND(VALUE(SUBSTITUTE(連結実質赤字比率に係る赤字・黒字の構成分析!F$35,"▲", "-")), 2) &lt; 0, ABS(ROUND(VALUE(SUBSTITUTE(連結実質赤字比率に係る赤字・黒字の構成分析!F$35,"▲", "-")), 2)), NA())</f>
        <v>6.82</v>
      </c>
      <c r="C35" s="175" t="e">
        <f>IF(ROUND(VALUE(SUBSTITUTE(連結実質赤字比率に係る赤字・黒字の構成分析!F$35,"▲", "-")), 2) &gt;= 0, ABS(ROUND(VALUE(SUBSTITUTE(連結実質赤字比率に係る赤字・黒字の構成分析!F$35,"▲", "-")), 2)), NA())</f>
        <v>#N/A</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0.57999999999999996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2.0499999999999998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790</v>
      </c>
      <c r="E42" s="176"/>
      <c r="F42" s="176"/>
      <c r="G42" s="176">
        <f>'実質公債費比率（分子）の構造'!L$52</f>
        <v>765</v>
      </c>
      <c r="H42" s="176"/>
      <c r="I42" s="176"/>
      <c r="J42" s="176">
        <f>'実質公債費比率（分子）の構造'!M$52</f>
        <v>749</v>
      </c>
      <c r="K42" s="176"/>
      <c r="L42" s="176"/>
      <c r="M42" s="176">
        <f>'実質公債費比率（分子）の構造'!N$52</f>
        <v>732</v>
      </c>
      <c r="N42" s="176"/>
      <c r="O42" s="176"/>
      <c r="P42" s="176">
        <f>'実質公債費比率（分子）の構造'!O$52</f>
        <v>733</v>
      </c>
    </row>
    <row r="43" spans="1:16" x14ac:dyDescent="0.15">
      <c r="A43" s="176" t="s">
        <v>66</v>
      </c>
      <c r="B43" s="176">
        <f>'実質公債費比率（分子）の構造'!K$51</f>
        <v>1</v>
      </c>
      <c r="C43" s="176"/>
      <c r="D43" s="176"/>
      <c r="E43" s="176">
        <f>'実質公債費比率（分子）の構造'!L$51</f>
        <v>0</v>
      </c>
      <c r="F43" s="176"/>
      <c r="G43" s="176"/>
      <c r="H43" s="176">
        <f>'実質公債費比率（分子）の構造'!M$51</f>
        <v>2</v>
      </c>
      <c r="I43" s="176"/>
      <c r="J43" s="176"/>
      <c r="K43" s="176">
        <f>'実質公債費比率（分子）の構造'!N$51</f>
        <v>1</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102</v>
      </c>
      <c r="C45" s="176"/>
      <c r="D45" s="176"/>
      <c r="E45" s="176">
        <f>'実質公債費比率（分子）の構造'!L$49</f>
        <v>91</v>
      </c>
      <c r="F45" s="176"/>
      <c r="G45" s="176"/>
      <c r="H45" s="176">
        <f>'実質公債費比率（分子）の構造'!M$49</f>
        <v>64</v>
      </c>
      <c r="I45" s="176"/>
      <c r="J45" s="176"/>
      <c r="K45" s="176">
        <f>'実質公債費比率（分子）の構造'!N$49</f>
        <v>52</v>
      </c>
      <c r="L45" s="176"/>
      <c r="M45" s="176"/>
      <c r="N45" s="176">
        <f>'実質公債費比率（分子）の構造'!O$49</f>
        <v>57</v>
      </c>
      <c r="O45" s="176"/>
      <c r="P45" s="176"/>
    </row>
    <row r="46" spans="1:16" x14ac:dyDescent="0.15">
      <c r="A46" s="176" t="s">
        <v>69</v>
      </c>
      <c r="B46" s="176">
        <f>'実質公債費比率（分子）の構造'!K$48</f>
        <v>113</v>
      </c>
      <c r="C46" s="176"/>
      <c r="D46" s="176"/>
      <c r="E46" s="176">
        <f>'実質公債費比率（分子）の構造'!L$48</f>
        <v>131</v>
      </c>
      <c r="F46" s="176"/>
      <c r="G46" s="176"/>
      <c r="H46" s="176">
        <f>'実質公債費比率（分子）の構造'!M$48</f>
        <v>93</v>
      </c>
      <c r="I46" s="176"/>
      <c r="J46" s="176"/>
      <c r="K46" s="176">
        <f>'実質公債費比率（分子）の構造'!N$48</f>
        <v>114</v>
      </c>
      <c r="L46" s="176"/>
      <c r="M46" s="176"/>
      <c r="N46" s="176">
        <f>'実質公債費比率（分子）の構造'!O$48</f>
        <v>116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1206</v>
      </c>
      <c r="C49" s="176"/>
      <c r="D49" s="176"/>
      <c r="E49" s="176">
        <f>'実質公債費比率（分子）の構造'!L$45</f>
        <v>1245</v>
      </c>
      <c r="F49" s="176"/>
      <c r="G49" s="176"/>
      <c r="H49" s="176">
        <f>'実質公債費比率（分子）の構造'!M$45</f>
        <v>1311</v>
      </c>
      <c r="I49" s="176"/>
      <c r="J49" s="176"/>
      <c r="K49" s="176">
        <f>'実質公債費比率（分子）の構造'!N$45</f>
        <v>1298</v>
      </c>
      <c r="L49" s="176"/>
      <c r="M49" s="176"/>
      <c r="N49" s="176">
        <f>'実質公債費比率（分子）の構造'!O$45</f>
        <v>1253</v>
      </c>
      <c r="O49" s="176"/>
      <c r="P49" s="176"/>
    </row>
    <row r="50" spans="1:16" x14ac:dyDescent="0.15">
      <c r="A50" s="176" t="s">
        <v>73</v>
      </c>
      <c r="B50" s="176" t="e">
        <f>NA()</f>
        <v>#N/A</v>
      </c>
      <c r="C50" s="176">
        <f>IF(ISNUMBER('実質公債費比率（分子）の構造'!K$53),'実質公債費比率（分子）の構造'!K$53,NA())</f>
        <v>632</v>
      </c>
      <c r="D50" s="176" t="e">
        <f>NA()</f>
        <v>#N/A</v>
      </c>
      <c r="E50" s="176" t="e">
        <f>NA()</f>
        <v>#N/A</v>
      </c>
      <c r="F50" s="176">
        <f>IF(ISNUMBER('実質公債費比率（分子）の構造'!L$53),'実質公債費比率（分子）の構造'!L$53,NA())</f>
        <v>702</v>
      </c>
      <c r="G50" s="176" t="e">
        <f>NA()</f>
        <v>#N/A</v>
      </c>
      <c r="H50" s="176" t="e">
        <f>NA()</f>
        <v>#N/A</v>
      </c>
      <c r="I50" s="176">
        <f>IF(ISNUMBER('実質公債費比率（分子）の構造'!M$53),'実質公債費比率（分子）の構造'!M$53,NA())</f>
        <v>721</v>
      </c>
      <c r="J50" s="176" t="e">
        <f>NA()</f>
        <v>#N/A</v>
      </c>
      <c r="K50" s="176" t="e">
        <f>NA()</f>
        <v>#N/A</v>
      </c>
      <c r="L50" s="176">
        <f>IF(ISNUMBER('実質公債費比率（分子）の構造'!N$53),'実質公債費比率（分子）の構造'!N$53,NA())</f>
        <v>733</v>
      </c>
      <c r="M50" s="176" t="e">
        <f>NA()</f>
        <v>#N/A</v>
      </c>
      <c r="N50" s="176" t="e">
        <f>NA()</f>
        <v>#N/A</v>
      </c>
      <c r="O50" s="176">
        <f>IF(ISNUMBER('実質公債費比率（分子）の構造'!O$53),'実質公債費比率（分子）の構造'!O$53,NA())</f>
        <v>693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8812</v>
      </c>
      <c r="E56" s="175"/>
      <c r="F56" s="175"/>
      <c r="G56" s="175">
        <f>'将来負担比率（分子）の構造'!J$52</f>
        <v>8609</v>
      </c>
      <c r="H56" s="175"/>
      <c r="I56" s="175"/>
      <c r="J56" s="175">
        <f>'将来負担比率（分子）の構造'!K$52</f>
        <v>8811</v>
      </c>
      <c r="K56" s="175"/>
      <c r="L56" s="175"/>
      <c r="M56" s="175">
        <f>'将来負担比率（分子）の構造'!L$52</f>
        <v>8828</v>
      </c>
      <c r="N56" s="175"/>
      <c r="O56" s="175"/>
      <c r="P56" s="175">
        <f>'将来負担比率（分子）の構造'!M$52</f>
        <v>8559</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1148</v>
      </c>
      <c r="E58" s="175"/>
      <c r="F58" s="175"/>
      <c r="G58" s="175">
        <f>'将来負担比率（分子）の構造'!J$50</f>
        <v>1382</v>
      </c>
      <c r="H58" s="175"/>
      <c r="I58" s="175"/>
      <c r="J58" s="175">
        <f>'将来負担比率（分子）の構造'!K$50</f>
        <v>1827</v>
      </c>
      <c r="K58" s="175"/>
      <c r="L58" s="175"/>
      <c r="M58" s="175">
        <f>'将来負担比率（分子）の構造'!L$50</f>
        <v>2733</v>
      </c>
      <c r="N58" s="175"/>
      <c r="O58" s="175"/>
      <c r="P58" s="175">
        <f>'将来負担比率（分子）の構造'!M$50</f>
        <v>3402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517</v>
      </c>
      <c r="C62" s="175"/>
      <c r="D62" s="175"/>
      <c r="E62" s="175">
        <f>'将来負担比率（分子）の構造'!J$45</f>
        <v>377</v>
      </c>
      <c r="F62" s="175"/>
      <c r="G62" s="175"/>
      <c r="H62" s="175">
        <f>'将来負担比率（分子）の構造'!K$45</f>
        <v>348</v>
      </c>
      <c r="I62" s="175"/>
      <c r="J62" s="175"/>
      <c r="K62" s="175">
        <f>'将来負担比率（分子）の構造'!L$45</f>
        <v>265</v>
      </c>
      <c r="L62" s="175"/>
      <c r="M62" s="175"/>
      <c r="N62" s="175">
        <f>'将来負担比率（分子）の構造'!M$45</f>
        <v>133</v>
      </c>
      <c r="O62" s="175"/>
      <c r="P62" s="175"/>
    </row>
    <row r="63" spans="1:16" x14ac:dyDescent="0.15">
      <c r="A63" s="175" t="s">
        <v>36</v>
      </c>
      <c r="B63" s="175">
        <f>'将来負担比率（分子）の構造'!I$44</f>
        <v>749</v>
      </c>
      <c r="C63" s="175"/>
      <c r="D63" s="175"/>
      <c r="E63" s="175">
        <f>'将来負担比率（分子）の構造'!J$44</f>
        <v>730</v>
      </c>
      <c r="F63" s="175"/>
      <c r="G63" s="175"/>
      <c r="H63" s="175">
        <f>'将来負担比率（分子）の構造'!K$44</f>
        <v>958</v>
      </c>
      <c r="I63" s="175"/>
      <c r="J63" s="175"/>
      <c r="K63" s="175">
        <f>'将来負担比率（分子）の構造'!L$44</f>
        <v>1235</v>
      </c>
      <c r="L63" s="175"/>
      <c r="M63" s="175"/>
      <c r="N63" s="175">
        <f>'将来負担比率（分子）の構造'!M$44</f>
        <v>1165</v>
      </c>
      <c r="O63" s="175"/>
      <c r="P63" s="175"/>
    </row>
    <row r="64" spans="1:16" x14ac:dyDescent="0.15">
      <c r="A64" s="175" t="s">
        <v>35</v>
      </c>
      <c r="B64" s="175">
        <f>'将来負担比率（分子）の構造'!I$43</f>
        <v>1772</v>
      </c>
      <c r="C64" s="175"/>
      <c r="D64" s="175"/>
      <c r="E64" s="175">
        <f>'将来負担比率（分子）の構造'!J$43</f>
        <v>1841</v>
      </c>
      <c r="F64" s="175"/>
      <c r="G64" s="175"/>
      <c r="H64" s="175">
        <f>'将来負担比率（分子）の構造'!K$43</f>
        <v>1658</v>
      </c>
      <c r="I64" s="175"/>
      <c r="J64" s="175"/>
      <c r="K64" s="175">
        <f>'将来負担比率（分子）の構造'!L$43</f>
        <v>1620</v>
      </c>
      <c r="L64" s="175"/>
      <c r="M64" s="175"/>
      <c r="N64" s="175">
        <f>'将来負担比率（分子）の構造'!M$43</f>
        <v>1501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13629</v>
      </c>
      <c r="C66" s="175"/>
      <c r="D66" s="175"/>
      <c r="E66" s="175">
        <f>'将来負担比率（分子）の構造'!J$41</f>
        <v>13372</v>
      </c>
      <c r="F66" s="175"/>
      <c r="G66" s="175"/>
      <c r="H66" s="175">
        <f>'将来負担比率（分子）の構造'!K$41</f>
        <v>12724</v>
      </c>
      <c r="I66" s="175"/>
      <c r="J66" s="175"/>
      <c r="K66" s="175">
        <f>'将来負担比率（分子）の構造'!L$41</f>
        <v>12272</v>
      </c>
      <c r="L66" s="175"/>
      <c r="M66" s="175"/>
      <c r="N66" s="175">
        <f>'将来負担比率（分子）の構造'!M$41</f>
        <v>11498</v>
      </c>
      <c r="O66" s="175"/>
      <c r="P66" s="175"/>
    </row>
    <row r="67" spans="1:16" x14ac:dyDescent="0.15">
      <c r="A67" s="175" t="s">
        <v>77</v>
      </c>
      <c r="B67" s="175" t="e">
        <f>NA()</f>
        <v>#N/A</v>
      </c>
      <c r="C67" s="175">
        <f>IF(ISNUMBER('将来負担比率（分子）の構造'!I$53), IF('将来負担比率（分子）の構造'!I$53 &lt; 0, 0, '将来負担比率（分子）の構造'!I$53), NA())</f>
        <v>6705</v>
      </c>
      <c r="D67" s="175" t="e">
        <f>NA()</f>
        <v>#N/A</v>
      </c>
      <c r="E67" s="175" t="e">
        <f>NA()</f>
        <v>#N/A</v>
      </c>
      <c r="F67" s="175">
        <f>IF(ISNUMBER('将来負担比率（分子）の構造'!J$53), IF('将来負担比率（分子）の構造'!J$53 &lt; 0, 0, '将来負担比率（分子）の構造'!J$53), NA())</f>
        <v>6330</v>
      </c>
      <c r="G67" s="175" t="e">
        <f>NA()</f>
        <v>#N/A</v>
      </c>
      <c r="H67" s="175" t="e">
        <f>NA()</f>
        <v>#N/A</v>
      </c>
      <c r="I67" s="175">
        <f>IF(ISNUMBER('将来負担比率（分子）の構造'!K$53), IF('将来負担比率（分子）の構造'!K$53 &lt; 0, 0, '将来負担比率（分子）の構造'!K$53), NA())</f>
        <v>5049</v>
      </c>
      <c r="J67" s="175" t="e">
        <f>NA()</f>
        <v>#N/A</v>
      </c>
      <c r="K67" s="175" t="e">
        <f>NA()</f>
        <v>#N/A</v>
      </c>
      <c r="L67" s="175">
        <f>IF(ISNUMBER('将来負担比率（分子）の構造'!L$53), IF('将来負担比率（分子）の構造'!L$53 &lt; 0, 0, '将来負担比率（分子）の構造'!L$53), NA())</f>
        <v>3831</v>
      </c>
      <c r="M67" s="175" t="e">
        <f>NA()</f>
        <v>#N/A</v>
      </c>
      <c r="N67" s="175" t="e">
        <f>NA()</f>
        <v>#N/A</v>
      </c>
      <c r="O67" s="175">
        <f>IF(ISNUMBER('将来負担比率（分子）の構造'!M$53), IF('将来負担比率（分子）の構造'!M$53 &lt; 0, 0, '将来負担比率（分子）の構造'!M$53), NA())</f>
        <v>2336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995</v>
      </c>
      <c r="C72" s="179">
        <f>基金残高に係る経年分析!G55</f>
        <v>1804</v>
      </c>
      <c r="D72" s="179">
        <f>基金残高に係る経年分析!H55</f>
        <v>2603</v>
      </c>
    </row>
    <row r="73" spans="1:16" x14ac:dyDescent="0.15">
      <c r="A73" s="178" t="s">
        <v>80</v>
      </c>
      <c r="B73" s="179">
        <f>基金残高に係る経年分析!F56</f>
        <v>71</v>
      </c>
      <c r="C73" s="179">
        <f>基金残高に係る経年分析!G56</f>
        <v>235</v>
      </c>
      <c r="D73" s="179">
        <f>基金残高に係る経年分析!H56</f>
        <v>227</v>
      </c>
    </row>
    <row r="74" spans="1:16" x14ac:dyDescent="0.15">
      <c r="A74" s="178" t="s">
        <v>81</v>
      </c>
      <c r="B74" s="179">
        <f>基金残高に係る経年分析!F57</f>
        <v>382</v>
      </c>
      <c r="C74" s="179">
        <f>基金残高に係る経年分析!G57</f>
        <v>504</v>
      </c>
      <c r="D74" s="179">
        <f>基金残高に係る経年分析!H57</f>
        <v>494</v>
      </c>
    </row>
  </sheetData>
  <sheetProtection algorithmName="SHA-512" hashValue="cgF2ZSoq54NAfYDyHYG8RMGjHPOmM658+ums5/O14AS6cQ4tuutTjudwO2Ge3PoSeqYGNQBzM17srC3oupDkBA==" saltValue="LzzKrCsUJGZVniYy1ys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4549528</v>
      </c>
      <c r="S5" s="674"/>
      <c r="T5" s="674"/>
      <c r="U5" s="674"/>
      <c r="V5" s="674"/>
      <c r="W5" s="674"/>
      <c r="X5" s="674"/>
      <c r="Y5" s="702"/>
      <c r="Z5" s="715">
        <v>25.3</v>
      </c>
      <c r="AA5" s="715"/>
      <c r="AB5" s="715"/>
      <c r="AC5" s="715"/>
      <c r="AD5" s="716">
        <v>4549528</v>
      </c>
      <c r="AE5" s="716"/>
      <c r="AF5" s="716"/>
      <c r="AG5" s="716"/>
      <c r="AH5" s="716"/>
      <c r="AI5" s="716"/>
      <c r="AJ5" s="716"/>
      <c r="AK5" s="716"/>
      <c r="AL5" s="703">
        <v>54.4</v>
      </c>
      <c r="AM5" s="686"/>
      <c r="AN5" s="686"/>
      <c r="AO5" s="704"/>
      <c r="AP5" s="676" t="s">
        <v>230</v>
      </c>
      <c r="AQ5" s="677"/>
      <c r="AR5" s="677"/>
      <c r="AS5" s="677"/>
      <c r="AT5" s="677"/>
      <c r="AU5" s="677"/>
      <c r="AV5" s="677"/>
      <c r="AW5" s="677"/>
      <c r="AX5" s="677"/>
      <c r="AY5" s="677"/>
      <c r="AZ5" s="677"/>
      <c r="BA5" s="677"/>
      <c r="BB5" s="677"/>
      <c r="BC5" s="677"/>
      <c r="BD5" s="677"/>
      <c r="BE5" s="677"/>
      <c r="BF5" s="678"/>
      <c r="BG5" s="627">
        <v>4549528</v>
      </c>
      <c r="BH5" s="628"/>
      <c r="BI5" s="628"/>
      <c r="BJ5" s="628"/>
      <c r="BK5" s="628"/>
      <c r="BL5" s="628"/>
      <c r="BM5" s="628"/>
      <c r="BN5" s="629"/>
      <c r="BO5" s="663">
        <v>100</v>
      </c>
      <c r="BP5" s="663"/>
      <c r="BQ5" s="663"/>
      <c r="BR5" s="663"/>
      <c r="BS5" s="664" t="s">
        <v>131</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72580</v>
      </c>
      <c r="S6" s="628"/>
      <c r="T6" s="628"/>
      <c r="U6" s="628"/>
      <c r="V6" s="628"/>
      <c r="W6" s="628"/>
      <c r="X6" s="628"/>
      <c r="Y6" s="629"/>
      <c r="Z6" s="663">
        <v>0.4</v>
      </c>
      <c r="AA6" s="663"/>
      <c r="AB6" s="663"/>
      <c r="AC6" s="663"/>
      <c r="AD6" s="664">
        <v>72580</v>
      </c>
      <c r="AE6" s="664"/>
      <c r="AF6" s="664"/>
      <c r="AG6" s="664"/>
      <c r="AH6" s="664"/>
      <c r="AI6" s="664"/>
      <c r="AJ6" s="664"/>
      <c r="AK6" s="664"/>
      <c r="AL6" s="630">
        <v>0.9</v>
      </c>
      <c r="AM6" s="631"/>
      <c r="AN6" s="631"/>
      <c r="AO6" s="665"/>
      <c r="AP6" s="624" t="s">
        <v>235</v>
      </c>
      <c r="AQ6" s="625"/>
      <c r="AR6" s="625"/>
      <c r="AS6" s="625"/>
      <c r="AT6" s="625"/>
      <c r="AU6" s="625"/>
      <c r="AV6" s="625"/>
      <c r="AW6" s="625"/>
      <c r="AX6" s="625"/>
      <c r="AY6" s="625"/>
      <c r="AZ6" s="625"/>
      <c r="BA6" s="625"/>
      <c r="BB6" s="625"/>
      <c r="BC6" s="625"/>
      <c r="BD6" s="625"/>
      <c r="BE6" s="625"/>
      <c r="BF6" s="626"/>
      <c r="BG6" s="627">
        <v>4549528</v>
      </c>
      <c r="BH6" s="628"/>
      <c r="BI6" s="628"/>
      <c r="BJ6" s="628"/>
      <c r="BK6" s="628"/>
      <c r="BL6" s="628"/>
      <c r="BM6" s="628"/>
      <c r="BN6" s="629"/>
      <c r="BO6" s="663">
        <v>100</v>
      </c>
      <c r="BP6" s="663"/>
      <c r="BQ6" s="663"/>
      <c r="BR6" s="663"/>
      <c r="BS6" s="664" t="s">
        <v>236</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111061</v>
      </c>
      <c r="CS6" s="628"/>
      <c r="CT6" s="628"/>
      <c r="CU6" s="628"/>
      <c r="CV6" s="628"/>
      <c r="CW6" s="628"/>
      <c r="CX6" s="628"/>
      <c r="CY6" s="629"/>
      <c r="CZ6" s="703">
        <v>0.6</v>
      </c>
      <c r="DA6" s="686"/>
      <c r="DB6" s="686"/>
      <c r="DC6" s="705"/>
      <c r="DD6" s="633" t="s">
        <v>140</v>
      </c>
      <c r="DE6" s="628"/>
      <c r="DF6" s="628"/>
      <c r="DG6" s="628"/>
      <c r="DH6" s="628"/>
      <c r="DI6" s="628"/>
      <c r="DJ6" s="628"/>
      <c r="DK6" s="628"/>
      <c r="DL6" s="628"/>
      <c r="DM6" s="628"/>
      <c r="DN6" s="628"/>
      <c r="DO6" s="628"/>
      <c r="DP6" s="629"/>
      <c r="DQ6" s="633">
        <v>111061</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900</v>
      </c>
      <c r="S7" s="628"/>
      <c r="T7" s="628"/>
      <c r="U7" s="628"/>
      <c r="V7" s="628"/>
      <c r="W7" s="628"/>
      <c r="X7" s="628"/>
      <c r="Y7" s="629"/>
      <c r="Z7" s="663">
        <v>0</v>
      </c>
      <c r="AA7" s="663"/>
      <c r="AB7" s="663"/>
      <c r="AC7" s="663"/>
      <c r="AD7" s="664">
        <v>900</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1997788</v>
      </c>
      <c r="BH7" s="628"/>
      <c r="BI7" s="628"/>
      <c r="BJ7" s="628"/>
      <c r="BK7" s="628"/>
      <c r="BL7" s="628"/>
      <c r="BM7" s="628"/>
      <c r="BN7" s="629"/>
      <c r="BO7" s="663">
        <v>43.9</v>
      </c>
      <c r="BP7" s="663"/>
      <c r="BQ7" s="663"/>
      <c r="BR7" s="663"/>
      <c r="BS7" s="664" t="s">
        <v>236</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2549313</v>
      </c>
      <c r="CS7" s="628"/>
      <c r="CT7" s="628"/>
      <c r="CU7" s="628"/>
      <c r="CV7" s="628"/>
      <c r="CW7" s="628"/>
      <c r="CX7" s="628"/>
      <c r="CY7" s="629"/>
      <c r="CZ7" s="663">
        <v>14.5</v>
      </c>
      <c r="DA7" s="663"/>
      <c r="DB7" s="663"/>
      <c r="DC7" s="663"/>
      <c r="DD7" s="633">
        <v>36354</v>
      </c>
      <c r="DE7" s="628"/>
      <c r="DF7" s="628"/>
      <c r="DG7" s="628"/>
      <c r="DH7" s="628"/>
      <c r="DI7" s="628"/>
      <c r="DJ7" s="628"/>
      <c r="DK7" s="628"/>
      <c r="DL7" s="628"/>
      <c r="DM7" s="628"/>
      <c r="DN7" s="628"/>
      <c r="DO7" s="628"/>
      <c r="DP7" s="629"/>
      <c r="DQ7" s="633">
        <v>1824554</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7940</v>
      </c>
      <c r="S8" s="628"/>
      <c r="T8" s="628"/>
      <c r="U8" s="628"/>
      <c r="V8" s="628"/>
      <c r="W8" s="628"/>
      <c r="X8" s="628"/>
      <c r="Y8" s="629"/>
      <c r="Z8" s="663">
        <v>0</v>
      </c>
      <c r="AA8" s="663"/>
      <c r="AB8" s="663"/>
      <c r="AC8" s="663"/>
      <c r="AD8" s="664">
        <v>7940</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67750</v>
      </c>
      <c r="BH8" s="628"/>
      <c r="BI8" s="628"/>
      <c r="BJ8" s="628"/>
      <c r="BK8" s="628"/>
      <c r="BL8" s="628"/>
      <c r="BM8" s="628"/>
      <c r="BN8" s="629"/>
      <c r="BO8" s="663">
        <v>1.5</v>
      </c>
      <c r="BP8" s="663"/>
      <c r="BQ8" s="663"/>
      <c r="BR8" s="663"/>
      <c r="BS8" s="664" t="s">
        <v>131</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8190191</v>
      </c>
      <c r="CS8" s="628"/>
      <c r="CT8" s="628"/>
      <c r="CU8" s="628"/>
      <c r="CV8" s="628"/>
      <c r="CW8" s="628"/>
      <c r="CX8" s="628"/>
      <c r="CY8" s="629"/>
      <c r="CZ8" s="663">
        <v>46.7</v>
      </c>
      <c r="DA8" s="663"/>
      <c r="DB8" s="663"/>
      <c r="DC8" s="663"/>
      <c r="DD8" s="633">
        <v>4987</v>
      </c>
      <c r="DE8" s="628"/>
      <c r="DF8" s="628"/>
      <c r="DG8" s="628"/>
      <c r="DH8" s="628"/>
      <c r="DI8" s="628"/>
      <c r="DJ8" s="628"/>
      <c r="DK8" s="628"/>
      <c r="DL8" s="628"/>
      <c r="DM8" s="628"/>
      <c r="DN8" s="628"/>
      <c r="DO8" s="628"/>
      <c r="DP8" s="629"/>
      <c r="DQ8" s="633">
        <v>3072517</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7648</v>
      </c>
      <c r="S9" s="628"/>
      <c r="T9" s="628"/>
      <c r="U9" s="628"/>
      <c r="V9" s="628"/>
      <c r="W9" s="628"/>
      <c r="X9" s="628"/>
      <c r="Y9" s="629"/>
      <c r="Z9" s="663">
        <v>0</v>
      </c>
      <c r="AA9" s="663"/>
      <c r="AB9" s="663"/>
      <c r="AC9" s="663"/>
      <c r="AD9" s="664">
        <v>7648</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1723325</v>
      </c>
      <c r="BH9" s="628"/>
      <c r="BI9" s="628"/>
      <c r="BJ9" s="628"/>
      <c r="BK9" s="628"/>
      <c r="BL9" s="628"/>
      <c r="BM9" s="628"/>
      <c r="BN9" s="629"/>
      <c r="BO9" s="663">
        <v>37.9</v>
      </c>
      <c r="BP9" s="663"/>
      <c r="BQ9" s="663"/>
      <c r="BR9" s="663"/>
      <c r="BS9" s="664" t="s">
        <v>236</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1282762</v>
      </c>
      <c r="CS9" s="628"/>
      <c r="CT9" s="628"/>
      <c r="CU9" s="628"/>
      <c r="CV9" s="628"/>
      <c r="CW9" s="628"/>
      <c r="CX9" s="628"/>
      <c r="CY9" s="629"/>
      <c r="CZ9" s="663">
        <v>7.3</v>
      </c>
      <c r="DA9" s="663"/>
      <c r="DB9" s="663"/>
      <c r="DC9" s="663"/>
      <c r="DD9" s="633">
        <v>332</v>
      </c>
      <c r="DE9" s="628"/>
      <c r="DF9" s="628"/>
      <c r="DG9" s="628"/>
      <c r="DH9" s="628"/>
      <c r="DI9" s="628"/>
      <c r="DJ9" s="628"/>
      <c r="DK9" s="628"/>
      <c r="DL9" s="628"/>
      <c r="DM9" s="628"/>
      <c r="DN9" s="628"/>
      <c r="DO9" s="628"/>
      <c r="DP9" s="629"/>
      <c r="DQ9" s="633">
        <v>718089</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140</v>
      </c>
      <c r="AA10" s="663"/>
      <c r="AB10" s="663"/>
      <c r="AC10" s="663"/>
      <c r="AD10" s="664" t="s">
        <v>236</v>
      </c>
      <c r="AE10" s="664"/>
      <c r="AF10" s="664"/>
      <c r="AG10" s="664"/>
      <c r="AH10" s="664"/>
      <c r="AI10" s="664"/>
      <c r="AJ10" s="664"/>
      <c r="AK10" s="664"/>
      <c r="AL10" s="630" t="s">
        <v>236</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104132</v>
      </c>
      <c r="BH10" s="628"/>
      <c r="BI10" s="628"/>
      <c r="BJ10" s="628"/>
      <c r="BK10" s="628"/>
      <c r="BL10" s="628"/>
      <c r="BM10" s="628"/>
      <c r="BN10" s="629"/>
      <c r="BO10" s="663">
        <v>2.2999999999999998</v>
      </c>
      <c r="BP10" s="663"/>
      <c r="BQ10" s="663"/>
      <c r="BR10" s="663"/>
      <c r="BS10" s="664" t="s">
        <v>131</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31689</v>
      </c>
      <c r="CS10" s="628"/>
      <c r="CT10" s="628"/>
      <c r="CU10" s="628"/>
      <c r="CV10" s="628"/>
      <c r="CW10" s="628"/>
      <c r="CX10" s="628"/>
      <c r="CY10" s="629"/>
      <c r="CZ10" s="663">
        <v>0.2</v>
      </c>
      <c r="DA10" s="663"/>
      <c r="DB10" s="663"/>
      <c r="DC10" s="663"/>
      <c r="DD10" s="633" t="s">
        <v>140</v>
      </c>
      <c r="DE10" s="628"/>
      <c r="DF10" s="628"/>
      <c r="DG10" s="628"/>
      <c r="DH10" s="628"/>
      <c r="DI10" s="628"/>
      <c r="DJ10" s="628"/>
      <c r="DK10" s="628"/>
      <c r="DL10" s="628"/>
      <c r="DM10" s="628"/>
      <c r="DN10" s="628"/>
      <c r="DO10" s="628"/>
      <c r="DP10" s="629"/>
      <c r="DQ10" s="633">
        <v>6337</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933344</v>
      </c>
      <c r="S11" s="628"/>
      <c r="T11" s="628"/>
      <c r="U11" s="628"/>
      <c r="V11" s="628"/>
      <c r="W11" s="628"/>
      <c r="X11" s="628"/>
      <c r="Y11" s="629"/>
      <c r="Z11" s="630">
        <v>5.2</v>
      </c>
      <c r="AA11" s="631"/>
      <c r="AB11" s="631"/>
      <c r="AC11" s="632"/>
      <c r="AD11" s="633">
        <v>933344</v>
      </c>
      <c r="AE11" s="628"/>
      <c r="AF11" s="628"/>
      <c r="AG11" s="628"/>
      <c r="AH11" s="628"/>
      <c r="AI11" s="628"/>
      <c r="AJ11" s="628"/>
      <c r="AK11" s="629"/>
      <c r="AL11" s="630">
        <v>11.2</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102581</v>
      </c>
      <c r="BH11" s="628"/>
      <c r="BI11" s="628"/>
      <c r="BJ11" s="628"/>
      <c r="BK11" s="628"/>
      <c r="BL11" s="628"/>
      <c r="BM11" s="628"/>
      <c r="BN11" s="629"/>
      <c r="BO11" s="663">
        <v>2.2999999999999998</v>
      </c>
      <c r="BP11" s="663"/>
      <c r="BQ11" s="663"/>
      <c r="BR11" s="663"/>
      <c r="BS11" s="664" t="s">
        <v>236</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98198</v>
      </c>
      <c r="CS11" s="628"/>
      <c r="CT11" s="628"/>
      <c r="CU11" s="628"/>
      <c r="CV11" s="628"/>
      <c r="CW11" s="628"/>
      <c r="CX11" s="628"/>
      <c r="CY11" s="629"/>
      <c r="CZ11" s="663">
        <v>0.6</v>
      </c>
      <c r="DA11" s="663"/>
      <c r="DB11" s="663"/>
      <c r="DC11" s="663"/>
      <c r="DD11" s="633">
        <v>8590</v>
      </c>
      <c r="DE11" s="628"/>
      <c r="DF11" s="628"/>
      <c r="DG11" s="628"/>
      <c r="DH11" s="628"/>
      <c r="DI11" s="628"/>
      <c r="DJ11" s="628"/>
      <c r="DK11" s="628"/>
      <c r="DL11" s="628"/>
      <c r="DM11" s="628"/>
      <c r="DN11" s="628"/>
      <c r="DO11" s="628"/>
      <c r="DP11" s="629"/>
      <c r="DQ11" s="633">
        <v>87555</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236</v>
      </c>
      <c r="S12" s="628"/>
      <c r="T12" s="628"/>
      <c r="U12" s="628"/>
      <c r="V12" s="628"/>
      <c r="W12" s="628"/>
      <c r="X12" s="628"/>
      <c r="Y12" s="629"/>
      <c r="Z12" s="663" t="s">
        <v>140</v>
      </c>
      <c r="AA12" s="663"/>
      <c r="AB12" s="663"/>
      <c r="AC12" s="663"/>
      <c r="AD12" s="664" t="s">
        <v>131</v>
      </c>
      <c r="AE12" s="664"/>
      <c r="AF12" s="664"/>
      <c r="AG12" s="664"/>
      <c r="AH12" s="664"/>
      <c r="AI12" s="664"/>
      <c r="AJ12" s="664"/>
      <c r="AK12" s="664"/>
      <c r="AL12" s="630" t="s">
        <v>140</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2156578</v>
      </c>
      <c r="BH12" s="628"/>
      <c r="BI12" s="628"/>
      <c r="BJ12" s="628"/>
      <c r="BK12" s="628"/>
      <c r="BL12" s="628"/>
      <c r="BM12" s="628"/>
      <c r="BN12" s="629"/>
      <c r="BO12" s="663">
        <v>47.4</v>
      </c>
      <c r="BP12" s="663"/>
      <c r="BQ12" s="663"/>
      <c r="BR12" s="663"/>
      <c r="BS12" s="664" t="s">
        <v>131</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424656</v>
      </c>
      <c r="CS12" s="628"/>
      <c r="CT12" s="628"/>
      <c r="CU12" s="628"/>
      <c r="CV12" s="628"/>
      <c r="CW12" s="628"/>
      <c r="CX12" s="628"/>
      <c r="CY12" s="629"/>
      <c r="CZ12" s="663">
        <v>2.4</v>
      </c>
      <c r="DA12" s="663"/>
      <c r="DB12" s="663"/>
      <c r="DC12" s="663"/>
      <c r="DD12" s="633">
        <v>1650</v>
      </c>
      <c r="DE12" s="628"/>
      <c r="DF12" s="628"/>
      <c r="DG12" s="628"/>
      <c r="DH12" s="628"/>
      <c r="DI12" s="628"/>
      <c r="DJ12" s="628"/>
      <c r="DK12" s="628"/>
      <c r="DL12" s="628"/>
      <c r="DM12" s="628"/>
      <c r="DN12" s="628"/>
      <c r="DO12" s="628"/>
      <c r="DP12" s="629"/>
      <c r="DQ12" s="633">
        <v>347855</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131</v>
      </c>
      <c r="S13" s="628"/>
      <c r="T13" s="628"/>
      <c r="U13" s="628"/>
      <c r="V13" s="628"/>
      <c r="W13" s="628"/>
      <c r="X13" s="628"/>
      <c r="Y13" s="629"/>
      <c r="Z13" s="663" t="s">
        <v>131</v>
      </c>
      <c r="AA13" s="663"/>
      <c r="AB13" s="663"/>
      <c r="AC13" s="663"/>
      <c r="AD13" s="664" t="s">
        <v>131</v>
      </c>
      <c r="AE13" s="664"/>
      <c r="AF13" s="664"/>
      <c r="AG13" s="664"/>
      <c r="AH13" s="664"/>
      <c r="AI13" s="664"/>
      <c r="AJ13" s="664"/>
      <c r="AK13" s="664"/>
      <c r="AL13" s="630" t="s">
        <v>236</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2130168</v>
      </c>
      <c r="BH13" s="628"/>
      <c r="BI13" s="628"/>
      <c r="BJ13" s="628"/>
      <c r="BK13" s="628"/>
      <c r="BL13" s="628"/>
      <c r="BM13" s="628"/>
      <c r="BN13" s="629"/>
      <c r="BO13" s="663">
        <v>46.8</v>
      </c>
      <c r="BP13" s="663"/>
      <c r="BQ13" s="663"/>
      <c r="BR13" s="663"/>
      <c r="BS13" s="664" t="s">
        <v>131</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952162</v>
      </c>
      <c r="CS13" s="628"/>
      <c r="CT13" s="628"/>
      <c r="CU13" s="628"/>
      <c r="CV13" s="628"/>
      <c r="CW13" s="628"/>
      <c r="CX13" s="628"/>
      <c r="CY13" s="629"/>
      <c r="CZ13" s="663">
        <v>5.4</v>
      </c>
      <c r="DA13" s="663"/>
      <c r="DB13" s="663"/>
      <c r="DC13" s="663"/>
      <c r="DD13" s="633">
        <v>484372</v>
      </c>
      <c r="DE13" s="628"/>
      <c r="DF13" s="628"/>
      <c r="DG13" s="628"/>
      <c r="DH13" s="628"/>
      <c r="DI13" s="628"/>
      <c r="DJ13" s="628"/>
      <c r="DK13" s="628"/>
      <c r="DL13" s="628"/>
      <c r="DM13" s="628"/>
      <c r="DN13" s="628"/>
      <c r="DO13" s="628"/>
      <c r="DP13" s="629"/>
      <c r="DQ13" s="633">
        <v>414397</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71</v>
      </c>
      <c r="S14" s="628"/>
      <c r="T14" s="628"/>
      <c r="U14" s="628"/>
      <c r="V14" s="628"/>
      <c r="W14" s="628"/>
      <c r="X14" s="628"/>
      <c r="Y14" s="629"/>
      <c r="Z14" s="663">
        <v>0</v>
      </c>
      <c r="AA14" s="663"/>
      <c r="AB14" s="663"/>
      <c r="AC14" s="663"/>
      <c r="AD14" s="664">
        <v>71</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157207</v>
      </c>
      <c r="BH14" s="628"/>
      <c r="BI14" s="628"/>
      <c r="BJ14" s="628"/>
      <c r="BK14" s="628"/>
      <c r="BL14" s="628"/>
      <c r="BM14" s="628"/>
      <c r="BN14" s="629"/>
      <c r="BO14" s="663">
        <v>3.5</v>
      </c>
      <c r="BP14" s="663"/>
      <c r="BQ14" s="663"/>
      <c r="BR14" s="663"/>
      <c r="BS14" s="664" t="s">
        <v>236</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526949</v>
      </c>
      <c r="CS14" s="628"/>
      <c r="CT14" s="628"/>
      <c r="CU14" s="628"/>
      <c r="CV14" s="628"/>
      <c r="CW14" s="628"/>
      <c r="CX14" s="628"/>
      <c r="CY14" s="629"/>
      <c r="CZ14" s="663">
        <v>3</v>
      </c>
      <c r="DA14" s="663"/>
      <c r="DB14" s="663"/>
      <c r="DC14" s="663"/>
      <c r="DD14" s="633">
        <v>680</v>
      </c>
      <c r="DE14" s="628"/>
      <c r="DF14" s="628"/>
      <c r="DG14" s="628"/>
      <c r="DH14" s="628"/>
      <c r="DI14" s="628"/>
      <c r="DJ14" s="628"/>
      <c r="DK14" s="628"/>
      <c r="DL14" s="628"/>
      <c r="DM14" s="628"/>
      <c r="DN14" s="628"/>
      <c r="DO14" s="628"/>
      <c r="DP14" s="629"/>
      <c r="DQ14" s="633">
        <v>520635</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236</v>
      </c>
      <c r="S15" s="628"/>
      <c r="T15" s="628"/>
      <c r="U15" s="628"/>
      <c r="V15" s="628"/>
      <c r="W15" s="628"/>
      <c r="X15" s="628"/>
      <c r="Y15" s="629"/>
      <c r="Z15" s="663" t="s">
        <v>236</v>
      </c>
      <c r="AA15" s="663"/>
      <c r="AB15" s="663"/>
      <c r="AC15" s="663"/>
      <c r="AD15" s="664" t="s">
        <v>131</v>
      </c>
      <c r="AE15" s="664"/>
      <c r="AF15" s="664"/>
      <c r="AG15" s="664"/>
      <c r="AH15" s="664"/>
      <c r="AI15" s="664"/>
      <c r="AJ15" s="664"/>
      <c r="AK15" s="664"/>
      <c r="AL15" s="630" t="s">
        <v>140</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237955</v>
      </c>
      <c r="BH15" s="628"/>
      <c r="BI15" s="628"/>
      <c r="BJ15" s="628"/>
      <c r="BK15" s="628"/>
      <c r="BL15" s="628"/>
      <c r="BM15" s="628"/>
      <c r="BN15" s="629"/>
      <c r="BO15" s="663">
        <v>5.2</v>
      </c>
      <c r="BP15" s="663"/>
      <c r="BQ15" s="663"/>
      <c r="BR15" s="663"/>
      <c r="BS15" s="664" t="s">
        <v>131</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2103951</v>
      </c>
      <c r="CS15" s="628"/>
      <c r="CT15" s="628"/>
      <c r="CU15" s="628"/>
      <c r="CV15" s="628"/>
      <c r="CW15" s="628"/>
      <c r="CX15" s="628"/>
      <c r="CY15" s="629"/>
      <c r="CZ15" s="663">
        <v>12</v>
      </c>
      <c r="DA15" s="663"/>
      <c r="DB15" s="663"/>
      <c r="DC15" s="663"/>
      <c r="DD15" s="633">
        <v>327793</v>
      </c>
      <c r="DE15" s="628"/>
      <c r="DF15" s="628"/>
      <c r="DG15" s="628"/>
      <c r="DH15" s="628"/>
      <c r="DI15" s="628"/>
      <c r="DJ15" s="628"/>
      <c r="DK15" s="628"/>
      <c r="DL15" s="628"/>
      <c r="DM15" s="628"/>
      <c r="DN15" s="628"/>
      <c r="DO15" s="628"/>
      <c r="DP15" s="629"/>
      <c r="DQ15" s="633">
        <v>1199893</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6566</v>
      </c>
      <c r="S16" s="628"/>
      <c r="T16" s="628"/>
      <c r="U16" s="628"/>
      <c r="V16" s="628"/>
      <c r="W16" s="628"/>
      <c r="X16" s="628"/>
      <c r="Y16" s="629"/>
      <c r="Z16" s="663">
        <v>0</v>
      </c>
      <c r="AA16" s="663"/>
      <c r="AB16" s="663"/>
      <c r="AC16" s="663"/>
      <c r="AD16" s="664">
        <v>6566</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236</v>
      </c>
      <c r="BP16" s="663"/>
      <c r="BQ16" s="663"/>
      <c r="BR16" s="663"/>
      <c r="BS16" s="664" t="s">
        <v>236</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t="s">
        <v>131</v>
      </c>
      <c r="CS16" s="628"/>
      <c r="CT16" s="628"/>
      <c r="CU16" s="628"/>
      <c r="CV16" s="628"/>
      <c r="CW16" s="628"/>
      <c r="CX16" s="628"/>
      <c r="CY16" s="629"/>
      <c r="CZ16" s="663" t="s">
        <v>131</v>
      </c>
      <c r="DA16" s="663"/>
      <c r="DB16" s="663"/>
      <c r="DC16" s="663"/>
      <c r="DD16" s="633" t="s">
        <v>140</v>
      </c>
      <c r="DE16" s="628"/>
      <c r="DF16" s="628"/>
      <c r="DG16" s="628"/>
      <c r="DH16" s="628"/>
      <c r="DI16" s="628"/>
      <c r="DJ16" s="628"/>
      <c r="DK16" s="628"/>
      <c r="DL16" s="628"/>
      <c r="DM16" s="628"/>
      <c r="DN16" s="628"/>
      <c r="DO16" s="628"/>
      <c r="DP16" s="629"/>
      <c r="DQ16" s="633" t="s">
        <v>236</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52938</v>
      </c>
      <c r="S17" s="628"/>
      <c r="T17" s="628"/>
      <c r="U17" s="628"/>
      <c r="V17" s="628"/>
      <c r="W17" s="628"/>
      <c r="X17" s="628"/>
      <c r="Y17" s="629"/>
      <c r="Z17" s="663">
        <v>0.3</v>
      </c>
      <c r="AA17" s="663"/>
      <c r="AB17" s="663"/>
      <c r="AC17" s="663"/>
      <c r="AD17" s="664">
        <v>52938</v>
      </c>
      <c r="AE17" s="664"/>
      <c r="AF17" s="664"/>
      <c r="AG17" s="664"/>
      <c r="AH17" s="664"/>
      <c r="AI17" s="664"/>
      <c r="AJ17" s="664"/>
      <c r="AK17" s="664"/>
      <c r="AL17" s="630">
        <v>0.6</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140</v>
      </c>
      <c r="BH17" s="628"/>
      <c r="BI17" s="628"/>
      <c r="BJ17" s="628"/>
      <c r="BK17" s="628"/>
      <c r="BL17" s="628"/>
      <c r="BM17" s="628"/>
      <c r="BN17" s="629"/>
      <c r="BO17" s="663" t="s">
        <v>236</v>
      </c>
      <c r="BP17" s="663"/>
      <c r="BQ17" s="663"/>
      <c r="BR17" s="663"/>
      <c r="BS17" s="664" t="s">
        <v>236</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1253389</v>
      </c>
      <c r="CS17" s="628"/>
      <c r="CT17" s="628"/>
      <c r="CU17" s="628"/>
      <c r="CV17" s="628"/>
      <c r="CW17" s="628"/>
      <c r="CX17" s="628"/>
      <c r="CY17" s="629"/>
      <c r="CZ17" s="663">
        <v>7.2</v>
      </c>
      <c r="DA17" s="663"/>
      <c r="DB17" s="663"/>
      <c r="DC17" s="663"/>
      <c r="DD17" s="633" t="s">
        <v>131</v>
      </c>
      <c r="DE17" s="628"/>
      <c r="DF17" s="628"/>
      <c r="DG17" s="628"/>
      <c r="DH17" s="628"/>
      <c r="DI17" s="628"/>
      <c r="DJ17" s="628"/>
      <c r="DK17" s="628"/>
      <c r="DL17" s="628"/>
      <c r="DM17" s="628"/>
      <c r="DN17" s="628"/>
      <c r="DO17" s="628"/>
      <c r="DP17" s="629"/>
      <c r="DQ17" s="633">
        <v>1253389</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36882</v>
      </c>
      <c r="S18" s="628"/>
      <c r="T18" s="628"/>
      <c r="U18" s="628"/>
      <c r="V18" s="628"/>
      <c r="W18" s="628"/>
      <c r="X18" s="628"/>
      <c r="Y18" s="629"/>
      <c r="Z18" s="663">
        <v>0.2</v>
      </c>
      <c r="AA18" s="663"/>
      <c r="AB18" s="663"/>
      <c r="AC18" s="663"/>
      <c r="AD18" s="664">
        <v>36882</v>
      </c>
      <c r="AE18" s="664"/>
      <c r="AF18" s="664"/>
      <c r="AG18" s="664"/>
      <c r="AH18" s="664"/>
      <c r="AI18" s="664"/>
      <c r="AJ18" s="664"/>
      <c r="AK18" s="664"/>
      <c r="AL18" s="630">
        <v>0.4</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131</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236</v>
      </c>
      <c r="DA18" s="663"/>
      <c r="DB18" s="663"/>
      <c r="DC18" s="663"/>
      <c r="DD18" s="633" t="s">
        <v>131</v>
      </c>
      <c r="DE18" s="628"/>
      <c r="DF18" s="628"/>
      <c r="DG18" s="628"/>
      <c r="DH18" s="628"/>
      <c r="DI18" s="628"/>
      <c r="DJ18" s="628"/>
      <c r="DK18" s="628"/>
      <c r="DL18" s="628"/>
      <c r="DM18" s="628"/>
      <c r="DN18" s="628"/>
      <c r="DO18" s="628"/>
      <c r="DP18" s="629"/>
      <c r="DQ18" s="633" t="s">
        <v>140</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36690</v>
      </c>
      <c r="S19" s="628"/>
      <c r="T19" s="628"/>
      <c r="U19" s="628"/>
      <c r="V19" s="628"/>
      <c r="W19" s="628"/>
      <c r="X19" s="628"/>
      <c r="Y19" s="629"/>
      <c r="Z19" s="663">
        <v>0.2</v>
      </c>
      <c r="AA19" s="663"/>
      <c r="AB19" s="663"/>
      <c r="AC19" s="663"/>
      <c r="AD19" s="664">
        <v>36690</v>
      </c>
      <c r="AE19" s="664"/>
      <c r="AF19" s="664"/>
      <c r="AG19" s="664"/>
      <c r="AH19" s="664"/>
      <c r="AI19" s="664"/>
      <c r="AJ19" s="664"/>
      <c r="AK19" s="664"/>
      <c r="AL19" s="630">
        <v>0.4</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t="s">
        <v>236</v>
      </c>
      <c r="BH19" s="628"/>
      <c r="BI19" s="628"/>
      <c r="BJ19" s="628"/>
      <c r="BK19" s="628"/>
      <c r="BL19" s="628"/>
      <c r="BM19" s="628"/>
      <c r="BN19" s="629"/>
      <c r="BO19" s="663" t="s">
        <v>236</v>
      </c>
      <c r="BP19" s="663"/>
      <c r="BQ19" s="663"/>
      <c r="BR19" s="663"/>
      <c r="BS19" s="664" t="s">
        <v>236</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131</v>
      </c>
      <c r="DA19" s="663"/>
      <c r="DB19" s="663"/>
      <c r="DC19" s="663"/>
      <c r="DD19" s="633" t="s">
        <v>236</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192</v>
      </c>
      <c r="S20" s="628"/>
      <c r="T20" s="628"/>
      <c r="U20" s="628"/>
      <c r="V20" s="628"/>
      <c r="W20" s="628"/>
      <c r="X20" s="628"/>
      <c r="Y20" s="629"/>
      <c r="Z20" s="663">
        <v>0</v>
      </c>
      <c r="AA20" s="663"/>
      <c r="AB20" s="663"/>
      <c r="AC20" s="663"/>
      <c r="AD20" s="664">
        <v>192</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t="s">
        <v>236</v>
      </c>
      <c r="BH20" s="628"/>
      <c r="BI20" s="628"/>
      <c r="BJ20" s="628"/>
      <c r="BK20" s="628"/>
      <c r="BL20" s="628"/>
      <c r="BM20" s="628"/>
      <c r="BN20" s="629"/>
      <c r="BO20" s="663" t="s">
        <v>236</v>
      </c>
      <c r="BP20" s="663"/>
      <c r="BQ20" s="663"/>
      <c r="BR20" s="663"/>
      <c r="BS20" s="664" t="s">
        <v>236</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17524321</v>
      </c>
      <c r="CS20" s="628"/>
      <c r="CT20" s="628"/>
      <c r="CU20" s="628"/>
      <c r="CV20" s="628"/>
      <c r="CW20" s="628"/>
      <c r="CX20" s="628"/>
      <c r="CY20" s="629"/>
      <c r="CZ20" s="663">
        <v>100</v>
      </c>
      <c r="DA20" s="663"/>
      <c r="DB20" s="663"/>
      <c r="DC20" s="663"/>
      <c r="DD20" s="633">
        <v>864758</v>
      </c>
      <c r="DE20" s="628"/>
      <c r="DF20" s="628"/>
      <c r="DG20" s="628"/>
      <c r="DH20" s="628"/>
      <c r="DI20" s="628"/>
      <c r="DJ20" s="628"/>
      <c r="DK20" s="628"/>
      <c r="DL20" s="628"/>
      <c r="DM20" s="628"/>
      <c r="DN20" s="628"/>
      <c r="DO20" s="628"/>
      <c r="DP20" s="629"/>
      <c r="DQ20" s="633">
        <v>9556282</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2822428</v>
      </c>
      <c r="S21" s="628"/>
      <c r="T21" s="628"/>
      <c r="U21" s="628"/>
      <c r="V21" s="628"/>
      <c r="W21" s="628"/>
      <c r="X21" s="628"/>
      <c r="Y21" s="629"/>
      <c r="Z21" s="663">
        <v>15.7</v>
      </c>
      <c r="AA21" s="663"/>
      <c r="AB21" s="663"/>
      <c r="AC21" s="663"/>
      <c r="AD21" s="664">
        <v>2690612</v>
      </c>
      <c r="AE21" s="664"/>
      <c r="AF21" s="664"/>
      <c r="AG21" s="664"/>
      <c r="AH21" s="664"/>
      <c r="AI21" s="664"/>
      <c r="AJ21" s="664"/>
      <c r="AK21" s="664"/>
      <c r="AL21" s="630">
        <v>32.200000000000003</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t="s">
        <v>236</v>
      </c>
      <c r="BH21" s="628"/>
      <c r="BI21" s="628"/>
      <c r="BJ21" s="628"/>
      <c r="BK21" s="628"/>
      <c r="BL21" s="628"/>
      <c r="BM21" s="628"/>
      <c r="BN21" s="629"/>
      <c r="BO21" s="663" t="s">
        <v>236</v>
      </c>
      <c r="BP21" s="663"/>
      <c r="BQ21" s="663"/>
      <c r="BR21" s="663"/>
      <c r="BS21" s="664" t="s">
        <v>236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2690612</v>
      </c>
      <c r="S22" s="628"/>
      <c r="T22" s="628"/>
      <c r="U22" s="628"/>
      <c r="V22" s="628"/>
      <c r="W22" s="628"/>
      <c r="X22" s="628"/>
      <c r="Y22" s="629"/>
      <c r="Z22" s="663">
        <v>14.9</v>
      </c>
      <c r="AA22" s="663"/>
      <c r="AB22" s="663"/>
      <c r="AC22" s="663"/>
      <c r="AD22" s="664">
        <v>2690612</v>
      </c>
      <c r="AE22" s="664"/>
      <c r="AF22" s="664"/>
      <c r="AG22" s="664"/>
      <c r="AH22" s="664"/>
      <c r="AI22" s="664"/>
      <c r="AJ22" s="664"/>
      <c r="AK22" s="664"/>
      <c r="AL22" s="630">
        <v>32.200000000000003</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236</v>
      </c>
      <c r="BP22" s="663"/>
      <c r="BQ22" s="663"/>
      <c r="BR22" s="663"/>
      <c r="BS22" s="664" t="s">
        <v>131</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131816</v>
      </c>
      <c r="S23" s="628"/>
      <c r="T23" s="628"/>
      <c r="U23" s="628"/>
      <c r="V23" s="628"/>
      <c r="W23" s="628"/>
      <c r="X23" s="628"/>
      <c r="Y23" s="629"/>
      <c r="Z23" s="663">
        <v>0.7</v>
      </c>
      <c r="AA23" s="663"/>
      <c r="AB23" s="663"/>
      <c r="AC23" s="663"/>
      <c r="AD23" s="664" t="s">
        <v>131</v>
      </c>
      <c r="AE23" s="664"/>
      <c r="AF23" s="664"/>
      <c r="AG23" s="664"/>
      <c r="AH23" s="664"/>
      <c r="AI23" s="664"/>
      <c r="AJ23" s="664"/>
      <c r="AK23" s="664"/>
      <c r="AL23" s="630" t="s">
        <v>236</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131</v>
      </c>
      <c r="BH23" s="628"/>
      <c r="BI23" s="628"/>
      <c r="BJ23" s="628"/>
      <c r="BK23" s="628"/>
      <c r="BL23" s="628"/>
      <c r="BM23" s="628"/>
      <c r="BN23" s="629"/>
      <c r="BO23" s="663" t="s">
        <v>131</v>
      </c>
      <c r="BP23" s="663"/>
      <c r="BQ23" s="663"/>
      <c r="BR23" s="663"/>
      <c r="BS23" s="664" t="s">
        <v>131</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236</v>
      </c>
      <c r="S24" s="628"/>
      <c r="T24" s="628"/>
      <c r="U24" s="628"/>
      <c r="V24" s="628"/>
      <c r="W24" s="628"/>
      <c r="X24" s="628"/>
      <c r="Y24" s="629"/>
      <c r="Z24" s="663" t="s">
        <v>140</v>
      </c>
      <c r="AA24" s="663"/>
      <c r="AB24" s="663"/>
      <c r="AC24" s="663"/>
      <c r="AD24" s="664" t="s">
        <v>236</v>
      </c>
      <c r="AE24" s="664"/>
      <c r="AF24" s="664"/>
      <c r="AG24" s="664"/>
      <c r="AH24" s="664"/>
      <c r="AI24" s="664"/>
      <c r="AJ24" s="664"/>
      <c r="AK24" s="664"/>
      <c r="AL24" s="630" t="s">
        <v>236</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236</v>
      </c>
      <c r="BH24" s="628"/>
      <c r="BI24" s="628"/>
      <c r="BJ24" s="628"/>
      <c r="BK24" s="628"/>
      <c r="BL24" s="628"/>
      <c r="BM24" s="628"/>
      <c r="BN24" s="629"/>
      <c r="BO24" s="663" t="s">
        <v>236</v>
      </c>
      <c r="BP24" s="663"/>
      <c r="BQ24" s="663"/>
      <c r="BR24" s="663"/>
      <c r="BS24" s="664" t="s">
        <v>131</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9469964</v>
      </c>
      <c r="CS24" s="674"/>
      <c r="CT24" s="674"/>
      <c r="CU24" s="674"/>
      <c r="CV24" s="674"/>
      <c r="CW24" s="674"/>
      <c r="CX24" s="674"/>
      <c r="CY24" s="702"/>
      <c r="CZ24" s="703">
        <v>54</v>
      </c>
      <c r="DA24" s="686"/>
      <c r="DB24" s="686"/>
      <c r="DC24" s="705"/>
      <c r="DD24" s="701">
        <v>4493373</v>
      </c>
      <c r="DE24" s="674"/>
      <c r="DF24" s="674"/>
      <c r="DG24" s="674"/>
      <c r="DH24" s="674"/>
      <c r="DI24" s="674"/>
      <c r="DJ24" s="674"/>
      <c r="DK24" s="702"/>
      <c r="DL24" s="701">
        <v>4412859</v>
      </c>
      <c r="DM24" s="674"/>
      <c r="DN24" s="674"/>
      <c r="DO24" s="674"/>
      <c r="DP24" s="674"/>
      <c r="DQ24" s="674"/>
      <c r="DR24" s="674"/>
      <c r="DS24" s="674"/>
      <c r="DT24" s="674"/>
      <c r="DU24" s="674"/>
      <c r="DV24" s="702"/>
      <c r="DW24" s="703">
        <v>51.8</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8490825</v>
      </c>
      <c r="S25" s="628"/>
      <c r="T25" s="628"/>
      <c r="U25" s="628"/>
      <c r="V25" s="628"/>
      <c r="W25" s="628"/>
      <c r="X25" s="628"/>
      <c r="Y25" s="629"/>
      <c r="Z25" s="663">
        <v>47.1</v>
      </c>
      <c r="AA25" s="663"/>
      <c r="AB25" s="663"/>
      <c r="AC25" s="663"/>
      <c r="AD25" s="664">
        <v>8359009</v>
      </c>
      <c r="AE25" s="664"/>
      <c r="AF25" s="664"/>
      <c r="AG25" s="664"/>
      <c r="AH25" s="664"/>
      <c r="AI25" s="664"/>
      <c r="AJ25" s="664"/>
      <c r="AK25" s="664"/>
      <c r="AL25" s="630">
        <v>100</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236</v>
      </c>
      <c r="BP25" s="663"/>
      <c r="BQ25" s="663"/>
      <c r="BR25" s="663"/>
      <c r="BS25" s="664" t="s">
        <v>131</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2323471</v>
      </c>
      <c r="CS25" s="636"/>
      <c r="CT25" s="636"/>
      <c r="CU25" s="636"/>
      <c r="CV25" s="636"/>
      <c r="CW25" s="636"/>
      <c r="CX25" s="636"/>
      <c r="CY25" s="637"/>
      <c r="CZ25" s="630">
        <v>13.3</v>
      </c>
      <c r="DA25" s="638"/>
      <c r="DB25" s="638"/>
      <c r="DC25" s="639"/>
      <c r="DD25" s="633">
        <v>1872867</v>
      </c>
      <c r="DE25" s="636"/>
      <c r="DF25" s="636"/>
      <c r="DG25" s="636"/>
      <c r="DH25" s="636"/>
      <c r="DI25" s="636"/>
      <c r="DJ25" s="636"/>
      <c r="DK25" s="637"/>
      <c r="DL25" s="633">
        <v>1805735</v>
      </c>
      <c r="DM25" s="636"/>
      <c r="DN25" s="636"/>
      <c r="DO25" s="636"/>
      <c r="DP25" s="636"/>
      <c r="DQ25" s="636"/>
      <c r="DR25" s="636"/>
      <c r="DS25" s="636"/>
      <c r="DT25" s="636"/>
      <c r="DU25" s="636"/>
      <c r="DV25" s="637"/>
      <c r="DW25" s="630">
        <v>21.2</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3729</v>
      </c>
      <c r="S26" s="628"/>
      <c r="T26" s="628"/>
      <c r="U26" s="628"/>
      <c r="V26" s="628"/>
      <c r="W26" s="628"/>
      <c r="X26" s="628"/>
      <c r="Y26" s="629"/>
      <c r="Z26" s="663">
        <v>0</v>
      </c>
      <c r="AA26" s="663"/>
      <c r="AB26" s="663"/>
      <c r="AC26" s="663"/>
      <c r="AD26" s="664">
        <v>3729</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140</v>
      </c>
      <c r="BP26" s="663"/>
      <c r="BQ26" s="663"/>
      <c r="BR26" s="663"/>
      <c r="BS26" s="664" t="s">
        <v>236</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1111899</v>
      </c>
      <c r="CS26" s="628"/>
      <c r="CT26" s="628"/>
      <c r="CU26" s="628"/>
      <c r="CV26" s="628"/>
      <c r="CW26" s="628"/>
      <c r="CX26" s="628"/>
      <c r="CY26" s="629"/>
      <c r="CZ26" s="630">
        <v>6.3</v>
      </c>
      <c r="DA26" s="638"/>
      <c r="DB26" s="638"/>
      <c r="DC26" s="639"/>
      <c r="DD26" s="633">
        <v>996533</v>
      </c>
      <c r="DE26" s="628"/>
      <c r="DF26" s="628"/>
      <c r="DG26" s="628"/>
      <c r="DH26" s="628"/>
      <c r="DI26" s="628"/>
      <c r="DJ26" s="628"/>
      <c r="DK26" s="629"/>
      <c r="DL26" s="633" t="s">
        <v>236</v>
      </c>
      <c r="DM26" s="628"/>
      <c r="DN26" s="628"/>
      <c r="DO26" s="628"/>
      <c r="DP26" s="628"/>
      <c r="DQ26" s="628"/>
      <c r="DR26" s="628"/>
      <c r="DS26" s="628"/>
      <c r="DT26" s="628"/>
      <c r="DU26" s="628"/>
      <c r="DV26" s="629"/>
      <c r="DW26" s="630" t="s">
        <v>236</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341036</v>
      </c>
      <c r="S27" s="628"/>
      <c r="T27" s="628"/>
      <c r="U27" s="628"/>
      <c r="V27" s="628"/>
      <c r="W27" s="628"/>
      <c r="X27" s="628"/>
      <c r="Y27" s="629"/>
      <c r="Z27" s="663">
        <v>1.9</v>
      </c>
      <c r="AA27" s="663"/>
      <c r="AB27" s="663"/>
      <c r="AC27" s="663"/>
      <c r="AD27" s="664" t="s">
        <v>131</v>
      </c>
      <c r="AE27" s="664"/>
      <c r="AF27" s="664"/>
      <c r="AG27" s="664"/>
      <c r="AH27" s="664"/>
      <c r="AI27" s="664"/>
      <c r="AJ27" s="664"/>
      <c r="AK27" s="664"/>
      <c r="AL27" s="630" t="s">
        <v>236</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4549528</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5893104</v>
      </c>
      <c r="CS27" s="636"/>
      <c r="CT27" s="636"/>
      <c r="CU27" s="636"/>
      <c r="CV27" s="636"/>
      <c r="CW27" s="636"/>
      <c r="CX27" s="636"/>
      <c r="CY27" s="637"/>
      <c r="CZ27" s="630">
        <v>33.6</v>
      </c>
      <c r="DA27" s="638"/>
      <c r="DB27" s="638"/>
      <c r="DC27" s="639"/>
      <c r="DD27" s="633">
        <v>1367117</v>
      </c>
      <c r="DE27" s="636"/>
      <c r="DF27" s="636"/>
      <c r="DG27" s="636"/>
      <c r="DH27" s="636"/>
      <c r="DI27" s="636"/>
      <c r="DJ27" s="636"/>
      <c r="DK27" s="637"/>
      <c r="DL27" s="633">
        <v>1353735</v>
      </c>
      <c r="DM27" s="636"/>
      <c r="DN27" s="636"/>
      <c r="DO27" s="636"/>
      <c r="DP27" s="636"/>
      <c r="DQ27" s="636"/>
      <c r="DR27" s="636"/>
      <c r="DS27" s="636"/>
      <c r="DT27" s="636"/>
      <c r="DU27" s="636"/>
      <c r="DV27" s="637"/>
      <c r="DW27" s="630">
        <v>15.9</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42913</v>
      </c>
      <c r="S28" s="628"/>
      <c r="T28" s="628"/>
      <c r="U28" s="628"/>
      <c r="V28" s="628"/>
      <c r="W28" s="628"/>
      <c r="X28" s="628"/>
      <c r="Y28" s="629"/>
      <c r="Z28" s="663">
        <v>0.2</v>
      </c>
      <c r="AA28" s="663"/>
      <c r="AB28" s="663"/>
      <c r="AC28" s="663"/>
      <c r="AD28" s="664" t="s">
        <v>131</v>
      </c>
      <c r="AE28" s="664"/>
      <c r="AF28" s="664"/>
      <c r="AG28" s="664"/>
      <c r="AH28" s="664"/>
      <c r="AI28" s="664"/>
      <c r="AJ28" s="664"/>
      <c r="AK28" s="664"/>
      <c r="AL28" s="630" t="s">
        <v>131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1253389</v>
      </c>
      <c r="CS28" s="628"/>
      <c r="CT28" s="628"/>
      <c r="CU28" s="628"/>
      <c r="CV28" s="628"/>
      <c r="CW28" s="628"/>
      <c r="CX28" s="628"/>
      <c r="CY28" s="629"/>
      <c r="CZ28" s="630">
        <v>7.2</v>
      </c>
      <c r="DA28" s="638"/>
      <c r="DB28" s="638"/>
      <c r="DC28" s="639"/>
      <c r="DD28" s="633">
        <v>1253389</v>
      </c>
      <c r="DE28" s="628"/>
      <c r="DF28" s="628"/>
      <c r="DG28" s="628"/>
      <c r="DH28" s="628"/>
      <c r="DI28" s="628"/>
      <c r="DJ28" s="628"/>
      <c r="DK28" s="629"/>
      <c r="DL28" s="633">
        <v>1253389</v>
      </c>
      <c r="DM28" s="628"/>
      <c r="DN28" s="628"/>
      <c r="DO28" s="628"/>
      <c r="DP28" s="628"/>
      <c r="DQ28" s="628"/>
      <c r="DR28" s="628"/>
      <c r="DS28" s="628"/>
      <c r="DT28" s="628"/>
      <c r="DU28" s="628"/>
      <c r="DV28" s="629"/>
      <c r="DW28" s="630">
        <v>14.7</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21339</v>
      </c>
      <c r="S29" s="628"/>
      <c r="T29" s="628"/>
      <c r="U29" s="628"/>
      <c r="V29" s="628"/>
      <c r="W29" s="628"/>
      <c r="X29" s="628"/>
      <c r="Y29" s="629"/>
      <c r="Z29" s="663">
        <v>0.1</v>
      </c>
      <c r="AA29" s="663"/>
      <c r="AB29" s="663"/>
      <c r="AC29" s="663"/>
      <c r="AD29" s="664" t="s">
        <v>236</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1253241</v>
      </c>
      <c r="CS29" s="636"/>
      <c r="CT29" s="636"/>
      <c r="CU29" s="636"/>
      <c r="CV29" s="636"/>
      <c r="CW29" s="636"/>
      <c r="CX29" s="636"/>
      <c r="CY29" s="637"/>
      <c r="CZ29" s="630">
        <v>7.2</v>
      </c>
      <c r="DA29" s="638"/>
      <c r="DB29" s="638"/>
      <c r="DC29" s="639"/>
      <c r="DD29" s="633">
        <v>1253241</v>
      </c>
      <c r="DE29" s="636"/>
      <c r="DF29" s="636"/>
      <c r="DG29" s="636"/>
      <c r="DH29" s="636"/>
      <c r="DI29" s="636"/>
      <c r="DJ29" s="636"/>
      <c r="DK29" s="637"/>
      <c r="DL29" s="633">
        <v>1253241</v>
      </c>
      <c r="DM29" s="636"/>
      <c r="DN29" s="636"/>
      <c r="DO29" s="636"/>
      <c r="DP29" s="636"/>
      <c r="DQ29" s="636"/>
      <c r="DR29" s="636"/>
      <c r="DS29" s="636"/>
      <c r="DT29" s="636"/>
      <c r="DU29" s="636"/>
      <c r="DV29" s="637"/>
      <c r="DW29" s="630">
        <v>14.7</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4231278</v>
      </c>
      <c r="S30" s="628"/>
      <c r="T30" s="628"/>
      <c r="U30" s="628"/>
      <c r="V30" s="628"/>
      <c r="W30" s="628"/>
      <c r="X30" s="628"/>
      <c r="Y30" s="629"/>
      <c r="Z30" s="663">
        <v>23.5</v>
      </c>
      <c r="AA30" s="663"/>
      <c r="AB30" s="663"/>
      <c r="AC30" s="663"/>
      <c r="AD30" s="664" t="s">
        <v>131</v>
      </c>
      <c r="AE30" s="664"/>
      <c r="AF30" s="664"/>
      <c r="AG30" s="664"/>
      <c r="AH30" s="664"/>
      <c r="AI30" s="664"/>
      <c r="AJ30" s="664"/>
      <c r="AK30" s="664"/>
      <c r="AL30" s="630" t="s">
        <v>236</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1182781</v>
      </c>
      <c r="CS30" s="628"/>
      <c r="CT30" s="628"/>
      <c r="CU30" s="628"/>
      <c r="CV30" s="628"/>
      <c r="CW30" s="628"/>
      <c r="CX30" s="628"/>
      <c r="CY30" s="629"/>
      <c r="CZ30" s="630">
        <v>6.7</v>
      </c>
      <c r="DA30" s="638"/>
      <c r="DB30" s="638"/>
      <c r="DC30" s="639"/>
      <c r="DD30" s="633">
        <v>1182781</v>
      </c>
      <c r="DE30" s="628"/>
      <c r="DF30" s="628"/>
      <c r="DG30" s="628"/>
      <c r="DH30" s="628"/>
      <c r="DI30" s="628"/>
      <c r="DJ30" s="628"/>
      <c r="DK30" s="629"/>
      <c r="DL30" s="633">
        <v>1182781</v>
      </c>
      <c r="DM30" s="628"/>
      <c r="DN30" s="628"/>
      <c r="DO30" s="628"/>
      <c r="DP30" s="628"/>
      <c r="DQ30" s="628"/>
      <c r="DR30" s="628"/>
      <c r="DS30" s="628"/>
      <c r="DT30" s="628"/>
      <c r="DU30" s="628"/>
      <c r="DV30" s="629"/>
      <c r="DW30" s="630">
        <v>13.9</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236</v>
      </c>
      <c r="AA31" s="663"/>
      <c r="AB31" s="663"/>
      <c r="AC31" s="663"/>
      <c r="AD31" s="664" t="s">
        <v>236</v>
      </c>
      <c r="AE31" s="664"/>
      <c r="AF31" s="664"/>
      <c r="AG31" s="664"/>
      <c r="AH31" s="664"/>
      <c r="AI31" s="664"/>
      <c r="AJ31" s="664"/>
      <c r="AK31" s="664"/>
      <c r="AL31" s="630" t="s">
        <v>140</v>
      </c>
      <c r="AM31" s="631"/>
      <c r="AN31" s="631"/>
      <c r="AO31" s="665"/>
      <c r="AP31" s="688" t="s">
        <v>314</v>
      </c>
      <c r="AQ31" s="689"/>
      <c r="AR31" s="689"/>
      <c r="AS31" s="689"/>
      <c r="AT31" s="690" t="s">
        <v>315</v>
      </c>
      <c r="AU31" s="218"/>
      <c r="AV31" s="218"/>
      <c r="AW31" s="218"/>
      <c r="AX31" s="676" t="s">
        <v>189</v>
      </c>
      <c r="AY31" s="677"/>
      <c r="AZ31" s="677"/>
      <c r="BA31" s="677"/>
      <c r="BB31" s="677"/>
      <c r="BC31" s="677"/>
      <c r="BD31" s="677"/>
      <c r="BE31" s="677"/>
      <c r="BF31" s="678"/>
      <c r="BG31" s="684">
        <v>99.7</v>
      </c>
      <c r="BH31" s="685"/>
      <c r="BI31" s="685"/>
      <c r="BJ31" s="685"/>
      <c r="BK31" s="685"/>
      <c r="BL31" s="685"/>
      <c r="BM31" s="686">
        <v>99.5</v>
      </c>
      <c r="BN31" s="685"/>
      <c r="BO31" s="685"/>
      <c r="BP31" s="685"/>
      <c r="BQ31" s="687"/>
      <c r="BR31" s="684">
        <v>99.7</v>
      </c>
      <c r="BS31" s="685"/>
      <c r="BT31" s="685"/>
      <c r="BU31" s="685"/>
      <c r="BV31" s="685"/>
      <c r="BW31" s="685"/>
      <c r="BX31" s="686">
        <v>99.5</v>
      </c>
      <c r="BY31" s="685"/>
      <c r="BZ31" s="685"/>
      <c r="CA31" s="685"/>
      <c r="CB31" s="687"/>
      <c r="CD31" s="642"/>
      <c r="CE31" s="643"/>
      <c r="CF31" s="624" t="s">
        <v>316</v>
      </c>
      <c r="CG31" s="625"/>
      <c r="CH31" s="625"/>
      <c r="CI31" s="625"/>
      <c r="CJ31" s="625"/>
      <c r="CK31" s="625"/>
      <c r="CL31" s="625"/>
      <c r="CM31" s="625"/>
      <c r="CN31" s="625"/>
      <c r="CO31" s="625"/>
      <c r="CP31" s="625"/>
      <c r="CQ31" s="626"/>
      <c r="CR31" s="627">
        <v>70460</v>
      </c>
      <c r="CS31" s="636"/>
      <c r="CT31" s="636"/>
      <c r="CU31" s="636"/>
      <c r="CV31" s="636"/>
      <c r="CW31" s="636"/>
      <c r="CX31" s="636"/>
      <c r="CY31" s="637"/>
      <c r="CZ31" s="630">
        <v>0.4</v>
      </c>
      <c r="DA31" s="638"/>
      <c r="DB31" s="638"/>
      <c r="DC31" s="639"/>
      <c r="DD31" s="633">
        <v>70460</v>
      </c>
      <c r="DE31" s="636"/>
      <c r="DF31" s="636"/>
      <c r="DG31" s="636"/>
      <c r="DH31" s="636"/>
      <c r="DI31" s="636"/>
      <c r="DJ31" s="636"/>
      <c r="DK31" s="637"/>
      <c r="DL31" s="633">
        <v>70460</v>
      </c>
      <c r="DM31" s="636"/>
      <c r="DN31" s="636"/>
      <c r="DO31" s="636"/>
      <c r="DP31" s="636"/>
      <c r="DQ31" s="636"/>
      <c r="DR31" s="636"/>
      <c r="DS31" s="636"/>
      <c r="DT31" s="636"/>
      <c r="DU31" s="636"/>
      <c r="DV31" s="637"/>
      <c r="DW31" s="630">
        <v>0.8</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2415823</v>
      </c>
      <c r="S32" s="628"/>
      <c r="T32" s="628"/>
      <c r="U32" s="628"/>
      <c r="V32" s="628"/>
      <c r="W32" s="628"/>
      <c r="X32" s="628"/>
      <c r="Y32" s="629"/>
      <c r="Z32" s="663">
        <v>13.4</v>
      </c>
      <c r="AA32" s="663"/>
      <c r="AB32" s="663"/>
      <c r="AC32" s="663"/>
      <c r="AD32" s="664" t="s">
        <v>131</v>
      </c>
      <c r="AE32" s="664"/>
      <c r="AF32" s="664"/>
      <c r="AG32" s="664"/>
      <c r="AH32" s="664"/>
      <c r="AI32" s="664"/>
      <c r="AJ32" s="664"/>
      <c r="AK32" s="664"/>
      <c r="AL32" s="630" t="s">
        <v>236</v>
      </c>
      <c r="AM32" s="631"/>
      <c r="AN32" s="631"/>
      <c r="AO32" s="665"/>
      <c r="AP32" s="666"/>
      <c r="AQ32" s="667"/>
      <c r="AR32" s="667"/>
      <c r="AS32" s="667"/>
      <c r="AT32" s="691"/>
      <c r="AU32" s="214" t="s">
        <v>318</v>
      </c>
      <c r="AX32" s="624" t="s">
        <v>319</v>
      </c>
      <c r="AY32" s="625"/>
      <c r="AZ32" s="625"/>
      <c r="BA32" s="625"/>
      <c r="BB32" s="625"/>
      <c r="BC32" s="625"/>
      <c r="BD32" s="625"/>
      <c r="BE32" s="625"/>
      <c r="BF32" s="626"/>
      <c r="BG32" s="683">
        <v>99.6</v>
      </c>
      <c r="BH32" s="636"/>
      <c r="BI32" s="636"/>
      <c r="BJ32" s="636"/>
      <c r="BK32" s="636"/>
      <c r="BL32" s="636"/>
      <c r="BM32" s="631">
        <v>99.2</v>
      </c>
      <c r="BN32" s="636"/>
      <c r="BO32" s="636"/>
      <c r="BP32" s="636"/>
      <c r="BQ32" s="661"/>
      <c r="BR32" s="683">
        <v>99.6</v>
      </c>
      <c r="BS32" s="636"/>
      <c r="BT32" s="636"/>
      <c r="BU32" s="636"/>
      <c r="BV32" s="636"/>
      <c r="BW32" s="636"/>
      <c r="BX32" s="631">
        <v>99.3</v>
      </c>
      <c r="BY32" s="636"/>
      <c r="BZ32" s="636"/>
      <c r="CA32" s="636"/>
      <c r="CB32" s="661"/>
      <c r="CD32" s="644"/>
      <c r="CE32" s="645"/>
      <c r="CF32" s="624" t="s">
        <v>320</v>
      </c>
      <c r="CG32" s="625"/>
      <c r="CH32" s="625"/>
      <c r="CI32" s="625"/>
      <c r="CJ32" s="625"/>
      <c r="CK32" s="625"/>
      <c r="CL32" s="625"/>
      <c r="CM32" s="625"/>
      <c r="CN32" s="625"/>
      <c r="CO32" s="625"/>
      <c r="CP32" s="625"/>
      <c r="CQ32" s="626"/>
      <c r="CR32" s="627">
        <v>148</v>
      </c>
      <c r="CS32" s="628"/>
      <c r="CT32" s="628"/>
      <c r="CU32" s="628"/>
      <c r="CV32" s="628"/>
      <c r="CW32" s="628"/>
      <c r="CX32" s="628"/>
      <c r="CY32" s="629"/>
      <c r="CZ32" s="630">
        <v>0</v>
      </c>
      <c r="DA32" s="638"/>
      <c r="DB32" s="638"/>
      <c r="DC32" s="639"/>
      <c r="DD32" s="633">
        <v>148</v>
      </c>
      <c r="DE32" s="628"/>
      <c r="DF32" s="628"/>
      <c r="DG32" s="628"/>
      <c r="DH32" s="628"/>
      <c r="DI32" s="628"/>
      <c r="DJ32" s="628"/>
      <c r="DK32" s="629"/>
      <c r="DL32" s="633">
        <v>148</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20957</v>
      </c>
      <c r="S33" s="628"/>
      <c r="T33" s="628"/>
      <c r="U33" s="628"/>
      <c r="V33" s="628"/>
      <c r="W33" s="628"/>
      <c r="X33" s="628"/>
      <c r="Y33" s="629"/>
      <c r="Z33" s="663">
        <v>0.1</v>
      </c>
      <c r="AA33" s="663"/>
      <c r="AB33" s="663"/>
      <c r="AC33" s="663"/>
      <c r="AD33" s="664" t="s">
        <v>140</v>
      </c>
      <c r="AE33" s="664"/>
      <c r="AF33" s="664"/>
      <c r="AG33" s="664"/>
      <c r="AH33" s="664"/>
      <c r="AI33" s="664"/>
      <c r="AJ33" s="664"/>
      <c r="AK33" s="664"/>
      <c r="AL33" s="630" t="s">
        <v>131</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99.8</v>
      </c>
      <c r="BH33" s="612"/>
      <c r="BI33" s="612"/>
      <c r="BJ33" s="612"/>
      <c r="BK33" s="612"/>
      <c r="BL33" s="612"/>
      <c r="BM33" s="656">
        <v>99.7</v>
      </c>
      <c r="BN33" s="612"/>
      <c r="BO33" s="612"/>
      <c r="BP33" s="612"/>
      <c r="BQ33" s="650"/>
      <c r="BR33" s="682">
        <v>99.8</v>
      </c>
      <c r="BS33" s="612"/>
      <c r="BT33" s="612"/>
      <c r="BU33" s="612"/>
      <c r="BV33" s="612"/>
      <c r="BW33" s="612"/>
      <c r="BX33" s="656">
        <v>99.6</v>
      </c>
      <c r="BY33" s="612"/>
      <c r="BZ33" s="612"/>
      <c r="CA33" s="612"/>
      <c r="CB33" s="650"/>
      <c r="CD33" s="624" t="s">
        <v>323</v>
      </c>
      <c r="CE33" s="625"/>
      <c r="CF33" s="625"/>
      <c r="CG33" s="625"/>
      <c r="CH33" s="625"/>
      <c r="CI33" s="625"/>
      <c r="CJ33" s="625"/>
      <c r="CK33" s="625"/>
      <c r="CL33" s="625"/>
      <c r="CM33" s="625"/>
      <c r="CN33" s="625"/>
      <c r="CO33" s="625"/>
      <c r="CP33" s="625"/>
      <c r="CQ33" s="626"/>
      <c r="CR33" s="627">
        <v>7189599</v>
      </c>
      <c r="CS33" s="636"/>
      <c r="CT33" s="636"/>
      <c r="CU33" s="636"/>
      <c r="CV33" s="636"/>
      <c r="CW33" s="636"/>
      <c r="CX33" s="636"/>
      <c r="CY33" s="637"/>
      <c r="CZ33" s="630">
        <v>41</v>
      </c>
      <c r="DA33" s="638"/>
      <c r="DB33" s="638"/>
      <c r="DC33" s="639"/>
      <c r="DD33" s="633">
        <v>4948024</v>
      </c>
      <c r="DE33" s="636"/>
      <c r="DF33" s="636"/>
      <c r="DG33" s="636"/>
      <c r="DH33" s="636"/>
      <c r="DI33" s="636"/>
      <c r="DJ33" s="636"/>
      <c r="DK33" s="637"/>
      <c r="DL33" s="633">
        <v>2660502</v>
      </c>
      <c r="DM33" s="636"/>
      <c r="DN33" s="636"/>
      <c r="DO33" s="636"/>
      <c r="DP33" s="636"/>
      <c r="DQ33" s="636"/>
      <c r="DR33" s="636"/>
      <c r="DS33" s="636"/>
      <c r="DT33" s="636"/>
      <c r="DU33" s="636"/>
      <c r="DV33" s="637"/>
      <c r="DW33" s="630">
        <v>31.2</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545413</v>
      </c>
      <c r="S34" s="628"/>
      <c r="T34" s="628"/>
      <c r="U34" s="628"/>
      <c r="V34" s="628"/>
      <c r="W34" s="628"/>
      <c r="X34" s="628"/>
      <c r="Y34" s="629"/>
      <c r="Z34" s="663">
        <v>3</v>
      </c>
      <c r="AA34" s="663"/>
      <c r="AB34" s="663"/>
      <c r="AC34" s="663"/>
      <c r="AD34" s="664" t="s">
        <v>236</v>
      </c>
      <c r="AE34" s="664"/>
      <c r="AF34" s="664"/>
      <c r="AG34" s="664"/>
      <c r="AH34" s="664"/>
      <c r="AI34" s="664"/>
      <c r="AJ34" s="664"/>
      <c r="AK34" s="664"/>
      <c r="AL34" s="630" t="s">
        <v>236</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2311337</v>
      </c>
      <c r="CS34" s="628"/>
      <c r="CT34" s="628"/>
      <c r="CU34" s="628"/>
      <c r="CV34" s="628"/>
      <c r="CW34" s="628"/>
      <c r="CX34" s="628"/>
      <c r="CY34" s="629"/>
      <c r="CZ34" s="630">
        <v>13.2</v>
      </c>
      <c r="DA34" s="638"/>
      <c r="DB34" s="638"/>
      <c r="DC34" s="639"/>
      <c r="DD34" s="633">
        <v>1086976</v>
      </c>
      <c r="DE34" s="628"/>
      <c r="DF34" s="628"/>
      <c r="DG34" s="628"/>
      <c r="DH34" s="628"/>
      <c r="DI34" s="628"/>
      <c r="DJ34" s="628"/>
      <c r="DK34" s="629"/>
      <c r="DL34" s="633">
        <v>930490</v>
      </c>
      <c r="DM34" s="628"/>
      <c r="DN34" s="628"/>
      <c r="DO34" s="628"/>
      <c r="DP34" s="628"/>
      <c r="DQ34" s="628"/>
      <c r="DR34" s="628"/>
      <c r="DS34" s="628"/>
      <c r="DT34" s="628"/>
      <c r="DU34" s="628"/>
      <c r="DV34" s="629"/>
      <c r="DW34" s="630">
        <v>10.9</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466281</v>
      </c>
      <c r="S35" s="628"/>
      <c r="T35" s="628"/>
      <c r="U35" s="628"/>
      <c r="V35" s="628"/>
      <c r="W35" s="628"/>
      <c r="X35" s="628"/>
      <c r="Y35" s="629"/>
      <c r="Z35" s="663">
        <v>2.6</v>
      </c>
      <c r="AA35" s="663"/>
      <c r="AB35" s="663"/>
      <c r="AC35" s="663"/>
      <c r="AD35" s="664" t="s">
        <v>131</v>
      </c>
      <c r="AE35" s="664"/>
      <c r="AF35" s="664"/>
      <c r="AG35" s="664"/>
      <c r="AH35" s="664"/>
      <c r="AI35" s="664"/>
      <c r="AJ35" s="664"/>
      <c r="AK35" s="664"/>
      <c r="AL35" s="630" t="s">
        <v>236</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130786</v>
      </c>
      <c r="CS35" s="636"/>
      <c r="CT35" s="636"/>
      <c r="CU35" s="636"/>
      <c r="CV35" s="636"/>
      <c r="CW35" s="636"/>
      <c r="CX35" s="636"/>
      <c r="CY35" s="637"/>
      <c r="CZ35" s="630">
        <v>0.7</v>
      </c>
      <c r="DA35" s="638"/>
      <c r="DB35" s="638"/>
      <c r="DC35" s="639"/>
      <c r="DD35" s="633">
        <v>56097</v>
      </c>
      <c r="DE35" s="636"/>
      <c r="DF35" s="636"/>
      <c r="DG35" s="636"/>
      <c r="DH35" s="636"/>
      <c r="DI35" s="636"/>
      <c r="DJ35" s="636"/>
      <c r="DK35" s="637"/>
      <c r="DL35" s="633">
        <v>35712</v>
      </c>
      <c r="DM35" s="636"/>
      <c r="DN35" s="636"/>
      <c r="DO35" s="636"/>
      <c r="DP35" s="636"/>
      <c r="DQ35" s="636"/>
      <c r="DR35" s="636"/>
      <c r="DS35" s="636"/>
      <c r="DT35" s="636"/>
      <c r="DU35" s="636"/>
      <c r="DV35" s="637"/>
      <c r="DW35" s="630">
        <v>0.4</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366539</v>
      </c>
      <c r="S36" s="628"/>
      <c r="T36" s="628"/>
      <c r="U36" s="628"/>
      <c r="V36" s="628"/>
      <c r="W36" s="628"/>
      <c r="X36" s="628"/>
      <c r="Y36" s="629"/>
      <c r="Z36" s="663">
        <v>2</v>
      </c>
      <c r="AA36" s="663"/>
      <c r="AB36" s="663"/>
      <c r="AC36" s="663"/>
      <c r="AD36" s="664" t="s">
        <v>236</v>
      </c>
      <c r="AE36" s="664"/>
      <c r="AF36" s="664"/>
      <c r="AG36" s="664"/>
      <c r="AH36" s="664"/>
      <c r="AI36" s="664"/>
      <c r="AJ36" s="664"/>
      <c r="AK36" s="664"/>
      <c r="AL36" s="630" t="s">
        <v>140</v>
      </c>
      <c r="AM36" s="631"/>
      <c r="AN36" s="631"/>
      <c r="AO36" s="665"/>
      <c r="AP36" s="222"/>
      <c r="AQ36" s="670" t="s">
        <v>331</v>
      </c>
      <c r="AR36" s="671"/>
      <c r="AS36" s="671"/>
      <c r="AT36" s="671"/>
      <c r="AU36" s="671"/>
      <c r="AV36" s="671"/>
      <c r="AW36" s="671"/>
      <c r="AX36" s="671"/>
      <c r="AY36" s="672"/>
      <c r="AZ36" s="673">
        <v>1460372</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31602</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2279946</v>
      </c>
      <c r="CS36" s="628"/>
      <c r="CT36" s="628"/>
      <c r="CU36" s="628"/>
      <c r="CV36" s="628"/>
      <c r="CW36" s="628"/>
      <c r="CX36" s="628"/>
      <c r="CY36" s="629"/>
      <c r="CZ36" s="630">
        <v>13</v>
      </c>
      <c r="DA36" s="638"/>
      <c r="DB36" s="638"/>
      <c r="DC36" s="639"/>
      <c r="DD36" s="633">
        <v>1793983</v>
      </c>
      <c r="DE36" s="628"/>
      <c r="DF36" s="628"/>
      <c r="DG36" s="628"/>
      <c r="DH36" s="628"/>
      <c r="DI36" s="628"/>
      <c r="DJ36" s="628"/>
      <c r="DK36" s="629"/>
      <c r="DL36" s="633">
        <v>949788</v>
      </c>
      <c r="DM36" s="628"/>
      <c r="DN36" s="628"/>
      <c r="DO36" s="628"/>
      <c r="DP36" s="628"/>
      <c r="DQ36" s="628"/>
      <c r="DR36" s="628"/>
      <c r="DS36" s="628"/>
      <c r="DT36" s="628"/>
      <c r="DU36" s="628"/>
      <c r="DV36" s="629"/>
      <c r="DW36" s="630">
        <v>11.1</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659693</v>
      </c>
      <c r="S37" s="628"/>
      <c r="T37" s="628"/>
      <c r="U37" s="628"/>
      <c r="V37" s="628"/>
      <c r="W37" s="628"/>
      <c r="X37" s="628"/>
      <c r="Y37" s="629"/>
      <c r="Z37" s="663">
        <v>3.7</v>
      </c>
      <c r="AA37" s="663"/>
      <c r="AB37" s="663"/>
      <c r="AC37" s="663"/>
      <c r="AD37" s="664" t="s">
        <v>131</v>
      </c>
      <c r="AE37" s="664"/>
      <c r="AF37" s="664"/>
      <c r="AG37" s="664"/>
      <c r="AH37" s="664"/>
      <c r="AI37" s="664"/>
      <c r="AJ37" s="664"/>
      <c r="AK37" s="664"/>
      <c r="AL37" s="630" t="s">
        <v>236</v>
      </c>
      <c r="AM37" s="631"/>
      <c r="AN37" s="631"/>
      <c r="AO37" s="665"/>
      <c r="AQ37" s="658" t="s">
        <v>335</v>
      </c>
      <c r="AR37" s="659"/>
      <c r="AS37" s="659"/>
      <c r="AT37" s="659"/>
      <c r="AU37" s="659"/>
      <c r="AV37" s="659"/>
      <c r="AW37" s="659"/>
      <c r="AX37" s="659"/>
      <c r="AY37" s="660"/>
      <c r="AZ37" s="627">
        <v>218523</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-134959</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744510</v>
      </c>
      <c r="CS37" s="636"/>
      <c r="CT37" s="636"/>
      <c r="CU37" s="636"/>
      <c r="CV37" s="636"/>
      <c r="CW37" s="636"/>
      <c r="CX37" s="636"/>
      <c r="CY37" s="637"/>
      <c r="CZ37" s="630">
        <v>4.2</v>
      </c>
      <c r="DA37" s="638"/>
      <c r="DB37" s="638"/>
      <c r="DC37" s="639"/>
      <c r="DD37" s="633">
        <v>720912</v>
      </c>
      <c r="DE37" s="636"/>
      <c r="DF37" s="636"/>
      <c r="DG37" s="636"/>
      <c r="DH37" s="636"/>
      <c r="DI37" s="636"/>
      <c r="DJ37" s="636"/>
      <c r="DK37" s="637"/>
      <c r="DL37" s="633">
        <v>553146</v>
      </c>
      <c r="DM37" s="636"/>
      <c r="DN37" s="636"/>
      <c r="DO37" s="636"/>
      <c r="DP37" s="636"/>
      <c r="DQ37" s="636"/>
      <c r="DR37" s="636"/>
      <c r="DS37" s="636"/>
      <c r="DT37" s="636"/>
      <c r="DU37" s="636"/>
      <c r="DV37" s="637"/>
      <c r="DW37" s="630">
        <v>6.5</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408700</v>
      </c>
      <c r="S38" s="628"/>
      <c r="T38" s="628"/>
      <c r="U38" s="628"/>
      <c r="V38" s="628"/>
      <c r="W38" s="628"/>
      <c r="X38" s="628"/>
      <c r="Y38" s="629"/>
      <c r="Z38" s="663">
        <v>2.2999999999999998</v>
      </c>
      <c r="AA38" s="663"/>
      <c r="AB38" s="663"/>
      <c r="AC38" s="663"/>
      <c r="AD38" s="664" t="s">
        <v>236</v>
      </c>
      <c r="AE38" s="664"/>
      <c r="AF38" s="664"/>
      <c r="AG38" s="664"/>
      <c r="AH38" s="664"/>
      <c r="AI38" s="664"/>
      <c r="AJ38" s="664"/>
      <c r="AK38" s="664"/>
      <c r="AL38" s="630" t="s">
        <v>236</v>
      </c>
      <c r="AM38" s="631"/>
      <c r="AN38" s="631"/>
      <c r="AO38" s="665"/>
      <c r="AQ38" s="658" t="s">
        <v>339</v>
      </c>
      <c r="AR38" s="659"/>
      <c r="AS38" s="659"/>
      <c r="AT38" s="659"/>
      <c r="AU38" s="659"/>
      <c r="AV38" s="659"/>
      <c r="AW38" s="659"/>
      <c r="AX38" s="659"/>
      <c r="AY38" s="660"/>
      <c r="AZ38" s="627">
        <v>1585</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5073</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1240264</v>
      </c>
      <c r="CS38" s="628"/>
      <c r="CT38" s="628"/>
      <c r="CU38" s="628"/>
      <c r="CV38" s="628"/>
      <c r="CW38" s="628"/>
      <c r="CX38" s="628"/>
      <c r="CY38" s="629"/>
      <c r="CZ38" s="630">
        <v>7.1</v>
      </c>
      <c r="DA38" s="638"/>
      <c r="DB38" s="638"/>
      <c r="DC38" s="639"/>
      <c r="DD38" s="633">
        <v>1024402</v>
      </c>
      <c r="DE38" s="628"/>
      <c r="DF38" s="628"/>
      <c r="DG38" s="628"/>
      <c r="DH38" s="628"/>
      <c r="DI38" s="628"/>
      <c r="DJ38" s="628"/>
      <c r="DK38" s="629"/>
      <c r="DL38" s="633">
        <v>744512</v>
      </c>
      <c r="DM38" s="628"/>
      <c r="DN38" s="628"/>
      <c r="DO38" s="628"/>
      <c r="DP38" s="628"/>
      <c r="DQ38" s="628"/>
      <c r="DR38" s="628"/>
      <c r="DS38" s="628"/>
      <c r="DT38" s="628"/>
      <c r="DU38" s="628"/>
      <c r="DV38" s="629"/>
      <c r="DW38" s="630">
        <v>8.6999999999999993</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140</v>
      </c>
      <c r="S39" s="628"/>
      <c r="T39" s="628"/>
      <c r="U39" s="628"/>
      <c r="V39" s="628"/>
      <c r="W39" s="628"/>
      <c r="X39" s="628"/>
      <c r="Y39" s="629"/>
      <c r="Z39" s="663" t="s">
        <v>131</v>
      </c>
      <c r="AA39" s="663"/>
      <c r="AB39" s="663"/>
      <c r="AC39" s="663"/>
      <c r="AD39" s="664" t="s">
        <v>140</v>
      </c>
      <c r="AE39" s="664"/>
      <c r="AF39" s="664"/>
      <c r="AG39" s="664"/>
      <c r="AH39" s="664"/>
      <c r="AI39" s="664"/>
      <c r="AJ39" s="664"/>
      <c r="AK39" s="664"/>
      <c r="AL39" s="630" t="s">
        <v>131</v>
      </c>
      <c r="AM39" s="631"/>
      <c r="AN39" s="631"/>
      <c r="AO39" s="665"/>
      <c r="AQ39" s="658" t="s">
        <v>343</v>
      </c>
      <c r="AR39" s="659"/>
      <c r="AS39" s="659"/>
      <c r="AT39" s="659"/>
      <c r="AU39" s="659"/>
      <c r="AV39" s="659"/>
      <c r="AW39" s="659"/>
      <c r="AX39" s="659"/>
      <c r="AY39" s="660"/>
      <c r="AZ39" s="627" t="s">
        <v>236</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8696</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1202266</v>
      </c>
      <c r="CS39" s="636"/>
      <c r="CT39" s="636"/>
      <c r="CU39" s="636"/>
      <c r="CV39" s="636"/>
      <c r="CW39" s="636"/>
      <c r="CX39" s="636"/>
      <c r="CY39" s="637"/>
      <c r="CZ39" s="630">
        <v>6.9</v>
      </c>
      <c r="DA39" s="638"/>
      <c r="DB39" s="638"/>
      <c r="DC39" s="639"/>
      <c r="DD39" s="633">
        <v>986566</v>
      </c>
      <c r="DE39" s="636"/>
      <c r="DF39" s="636"/>
      <c r="DG39" s="636"/>
      <c r="DH39" s="636"/>
      <c r="DI39" s="636"/>
      <c r="DJ39" s="636"/>
      <c r="DK39" s="637"/>
      <c r="DL39" s="633" t="s">
        <v>131</v>
      </c>
      <c r="DM39" s="636"/>
      <c r="DN39" s="636"/>
      <c r="DO39" s="636"/>
      <c r="DP39" s="636"/>
      <c r="DQ39" s="636"/>
      <c r="DR39" s="636"/>
      <c r="DS39" s="636"/>
      <c r="DT39" s="636"/>
      <c r="DU39" s="636"/>
      <c r="DV39" s="637"/>
      <c r="DW39" s="630" t="s">
        <v>140</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161900</v>
      </c>
      <c r="S40" s="628"/>
      <c r="T40" s="628"/>
      <c r="U40" s="628"/>
      <c r="V40" s="628"/>
      <c r="W40" s="628"/>
      <c r="X40" s="628"/>
      <c r="Y40" s="629"/>
      <c r="Z40" s="663">
        <v>0.9</v>
      </c>
      <c r="AA40" s="663"/>
      <c r="AB40" s="663"/>
      <c r="AC40" s="663"/>
      <c r="AD40" s="664" t="s">
        <v>236</v>
      </c>
      <c r="AE40" s="664"/>
      <c r="AF40" s="664"/>
      <c r="AG40" s="664"/>
      <c r="AH40" s="664"/>
      <c r="AI40" s="664"/>
      <c r="AJ40" s="664"/>
      <c r="AK40" s="664"/>
      <c r="AL40" s="630" t="s">
        <v>236</v>
      </c>
      <c r="AM40" s="631"/>
      <c r="AN40" s="631"/>
      <c r="AO40" s="665"/>
      <c r="AQ40" s="658" t="s">
        <v>347</v>
      </c>
      <c r="AR40" s="659"/>
      <c r="AS40" s="659"/>
      <c r="AT40" s="659"/>
      <c r="AU40" s="659"/>
      <c r="AV40" s="659"/>
      <c r="AW40" s="659"/>
      <c r="AX40" s="659"/>
      <c r="AY40" s="660"/>
      <c r="AZ40" s="627" t="s">
        <v>131</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83</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25000</v>
      </c>
      <c r="CS40" s="628"/>
      <c r="CT40" s="628"/>
      <c r="CU40" s="628"/>
      <c r="CV40" s="628"/>
      <c r="CW40" s="628"/>
      <c r="CX40" s="628"/>
      <c r="CY40" s="629"/>
      <c r="CZ40" s="630">
        <v>0.1</v>
      </c>
      <c r="DA40" s="638"/>
      <c r="DB40" s="638"/>
      <c r="DC40" s="639"/>
      <c r="DD40" s="633" t="s">
        <v>236</v>
      </c>
      <c r="DE40" s="628"/>
      <c r="DF40" s="628"/>
      <c r="DG40" s="628"/>
      <c r="DH40" s="628"/>
      <c r="DI40" s="628"/>
      <c r="DJ40" s="628"/>
      <c r="DK40" s="629"/>
      <c r="DL40" s="633" t="s">
        <v>131</v>
      </c>
      <c r="DM40" s="628"/>
      <c r="DN40" s="628"/>
      <c r="DO40" s="628"/>
      <c r="DP40" s="628"/>
      <c r="DQ40" s="628"/>
      <c r="DR40" s="628"/>
      <c r="DS40" s="628"/>
      <c r="DT40" s="628"/>
      <c r="DU40" s="628"/>
      <c r="DV40" s="629"/>
      <c r="DW40" s="630" t="s">
        <v>236</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18014526</v>
      </c>
      <c r="S41" s="649"/>
      <c r="T41" s="649"/>
      <c r="U41" s="649"/>
      <c r="V41" s="649"/>
      <c r="W41" s="649"/>
      <c r="X41" s="649"/>
      <c r="Y41" s="653"/>
      <c r="Z41" s="654">
        <v>100</v>
      </c>
      <c r="AA41" s="654"/>
      <c r="AB41" s="654"/>
      <c r="AC41" s="654"/>
      <c r="AD41" s="655">
        <v>8362738</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538330</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131</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140</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701934</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323</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864758</v>
      </c>
      <c r="CS42" s="636"/>
      <c r="CT42" s="636"/>
      <c r="CU42" s="636"/>
      <c r="CV42" s="636"/>
      <c r="CW42" s="636"/>
      <c r="CX42" s="636"/>
      <c r="CY42" s="637"/>
      <c r="CZ42" s="630">
        <v>4.9000000000000004</v>
      </c>
      <c r="DA42" s="638"/>
      <c r="DB42" s="638"/>
      <c r="DC42" s="639"/>
      <c r="DD42" s="633">
        <v>114885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57922</v>
      </c>
      <c r="CS43" s="636"/>
      <c r="CT43" s="636"/>
      <c r="CU43" s="636"/>
      <c r="CV43" s="636"/>
      <c r="CW43" s="636"/>
      <c r="CX43" s="636"/>
      <c r="CY43" s="637"/>
      <c r="CZ43" s="630">
        <v>0.3</v>
      </c>
      <c r="DA43" s="638"/>
      <c r="DB43" s="638"/>
      <c r="DC43" s="639"/>
      <c r="DD43" s="633">
        <v>54037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864758</v>
      </c>
      <c r="CS44" s="628"/>
      <c r="CT44" s="628"/>
      <c r="CU44" s="628"/>
      <c r="CV44" s="628"/>
      <c r="CW44" s="628"/>
      <c r="CX44" s="628"/>
      <c r="CY44" s="629"/>
      <c r="CZ44" s="630">
        <v>4.9000000000000004</v>
      </c>
      <c r="DA44" s="631"/>
      <c r="DB44" s="631"/>
      <c r="DC44" s="632"/>
      <c r="DD44" s="633">
        <v>114885</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582361</v>
      </c>
      <c r="CS45" s="636"/>
      <c r="CT45" s="636"/>
      <c r="CU45" s="636"/>
      <c r="CV45" s="636"/>
      <c r="CW45" s="636"/>
      <c r="CX45" s="636"/>
      <c r="CY45" s="637"/>
      <c r="CZ45" s="630">
        <v>3.3</v>
      </c>
      <c r="DA45" s="638"/>
      <c r="DB45" s="638"/>
      <c r="DC45" s="639"/>
      <c r="DD45" s="633">
        <v>22589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282397</v>
      </c>
      <c r="CS46" s="628"/>
      <c r="CT46" s="628"/>
      <c r="CU46" s="628"/>
      <c r="CV46" s="628"/>
      <c r="CW46" s="628"/>
      <c r="CX46" s="628"/>
      <c r="CY46" s="629"/>
      <c r="CZ46" s="630">
        <v>1.6</v>
      </c>
      <c r="DA46" s="631"/>
      <c r="DB46" s="631"/>
      <c r="DC46" s="632"/>
      <c r="DD46" s="633">
        <v>92296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t="s">
        <v>131</v>
      </c>
      <c r="CS47" s="636"/>
      <c r="CT47" s="636"/>
      <c r="CU47" s="636"/>
      <c r="CV47" s="636"/>
      <c r="CW47" s="636"/>
      <c r="CX47" s="636"/>
      <c r="CY47" s="637"/>
      <c r="CZ47" s="630" t="s">
        <v>131</v>
      </c>
      <c r="DA47" s="638"/>
      <c r="DB47" s="638"/>
      <c r="DC47" s="639"/>
      <c r="DD47" s="633" t="s">
        <v>236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131</v>
      </c>
      <c r="CS48" s="628"/>
      <c r="CT48" s="628"/>
      <c r="CU48" s="628"/>
      <c r="CV48" s="628"/>
      <c r="CW48" s="628"/>
      <c r="CX48" s="628"/>
      <c r="CY48" s="629"/>
      <c r="CZ48" s="630" t="s">
        <v>236</v>
      </c>
      <c r="DA48" s="631"/>
      <c r="DB48" s="631"/>
      <c r="DC48" s="632"/>
      <c r="DD48" s="633" t="s">
        <v>131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17524321</v>
      </c>
      <c r="CS49" s="612"/>
      <c r="CT49" s="612"/>
      <c r="CU49" s="612"/>
      <c r="CV49" s="612"/>
      <c r="CW49" s="612"/>
      <c r="CX49" s="612"/>
      <c r="CY49" s="613"/>
      <c r="CZ49" s="614">
        <v>100</v>
      </c>
      <c r="DA49" s="615"/>
      <c r="DB49" s="615"/>
      <c r="DC49" s="616"/>
      <c r="DD49" s="617">
        <v>9556282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U7W3JndvwTKWGkQOvXVRIn4FCbExf8Ou4QHI+SY2CS44ZQ7z/+5XYP2k9Dy2ruZa6yq36Mv/D7O3xtMSTxQhjw==" saltValue="n1Z8fYWqUkSK9OfaFiYz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abSelected="1" zoomScale="70" zoomScaleNormal="25" zoomScaleSheetLayoutView="70" workbookViewId="0">
      <selection activeCell="BH7" sqref="BH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371</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373</v>
      </c>
      <c r="B5" s="997"/>
      <c r="C5" s="997"/>
      <c r="D5" s="997"/>
      <c r="E5" s="997"/>
      <c r="F5" s="997"/>
      <c r="G5" s="997"/>
      <c r="H5" s="997"/>
      <c r="I5" s="997"/>
      <c r="J5" s="997"/>
      <c r="K5" s="997"/>
      <c r="L5" s="997"/>
      <c r="M5" s="997"/>
      <c r="N5" s="997"/>
      <c r="O5" s="997"/>
      <c r="P5" s="998"/>
      <c r="Q5" s="1002" t="s">
        <v>374</v>
      </c>
      <c r="R5" s="1003"/>
      <c r="S5" s="1003"/>
      <c r="T5" s="1003"/>
      <c r="U5" s="1004"/>
      <c r="V5" s="1002" t="s">
        <v>375</v>
      </c>
      <c r="W5" s="1003"/>
      <c r="X5" s="1003"/>
      <c r="Y5" s="1003"/>
      <c r="Z5" s="1004"/>
      <c r="AA5" s="1002" t="s">
        <v>376</v>
      </c>
      <c r="AB5" s="1003"/>
      <c r="AC5" s="1003"/>
      <c r="AD5" s="1003"/>
      <c r="AE5" s="1003"/>
      <c r="AF5" s="1111" t="s">
        <v>377</v>
      </c>
      <c r="AG5" s="1003"/>
      <c r="AH5" s="1003"/>
      <c r="AI5" s="1003"/>
      <c r="AJ5" s="1016"/>
      <c r="AK5" s="1003" t="s">
        <v>378</v>
      </c>
      <c r="AL5" s="1003"/>
      <c r="AM5" s="1003"/>
      <c r="AN5" s="1003"/>
      <c r="AO5" s="1004"/>
      <c r="AP5" s="1002" t="s">
        <v>379</v>
      </c>
      <c r="AQ5" s="1003"/>
      <c r="AR5" s="1003"/>
      <c r="AS5" s="1003"/>
      <c r="AT5" s="1004"/>
      <c r="AU5" s="1002" t="s">
        <v>380</v>
      </c>
      <c r="AV5" s="1003"/>
      <c r="AW5" s="1003"/>
      <c r="AX5" s="1003"/>
      <c r="AY5" s="1016"/>
      <c r="AZ5" s="232"/>
      <c r="BA5" s="232"/>
      <c r="BB5" s="232"/>
      <c r="BC5" s="232"/>
      <c r="BD5" s="232"/>
      <c r="BE5" s="233"/>
      <c r="BF5" s="233"/>
      <c r="BG5" s="233"/>
      <c r="BH5" s="233"/>
      <c r="BI5" s="233"/>
      <c r="BJ5" s="233"/>
      <c r="BK5" s="233"/>
      <c r="BL5" s="233"/>
      <c r="BM5" s="233"/>
      <c r="BN5" s="233"/>
      <c r="BO5" s="233"/>
      <c r="BP5" s="233"/>
      <c r="BQ5" s="996" t="s">
        <v>381</v>
      </c>
      <c r="BR5" s="997"/>
      <c r="BS5" s="997"/>
      <c r="BT5" s="997"/>
      <c r="BU5" s="997"/>
      <c r="BV5" s="997"/>
      <c r="BW5" s="997"/>
      <c r="BX5" s="997"/>
      <c r="BY5" s="997"/>
      <c r="BZ5" s="997"/>
      <c r="CA5" s="997"/>
      <c r="CB5" s="997"/>
      <c r="CC5" s="997"/>
      <c r="CD5" s="997"/>
      <c r="CE5" s="997"/>
      <c r="CF5" s="997"/>
      <c r="CG5" s="998"/>
      <c r="CH5" s="1002" t="s">
        <v>382</v>
      </c>
      <c r="CI5" s="1003"/>
      <c r="CJ5" s="1003"/>
      <c r="CK5" s="1003"/>
      <c r="CL5" s="1004"/>
      <c r="CM5" s="1002" t="s">
        <v>383</v>
      </c>
      <c r="CN5" s="1003"/>
      <c r="CO5" s="1003"/>
      <c r="CP5" s="1003"/>
      <c r="CQ5" s="1004"/>
      <c r="CR5" s="1002" t="s">
        <v>384</v>
      </c>
      <c r="CS5" s="1003"/>
      <c r="CT5" s="1003"/>
      <c r="CU5" s="1003"/>
      <c r="CV5" s="1004"/>
      <c r="CW5" s="1002" t="s">
        <v>385</v>
      </c>
      <c r="CX5" s="1003"/>
      <c r="CY5" s="1003"/>
      <c r="CZ5" s="1003"/>
      <c r="DA5" s="1004"/>
      <c r="DB5" s="1002" t="s">
        <v>386</v>
      </c>
      <c r="DC5" s="1003"/>
      <c r="DD5" s="1003"/>
      <c r="DE5" s="1003"/>
      <c r="DF5" s="1004"/>
      <c r="DG5" s="1101" t="s">
        <v>387</v>
      </c>
      <c r="DH5" s="1102"/>
      <c r="DI5" s="1102"/>
      <c r="DJ5" s="1102"/>
      <c r="DK5" s="1103"/>
      <c r="DL5" s="1101" t="s">
        <v>388</v>
      </c>
      <c r="DM5" s="1102"/>
      <c r="DN5" s="1102"/>
      <c r="DO5" s="1102"/>
      <c r="DP5" s="1103"/>
      <c r="DQ5" s="1002" t="s">
        <v>389</v>
      </c>
      <c r="DR5" s="1003"/>
      <c r="DS5" s="1003"/>
      <c r="DT5" s="1003"/>
      <c r="DU5" s="1004"/>
      <c r="DV5" s="1002" t="s">
        <v>380</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2"/>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4"/>
      <c r="DH6" s="1105"/>
      <c r="DI6" s="1105"/>
      <c r="DJ6" s="1105"/>
      <c r="DK6" s="1106"/>
      <c r="DL6" s="1104"/>
      <c r="DM6" s="1105"/>
      <c r="DN6" s="1105"/>
      <c r="DO6" s="1105"/>
      <c r="DP6" s="1106"/>
      <c r="DQ6" s="1005"/>
      <c r="DR6" s="1006"/>
      <c r="DS6" s="1006"/>
      <c r="DT6" s="1006"/>
      <c r="DU6" s="1007"/>
      <c r="DV6" s="1005"/>
      <c r="DW6" s="1006"/>
      <c r="DX6" s="1006"/>
      <c r="DY6" s="1006"/>
      <c r="DZ6" s="1017"/>
      <c r="EA6" s="234"/>
    </row>
    <row r="7" spans="1:131" s="235" customFormat="1" ht="26.25" customHeight="1" thickTop="1" x14ac:dyDescent="0.15">
      <c r="A7" s="236">
        <v>1</v>
      </c>
      <c r="B7" s="1048" t="s">
        <v>390</v>
      </c>
      <c r="C7" s="1049"/>
      <c r="D7" s="1049"/>
      <c r="E7" s="1049"/>
      <c r="F7" s="1049"/>
      <c r="G7" s="1049"/>
      <c r="H7" s="1049"/>
      <c r="I7" s="1049"/>
      <c r="J7" s="1049"/>
      <c r="K7" s="1049"/>
      <c r="L7" s="1049"/>
      <c r="M7" s="1049"/>
      <c r="N7" s="1049"/>
      <c r="O7" s="1049"/>
      <c r="P7" s="1050"/>
      <c r="Q7" s="1088">
        <v>17820</v>
      </c>
      <c r="R7" s="1089"/>
      <c r="S7" s="1089"/>
      <c r="T7" s="1089"/>
      <c r="U7" s="1089"/>
      <c r="V7" s="1089">
        <v>17340</v>
      </c>
      <c r="W7" s="1089"/>
      <c r="X7" s="1089"/>
      <c r="Y7" s="1089"/>
      <c r="Z7" s="1089"/>
      <c r="AA7" s="1089">
        <v>480</v>
      </c>
      <c r="AB7" s="1089"/>
      <c r="AC7" s="1089"/>
      <c r="AD7" s="1089"/>
      <c r="AE7" s="1090"/>
      <c r="AF7" s="1091">
        <v>250</v>
      </c>
      <c r="AG7" s="1092"/>
      <c r="AH7" s="1092"/>
      <c r="AI7" s="1092"/>
      <c r="AJ7" s="1093"/>
      <c r="AK7" s="1094">
        <v>459</v>
      </c>
      <c r="AL7" s="1095"/>
      <c r="AM7" s="1095"/>
      <c r="AN7" s="1095"/>
      <c r="AO7" s="1095"/>
      <c r="AP7" s="1095">
        <v>10309</v>
      </c>
      <c r="AQ7" s="1095"/>
      <c r="AR7" s="1095"/>
      <c r="AS7" s="1095"/>
      <c r="AT7" s="1095"/>
      <c r="AU7" s="1096"/>
      <c r="AV7" s="1096"/>
      <c r="AW7" s="1096"/>
      <c r="AX7" s="1096"/>
      <c r="AY7" s="1097"/>
      <c r="AZ7" s="232"/>
      <c r="BA7" s="232"/>
      <c r="BB7" s="232"/>
      <c r="BC7" s="232"/>
      <c r="BD7" s="232"/>
      <c r="BE7" s="233"/>
      <c r="BF7" s="233"/>
      <c r="BG7" s="233"/>
      <c r="BH7" s="233"/>
      <c r="BI7" s="233"/>
      <c r="BJ7" s="233"/>
      <c r="BK7" s="233"/>
      <c r="BL7" s="233"/>
      <c r="BM7" s="233"/>
      <c r="BN7" s="233"/>
      <c r="BO7" s="233"/>
      <c r="BP7" s="233"/>
      <c r="BQ7" s="236">
        <v>1</v>
      </c>
      <c r="BR7" s="237"/>
      <c r="BS7" s="1098"/>
      <c r="BT7" s="1099"/>
      <c r="BU7" s="1099"/>
      <c r="BV7" s="1099"/>
      <c r="BW7" s="1099"/>
      <c r="BX7" s="1099"/>
      <c r="BY7" s="1099"/>
      <c r="BZ7" s="1099"/>
      <c r="CA7" s="1099"/>
      <c r="CB7" s="1099"/>
      <c r="CC7" s="1099"/>
      <c r="CD7" s="1099"/>
      <c r="CE7" s="1099"/>
      <c r="CF7" s="1099"/>
      <c r="CG7" s="1100"/>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98"/>
      <c r="DW7" s="1099"/>
      <c r="DX7" s="1099"/>
      <c r="DY7" s="1099"/>
      <c r="DZ7" s="1113"/>
      <c r="EA7" s="234"/>
    </row>
    <row r="8" spans="1:131" s="235" customFormat="1" ht="26.25" customHeight="1" x14ac:dyDescent="0.15">
      <c r="A8" s="238">
        <v>2</v>
      </c>
      <c r="B8" s="1031" t="s">
        <v>391</v>
      </c>
      <c r="C8" s="1032"/>
      <c r="D8" s="1032"/>
      <c r="E8" s="1032"/>
      <c r="F8" s="1032"/>
      <c r="G8" s="1032"/>
      <c r="H8" s="1032"/>
      <c r="I8" s="1032"/>
      <c r="J8" s="1032"/>
      <c r="K8" s="1032"/>
      <c r="L8" s="1032"/>
      <c r="M8" s="1032"/>
      <c r="N8" s="1032"/>
      <c r="O8" s="1032"/>
      <c r="P8" s="1033"/>
      <c r="Q8" s="1039">
        <v>735</v>
      </c>
      <c r="R8" s="1040"/>
      <c r="S8" s="1040"/>
      <c r="T8" s="1040"/>
      <c r="U8" s="1040"/>
      <c r="V8" s="1040">
        <v>679</v>
      </c>
      <c r="W8" s="1040"/>
      <c r="X8" s="1040"/>
      <c r="Y8" s="1040"/>
      <c r="Z8" s="1040"/>
      <c r="AA8" s="1040">
        <v>56</v>
      </c>
      <c r="AB8" s="1040"/>
      <c r="AC8" s="1040"/>
      <c r="AD8" s="1040"/>
      <c r="AE8" s="1041"/>
      <c r="AF8" s="1036">
        <v>10</v>
      </c>
      <c r="AG8" s="1037"/>
      <c r="AH8" s="1037"/>
      <c r="AI8" s="1037"/>
      <c r="AJ8" s="1038"/>
      <c r="AK8" s="1081">
        <v>368</v>
      </c>
      <c r="AL8" s="1082"/>
      <c r="AM8" s="1082"/>
      <c r="AN8" s="1082"/>
      <c r="AO8" s="1082"/>
      <c r="AP8" s="1082">
        <v>1189</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392</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8">
        <v>540</v>
      </c>
      <c r="R23" s="1062"/>
      <c r="S23" s="1062"/>
      <c r="T23" s="1062"/>
      <c r="U23" s="1062"/>
      <c r="V23" s="1062">
        <v>495</v>
      </c>
      <c r="W23" s="1062"/>
      <c r="X23" s="1062"/>
      <c r="Y23" s="1062"/>
      <c r="Z23" s="1062"/>
      <c r="AA23" s="1062">
        <v>45</v>
      </c>
      <c r="AB23" s="1062"/>
      <c r="AC23" s="1062"/>
      <c r="AD23" s="1062"/>
      <c r="AE23" s="1069"/>
      <c r="AF23" s="1070">
        <v>261</v>
      </c>
      <c r="AG23" s="1062"/>
      <c r="AH23" s="1062"/>
      <c r="AI23" s="1062"/>
      <c r="AJ23" s="1071"/>
      <c r="AK23" s="1072"/>
      <c r="AL23" s="1073"/>
      <c r="AM23" s="1073"/>
      <c r="AN23" s="1073"/>
      <c r="AO23" s="1073"/>
      <c r="AP23" s="1062"/>
      <c r="AQ23" s="1062"/>
      <c r="AR23" s="1062"/>
      <c r="AS23" s="1062"/>
      <c r="AT23" s="1062"/>
      <c r="AU23" s="1063"/>
      <c r="AV23" s="1063"/>
      <c r="AW23" s="1063"/>
      <c r="AX23" s="1063"/>
      <c r="AY23" s="1064"/>
      <c r="AZ23" s="1065" t="s">
        <v>131</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395</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396</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373</v>
      </c>
      <c r="B26" s="997"/>
      <c r="C26" s="997"/>
      <c r="D26" s="997"/>
      <c r="E26" s="997"/>
      <c r="F26" s="997"/>
      <c r="G26" s="997"/>
      <c r="H26" s="997"/>
      <c r="I26" s="997"/>
      <c r="J26" s="997"/>
      <c r="K26" s="997"/>
      <c r="L26" s="997"/>
      <c r="M26" s="997"/>
      <c r="N26" s="997"/>
      <c r="O26" s="997"/>
      <c r="P26" s="998"/>
      <c r="Q26" s="1002" t="s">
        <v>397</v>
      </c>
      <c r="R26" s="1003"/>
      <c r="S26" s="1003"/>
      <c r="T26" s="1003"/>
      <c r="U26" s="1004"/>
      <c r="V26" s="1002" t="s">
        <v>398</v>
      </c>
      <c r="W26" s="1003"/>
      <c r="X26" s="1003"/>
      <c r="Y26" s="1003"/>
      <c r="Z26" s="1004"/>
      <c r="AA26" s="1002" t="s">
        <v>399</v>
      </c>
      <c r="AB26" s="1003"/>
      <c r="AC26" s="1003"/>
      <c r="AD26" s="1003"/>
      <c r="AE26" s="1003"/>
      <c r="AF26" s="1056" t="s">
        <v>400</v>
      </c>
      <c r="AG26" s="1009"/>
      <c r="AH26" s="1009"/>
      <c r="AI26" s="1009"/>
      <c r="AJ26" s="1057"/>
      <c r="AK26" s="1003" t="s">
        <v>401</v>
      </c>
      <c r="AL26" s="1003"/>
      <c r="AM26" s="1003"/>
      <c r="AN26" s="1003"/>
      <c r="AO26" s="1004"/>
      <c r="AP26" s="1002" t="s">
        <v>402</v>
      </c>
      <c r="AQ26" s="1003"/>
      <c r="AR26" s="1003"/>
      <c r="AS26" s="1003"/>
      <c r="AT26" s="1004"/>
      <c r="AU26" s="1002" t="s">
        <v>403</v>
      </c>
      <c r="AV26" s="1003"/>
      <c r="AW26" s="1003"/>
      <c r="AX26" s="1003"/>
      <c r="AY26" s="1004"/>
      <c r="AZ26" s="1002" t="s">
        <v>404</v>
      </c>
      <c r="BA26" s="1003"/>
      <c r="BB26" s="1003"/>
      <c r="BC26" s="1003"/>
      <c r="BD26" s="1004"/>
      <c r="BE26" s="1002" t="s">
        <v>380</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405</v>
      </c>
      <c r="C28" s="1049"/>
      <c r="D28" s="1049"/>
      <c r="E28" s="1049"/>
      <c r="F28" s="1049"/>
      <c r="G28" s="1049"/>
      <c r="H28" s="1049"/>
      <c r="I28" s="1049"/>
      <c r="J28" s="1049"/>
      <c r="K28" s="1049"/>
      <c r="L28" s="1049"/>
      <c r="M28" s="1049"/>
      <c r="N28" s="1049"/>
      <c r="O28" s="1049"/>
      <c r="P28" s="1050"/>
      <c r="Q28" s="1051">
        <v>4300</v>
      </c>
      <c r="R28" s="1052"/>
      <c r="S28" s="1052"/>
      <c r="T28" s="1052"/>
      <c r="U28" s="1052"/>
      <c r="V28" s="1052">
        <v>4268</v>
      </c>
      <c r="W28" s="1052"/>
      <c r="X28" s="1052"/>
      <c r="Y28" s="1052"/>
      <c r="Z28" s="1052"/>
      <c r="AA28" s="1052">
        <v>32</v>
      </c>
      <c r="AB28" s="1052"/>
      <c r="AC28" s="1052"/>
      <c r="AD28" s="1052"/>
      <c r="AE28" s="1053"/>
      <c r="AF28" s="1054">
        <v>32</v>
      </c>
      <c r="AG28" s="1052"/>
      <c r="AH28" s="1052"/>
      <c r="AI28" s="1052"/>
      <c r="AJ28" s="1055"/>
      <c r="AK28" s="1043">
        <v>538</v>
      </c>
      <c r="AL28" s="1044"/>
      <c r="AM28" s="1044"/>
      <c r="AN28" s="1044"/>
      <c r="AO28" s="1044"/>
      <c r="AP28" s="1044" t="s">
        <v>569</v>
      </c>
      <c r="AQ28" s="1044"/>
      <c r="AR28" s="1044"/>
      <c r="AS28" s="1044"/>
      <c r="AT28" s="1044"/>
      <c r="AU28" s="1044" t="s">
        <v>569</v>
      </c>
      <c r="AV28" s="1044"/>
      <c r="AW28" s="1044"/>
      <c r="AX28" s="1044"/>
      <c r="AY28" s="1044"/>
      <c r="AZ28" s="1045" t="s">
        <v>569</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406</v>
      </c>
      <c r="C29" s="1032"/>
      <c r="D29" s="1032"/>
      <c r="E29" s="1032"/>
      <c r="F29" s="1032"/>
      <c r="G29" s="1032"/>
      <c r="H29" s="1032"/>
      <c r="I29" s="1032"/>
      <c r="J29" s="1032"/>
      <c r="K29" s="1032"/>
      <c r="L29" s="1032"/>
      <c r="M29" s="1032"/>
      <c r="N29" s="1032"/>
      <c r="O29" s="1032"/>
      <c r="P29" s="1033"/>
      <c r="Q29" s="1039">
        <v>357</v>
      </c>
      <c r="R29" s="1040"/>
      <c r="S29" s="1040"/>
      <c r="T29" s="1040"/>
      <c r="U29" s="1040"/>
      <c r="V29" s="1040">
        <v>356</v>
      </c>
      <c r="W29" s="1040"/>
      <c r="X29" s="1040"/>
      <c r="Y29" s="1040"/>
      <c r="Z29" s="1040"/>
      <c r="AA29" s="1040">
        <v>1</v>
      </c>
      <c r="AB29" s="1040"/>
      <c r="AC29" s="1040"/>
      <c r="AD29" s="1040"/>
      <c r="AE29" s="1041"/>
      <c r="AF29" s="1036">
        <v>1</v>
      </c>
      <c r="AG29" s="1037"/>
      <c r="AH29" s="1037"/>
      <c r="AI29" s="1037"/>
      <c r="AJ29" s="1038"/>
      <c r="AK29" s="980">
        <v>74</v>
      </c>
      <c r="AL29" s="971"/>
      <c r="AM29" s="971"/>
      <c r="AN29" s="971"/>
      <c r="AO29" s="971"/>
      <c r="AP29" s="971" t="s">
        <v>569</v>
      </c>
      <c r="AQ29" s="971"/>
      <c r="AR29" s="971"/>
      <c r="AS29" s="971"/>
      <c r="AT29" s="971"/>
      <c r="AU29" s="971" t="s">
        <v>569</v>
      </c>
      <c r="AV29" s="971"/>
      <c r="AW29" s="971"/>
      <c r="AX29" s="971"/>
      <c r="AY29" s="971"/>
      <c r="AZ29" s="1042" t="s">
        <v>569</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407</v>
      </c>
      <c r="C30" s="1032"/>
      <c r="D30" s="1032"/>
      <c r="E30" s="1032"/>
      <c r="F30" s="1032"/>
      <c r="G30" s="1032"/>
      <c r="H30" s="1032"/>
      <c r="I30" s="1032"/>
      <c r="J30" s="1032"/>
      <c r="K30" s="1032"/>
      <c r="L30" s="1032"/>
      <c r="M30" s="1032"/>
      <c r="N30" s="1032"/>
      <c r="O30" s="1032"/>
      <c r="P30" s="1033"/>
      <c r="Q30" s="1039">
        <v>581</v>
      </c>
      <c r="R30" s="1040"/>
      <c r="S30" s="1040"/>
      <c r="T30" s="1040"/>
      <c r="U30" s="1040"/>
      <c r="V30" s="1040">
        <v>524</v>
      </c>
      <c r="W30" s="1040"/>
      <c r="X30" s="1040"/>
      <c r="Y30" s="1040"/>
      <c r="Z30" s="1040"/>
      <c r="AA30" s="1040">
        <v>57</v>
      </c>
      <c r="AB30" s="1040"/>
      <c r="AC30" s="1040"/>
      <c r="AD30" s="1040"/>
      <c r="AE30" s="1041"/>
      <c r="AF30" s="1036">
        <v>29</v>
      </c>
      <c r="AG30" s="1037"/>
      <c r="AH30" s="1037"/>
      <c r="AI30" s="1037"/>
      <c r="AJ30" s="1038"/>
      <c r="AK30" s="980">
        <v>190</v>
      </c>
      <c r="AL30" s="971"/>
      <c r="AM30" s="971"/>
      <c r="AN30" s="971"/>
      <c r="AO30" s="971"/>
      <c r="AP30" s="971">
        <v>2760</v>
      </c>
      <c r="AQ30" s="971"/>
      <c r="AR30" s="971"/>
      <c r="AS30" s="971"/>
      <c r="AT30" s="971"/>
      <c r="AU30" s="971" t="s">
        <v>569</v>
      </c>
      <c r="AV30" s="971"/>
      <c r="AW30" s="971"/>
      <c r="AX30" s="971"/>
      <c r="AY30" s="971"/>
      <c r="AZ30" s="1042" t="s">
        <v>568</v>
      </c>
      <c r="BA30" s="1042"/>
      <c r="BB30" s="1042"/>
      <c r="BC30" s="1042"/>
      <c r="BD30" s="1042"/>
      <c r="BE30" s="972" t="s">
        <v>408</v>
      </c>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c r="C31" s="1032"/>
      <c r="D31" s="1032"/>
      <c r="E31" s="1032"/>
      <c r="F31" s="1032"/>
      <c r="G31" s="1032"/>
      <c r="H31" s="1032"/>
      <c r="I31" s="1032"/>
      <c r="J31" s="1032"/>
      <c r="K31" s="1032"/>
      <c r="L31" s="1032"/>
      <c r="M31" s="1032"/>
      <c r="N31" s="1032"/>
      <c r="O31" s="1032"/>
      <c r="P31" s="1033"/>
      <c r="Q31" s="1039"/>
      <c r="R31" s="1040"/>
      <c r="S31" s="1040"/>
      <c r="T31" s="1040"/>
      <c r="U31" s="1040"/>
      <c r="V31" s="1040"/>
      <c r="W31" s="1040"/>
      <c r="X31" s="1040"/>
      <c r="Y31" s="1040"/>
      <c r="Z31" s="1040"/>
      <c r="AA31" s="1040"/>
      <c r="AB31" s="1040"/>
      <c r="AC31" s="1040"/>
      <c r="AD31" s="1040"/>
      <c r="AE31" s="1041"/>
      <c r="AF31" s="1036"/>
      <c r="AG31" s="1037"/>
      <c r="AH31" s="1037"/>
      <c r="AI31" s="1037"/>
      <c r="AJ31" s="1038"/>
      <c r="AK31" s="980"/>
      <c r="AL31" s="971"/>
      <c r="AM31" s="971"/>
      <c r="AN31" s="971"/>
      <c r="AO31" s="971"/>
      <c r="AP31" s="971"/>
      <c r="AQ31" s="971"/>
      <c r="AR31" s="971"/>
      <c r="AS31" s="971"/>
      <c r="AT31" s="971"/>
      <c r="AU31" s="971"/>
      <c r="AV31" s="971"/>
      <c r="AW31" s="971"/>
      <c r="AX31" s="971"/>
      <c r="AY31" s="971"/>
      <c r="AZ31" s="1042"/>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c r="C32" s="1032"/>
      <c r="D32" s="1032"/>
      <c r="E32" s="1032"/>
      <c r="F32" s="1032"/>
      <c r="G32" s="1032"/>
      <c r="H32" s="1032"/>
      <c r="I32" s="1032"/>
      <c r="J32" s="1032"/>
      <c r="K32" s="1032"/>
      <c r="L32" s="1032"/>
      <c r="M32" s="1032"/>
      <c r="N32" s="1032"/>
      <c r="O32" s="1032"/>
      <c r="P32" s="1033"/>
      <c r="Q32" s="1039"/>
      <c r="R32" s="1040"/>
      <c r="S32" s="1040"/>
      <c r="T32" s="1040"/>
      <c r="U32" s="1040"/>
      <c r="V32" s="1040"/>
      <c r="W32" s="1040"/>
      <c r="X32" s="1040"/>
      <c r="Y32" s="1040"/>
      <c r="Z32" s="1040"/>
      <c r="AA32" s="1040"/>
      <c r="AB32" s="1040"/>
      <c r="AC32" s="1040"/>
      <c r="AD32" s="1040"/>
      <c r="AE32" s="1041"/>
      <c r="AF32" s="1036"/>
      <c r="AG32" s="1037"/>
      <c r="AH32" s="1037"/>
      <c r="AI32" s="1037"/>
      <c r="AJ32" s="1038"/>
      <c r="AK32" s="980"/>
      <c r="AL32" s="971"/>
      <c r="AM32" s="971"/>
      <c r="AN32" s="971"/>
      <c r="AO32" s="971"/>
      <c r="AP32" s="971"/>
      <c r="AQ32" s="971"/>
      <c r="AR32" s="971"/>
      <c r="AS32" s="971"/>
      <c r="AT32" s="971"/>
      <c r="AU32" s="971"/>
      <c r="AV32" s="971"/>
      <c r="AW32" s="971"/>
      <c r="AX32" s="971"/>
      <c r="AY32" s="971"/>
      <c r="AZ32" s="1042"/>
      <c r="BA32" s="1042"/>
      <c r="BB32" s="1042"/>
      <c r="BC32" s="1042"/>
      <c r="BD32" s="1042"/>
      <c r="BE32" s="972"/>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409</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393</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62</v>
      </c>
      <c r="AG63" s="959"/>
      <c r="AH63" s="959"/>
      <c r="AI63" s="959"/>
      <c r="AJ63" s="1023"/>
      <c r="AK63" s="1024"/>
      <c r="AL63" s="963"/>
      <c r="AM63" s="963"/>
      <c r="AN63" s="963"/>
      <c r="AO63" s="963"/>
      <c r="AP63" s="959"/>
      <c r="AQ63" s="959"/>
      <c r="AR63" s="959"/>
      <c r="AS63" s="959"/>
      <c r="AT63" s="959"/>
      <c r="AU63" s="959"/>
      <c r="AV63" s="959"/>
      <c r="AW63" s="959"/>
      <c r="AX63" s="959"/>
      <c r="AY63" s="959"/>
      <c r="AZ63" s="1018"/>
      <c r="BA63" s="1018"/>
      <c r="BB63" s="1018"/>
      <c r="BC63" s="1018"/>
      <c r="BD63" s="1018"/>
      <c r="BE63" s="960"/>
      <c r="BF63" s="960"/>
      <c r="BG63" s="960"/>
      <c r="BH63" s="960"/>
      <c r="BI63" s="961"/>
      <c r="BJ63" s="1019" t="s">
        <v>411</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413</v>
      </c>
      <c r="B66" s="997"/>
      <c r="C66" s="997"/>
      <c r="D66" s="997"/>
      <c r="E66" s="997"/>
      <c r="F66" s="997"/>
      <c r="G66" s="997"/>
      <c r="H66" s="997"/>
      <c r="I66" s="997"/>
      <c r="J66" s="997"/>
      <c r="K66" s="997"/>
      <c r="L66" s="997"/>
      <c r="M66" s="997"/>
      <c r="N66" s="997"/>
      <c r="O66" s="997"/>
      <c r="P66" s="998"/>
      <c r="Q66" s="1002" t="s">
        <v>397</v>
      </c>
      <c r="R66" s="1003"/>
      <c r="S66" s="1003"/>
      <c r="T66" s="1003"/>
      <c r="U66" s="1004"/>
      <c r="V66" s="1002" t="s">
        <v>398</v>
      </c>
      <c r="W66" s="1003"/>
      <c r="X66" s="1003"/>
      <c r="Y66" s="1003"/>
      <c r="Z66" s="1004"/>
      <c r="AA66" s="1002" t="s">
        <v>399</v>
      </c>
      <c r="AB66" s="1003"/>
      <c r="AC66" s="1003"/>
      <c r="AD66" s="1003"/>
      <c r="AE66" s="1004"/>
      <c r="AF66" s="1008" t="s">
        <v>400</v>
      </c>
      <c r="AG66" s="1009"/>
      <c r="AH66" s="1009"/>
      <c r="AI66" s="1009"/>
      <c r="AJ66" s="1010"/>
      <c r="AK66" s="1002" t="s">
        <v>414</v>
      </c>
      <c r="AL66" s="997"/>
      <c r="AM66" s="997"/>
      <c r="AN66" s="997"/>
      <c r="AO66" s="998"/>
      <c r="AP66" s="1002" t="s">
        <v>415</v>
      </c>
      <c r="AQ66" s="1003"/>
      <c r="AR66" s="1003"/>
      <c r="AS66" s="1003"/>
      <c r="AT66" s="1004"/>
      <c r="AU66" s="1002" t="s">
        <v>416</v>
      </c>
      <c r="AV66" s="1003"/>
      <c r="AW66" s="1003"/>
      <c r="AX66" s="1003"/>
      <c r="AY66" s="1004"/>
      <c r="AZ66" s="1002" t="s">
        <v>380</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570</v>
      </c>
      <c r="C68" s="987"/>
      <c r="D68" s="987"/>
      <c r="E68" s="987"/>
      <c r="F68" s="987"/>
      <c r="G68" s="987"/>
      <c r="H68" s="987"/>
      <c r="I68" s="987"/>
      <c r="J68" s="987"/>
      <c r="K68" s="987"/>
      <c r="L68" s="987"/>
      <c r="M68" s="987"/>
      <c r="N68" s="987"/>
      <c r="O68" s="987"/>
      <c r="P68" s="988"/>
      <c r="Q68" s="989">
        <v>307</v>
      </c>
      <c r="R68" s="983"/>
      <c r="S68" s="983"/>
      <c r="T68" s="983"/>
      <c r="U68" s="983"/>
      <c r="V68" s="983">
        <v>287</v>
      </c>
      <c r="W68" s="983"/>
      <c r="X68" s="983"/>
      <c r="Y68" s="983"/>
      <c r="Z68" s="983"/>
      <c r="AA68" s="983">
        <v>20</v>
      </c>
      <c r="AB68" s="983"/>
      <c r="AC68" s="983"/>
      <c r="AD68" s="983"/>
      <c r="AE68" s="983"/>
      <c r="AF68" s="983">
        <v>20</v>
      </c>
      <c r="AG68" s="983"/>
      <c r="AH68" s="983"/>
      <c r="AI68" s="983"/>
      <c r="AJ68" s="983"/>
      <c r="AK68" s="983" t="s">
        <v>569</v>
      </c>
      <c r="AL68" s="983"/>
      <c r="AM68" s="983"/>
      <c r="AN68" s="983"/>
      <c r="AO68" s="983"/>
      <c r="AP68" s="983" t="s">
        <v>569</v>
      </c>
      <c r="AQ68" s="983"/>
      <c r="AR68" s="983"/>
      <c r="AS68" s="983"/>
      <c r="AT68" s="983"/>
      <c r="AU68" s="983" t="s">
        <v>569</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571</v>
      </c>
      <c r="C69" s="975"/>
      <c r="D69" s="975"/>
      <c r="E69" s="975"/>
      <c r="F69" s="975"/>
      <c r="G69" s="975"/>
      <c r="H69" s="975"/>
      <c r="I69" s="975"/>
      <c r="J69" s="975"/>
      <c r="K69" s="975"/>
      <c r="L69" s="975"/>
      <c r="M69" s="975"/>
      <c r="N69" s="975"/>
      <c r="O69" s="975"/>
      <c r="P69" s="976"/>
      <c r="Q69" s="977">
        <v>147909</v>
      </c>
      <c r="R69" s="971"/>
      <c r="S69" s="971"/>
      <c r="T69" s="971"/>
      <c r="U69" s="971"/>
      <c r="V69" s="971">
        <v>147391</v>
      </c>
      <c r="W69" s="971"/>
      <c r="X69" s="971"/>
      <c r="Y69" s="971"/>
      <c r="Z69" s="971"/>
      <c r="AA69" s="971">
        <v>518</v>
      </c>
      <c r="AB69" s="971"/>
      <c r="AC69" s="971"/>
      <c r="AD69" s="971"/>
      <c r="AE69" s="971"/>
      <c r="AF69" s="971">
        <v>518</v>
      </c>
      <c r="AG69" s="971"/>
      <c r="AH69" s="971"/>
      <c r="AI69" s="971"/>
      <c r="AJ69" s="971"/>
      <c r="AK69" s="971">
        <v>1058</v>
      </c>
      <c r="AL69" s="971"/>
      <c r="AM69" s="971"/>
      <c r="AN69" s="971"/>
      <c r="AO69" s="971"/>
      <c r="AP69" s="971" t="s">
        <v>569</v>
      </c>
      <c r="AQ69" s="971"/>
      <c r="AR69" s="971"/>
      <c r="AS69" s="971"/>
      <c r="AT69" s="971"/>
      <c r="AU69" s="971" t="s">
        <v>569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572</v>
      </c>
      <c r="C70" s="975"/>
      <c r="D70" s="975"/>
      <c r="E70" s="975"/>
      <c r="F70" s="975"/>
      <c r="G70" s="975"/>
      <c r="H70" s="975"/>
      <c r="I70" s="975"/>
      <c r="J70" s="975"/>
      <c r="K70" s="975"/>
      <c r="L70" s="975"/>
      <c r="M70" s="975"/>
      <c r="N70" s="975"/>
      <c r="O70" s="975"/>
      <c r="P70" s="976"/>
      <c r="Q70" s="977">
        <v>1745</v>
      </c>
      <c r="R70" s="971"/>
      <c r="S70" s="971"/>
      <c r="T70" s="971"/>
      <c r="U70" s="971"/>
      <c r="V70" s="971">
        <v>1701</v>
      </c>
      <c r="W70" s="971"/>
      <c r="X70" s="971"/>
      <c r="Y70" s="971"/>
      <c r="Z70" s="971"/>
      <c r="AA70" s="971">
        <v>44</v>
      </c>
      <c r="AB70" s="971"/>
      <c r="AC70" s="971"/>
      <c r="AD70" s="971"/>
      <c r="AE70" s="971"/>
      <c r="AF70" s="971">
        <v>43</v>
      </c>
      <c r="AG70" s="971"/>
      <c r="AH70" s="971"/>
      <c r="AI70" s="971"/>
      <c r="AJ70" s="971"/>
      <c r="AK70" s="971">
        <v>17</v>
      </c>
      <c r="AL70" s="971"/>
      <c r="AM70" s="971"/>
      <c r="AN70" s="971"/>
      <c r="AO70" s="971"/>
      <c r="AP70" s="971">
        <v>1792</v>
      </c>
      <c r="AQ70" s="971"/>
      <c r="AR70" s="971"/>
      <c r="AS70" s="971"/>
      <c r="AT70" s="971"/>
      <c r="AU70" s="971">
        <v>674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573</v>
      </c>
      <c r="C71" s="975"/>
      <c r="D71" s="975"/>
      <c r="E71" s="975"/>
      <c r="F71" s="975"/>
      <c r="G71" s="975"/>
      <c r="H71" s="975"/>
      <c r="I71" s="975"/>
      <c r="J71" s="975"/>
      <c r="K71" s="975"/>
      <c r="L71" s="975"/>
      <c r="M71" s="975"/>
      <c r="N71" s="975"/>
      <c r="O71" s="975"/>
      <c r="P71" s="976"/>
      <c r="Q71" s="977">
        <v>3278</v>
      </c>
      <c r="R71" s="971"/>
      <c r="S71" s="971"/>
      <c r="T71" s="971"/>
      <c r="U71" s="971"/>
      <c r="V71" s="971">
        <v>3151</v>
      </c>
      <c r="W71" s="971"/>
      <c r="X71" s="971"/>
      <c r="Y71" s="971"/>
      <c r="Z71" s="971"/>
      <c r="AA71" s="971">
        <v>127</v>
      </c>
      <c r="AB71" s="971"/>
      <c r="AC71" s="971"/>
      <c r="AD71" s="971"/>
      <c r="AE71" s="971"/>
      <c r="AF71" s="971">
        <v>84</v>
      </c>
      <c r="AG71" s="971"/>
      <c r="AH71" s="971"/>
      <c r="AI71" s="971"/>
      <c r="AJ71" s="971"/>
      <c r="AK71" s="971">
        <v>611</v>
      </c>
      <c r="AL71" s="971"/>
      <c r="AM71" s="971"/>
      <c r="AN71" s="971"/>
      <c r="AO71" s="971"/>
      <c r="AP71" s="971">
        <v>2493</v>
      </c>
      <c r="AQ71" s="971"/>
      <c r="AR71" s="971"/>
      <c r="AS71" s="971"/>
      <c r="AT71" s="971"/>
      <c r="AU71" s="971">
        <v>349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574</v>
      </c>
      <c r="C72" s="975"/>
      <c r="D72" s="975"/>
      <c r="E72" s="975"/>
      <c r="F72" s="975"/>
      <c r="G72" s="975"/>
      <c r="H72" s="975"/>
      <c r="I72" s="975"/>
      <c r="J72" s="975"/>
      <c r="K72" s="975"/>
      <c r="L72" s="975"/>
      <c r="M72" s="975"/>
      <c r="N72" s="975"/>
      <c r="O72" s="975"/>
      <c r="P72" s="976"/>
      <c r="Q72" s="977">
        <v>95</v>
      </c>
      <c r="R72" s="971"/>
      <c r="S72" s="971"/>
      <c r="T72" s="971"/>
      <c r="U72" s="971"/>
      <c r="V72" s="971">
        <v>91</v>
      </c>
      <c r="W72" s="971"/>
      <c r="X72" s="971"/>
      <c r="Y72" s="971"/>
      <c r="Z72" s="971"/>
      <c r="AA72" s="971">
        <v>4</v>
      </c>
      <c r="AB72" s="971"/>
      <c r="AC72" s="971"/>
      <c r="AD72" s="971"/>
      <c r="AE72" s="971"/>
      <c r="AF72" s="971">
        <v>4</v>
      </c>
      <c r="AG72" s="971"/>
      <c r="AH72" s="971"/>
      <c r="AI72" s="971"/>
      <c r="AJ72" s="971"/>
      <c r="AK72" s="971">
        <v>3</v>
      </c>
      <c r="AL72" s="971"/>
      <c r="AM72" s="971"/>
      <c r="AN72" s="971"/>
      <c r="AO72" s="971"/>
      <c r="AP72" s="971" t="s">
        <v>569</v>
      </c>
      <c r="AQ72" s="971"/>
      <c r="AR72" s="971"/>
      <c r="AS72" s="971"/>
      <c r="AT72" s="971"/>
      <c r="AU72" s="971" t="s">
        <v>569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575</v>
      </c>
      <c r="C73" s="975"/>
      <c r="D73" s="975"/>
      <c r="E73" s="975"/>
      <c r="F73" s="975"/>
      <c r="G73" s="975"/>
      <c r="H73" s="975"/>
      <c r="I73" s="975"/>
      <c r="J73" s="975"/>
      <c r="K73" s="975"/>
      <c r="L73" s="975"/>
      <c r="M73" s="975"/>
      <c r="N73" s="975"/>
      <c r="O73" s="975"/>
      <c r="P73" s="976"/>
      <c r="Q73" s="977">
        <v>198</v>
      </c>
      <c r="R73" s="971"/>
      <c r="S73" s="971"/>
      <c r="T73" s="971"/>
      <c r="U73" s="971"/>
      <c r="V73" s="971">
        <v>162</v>
      </c>
      <c r="W73" s="971"/>
      <c r="X73" s="971"/>
      <c r="Y73" s="971"/>
      <c r="Z73" s="971"/>
      <c r="AA73" s="971">
        <v>36</v>
      </c>
      <c r="AB73" s="971"/>
      <c r="AC73" s="971"/>
      <c r="AD73" s="971"/>
      <c r="AE73" s="971"/>
      <c r="AF73" s="971">
        <v>36</v>
      </c>
      <c r="AG73" s="971"/>
      <c r="AH73" s="971"/>
      <c r="AI73" s="971"/>
      <c r="AJ73" s="971"/>
      <c r="AK73" s="971" t="s">
        <v>569</v>
      </c>
      <c r="AL73" s="971"/>
      <c r="AM73" s="971"/>
      <c r="AN73" s="971"/>
      <c r="AO73" s="971"/>
      <c r="AP73" s="971" t="s">
        <v>569</v>
      </c>
      <c r="AQ73" s="971"/>
      <c r="AR73" s="971"/>
      <c r="AS73" s="971"/>
      <c r="AT73" s="971"/>
      <c r="AU73" s="971" t="s">
        <v>569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576</v>
      </c>
      <c r="C74" s="975"/>
      <c r="D74" s="975"/>
      <c r="E74" s="975"/>
      <c r="F74" s="975"/>
      <c r="G74" s="975"/>
      <c r="H74" s="975"/>
      <c r="I74" s="975"/>
      <c r="J74" s="975"/>
      <c r="K74" s="975"/>
      <c r="L74" s="975"/>
      <c r="M74" s="975"/>
      <c r="N74" s="975"/>
      <c r="O74" s="975"/>
      <c r="P74" s="976"/>
      <c r="Q74" s="977">
        <v>341</v>
      </c>
      <c r="R74" s="971"/>
      <c r="S74" s="971"/>
      <c r="T74" s="971"/>
      <c r="U74" s="971"/>
      <c r="V74" s="971">
        <v>318</v>
      </c>
      <c r="W74" s="971"/>
      <c r="X74" s="971"/>
      <c r="Y74" s="971"/>
      <c r="Z74" s="971"/>
      <c r="AA74" s="971">
        <v>23</v>
      </c>
      <c r="AB74" s="971"/>
      <c r="AC74" s="971"/>
      <c r="AD74" s="971"/>
      <c r="AE74" s="971"/>
      <c r="AF74" s="971">
        <v>18</v>
      </c>
      <c r="AG74" s="971"/>
      <c r="AH74" s="971"/>
      <c r="AI74" s="971"/>
      <c r="AJ74" s="971"/>
      <c r="AK74" s="971">
        <v>58</v>
      </c>
      <c r="AL74" s="971"/>
      <c r="AM74" s="971"/>
      <c r="AN74" s="971"/>
      <c r="AO74" s="971"/>
      <c r="AP74" s="971" t="s">
        <v>569</v>
      </c>
      <c r="AQ74" s="971"/>
      <c r="AR74" s="971"/>
      <c r="AS74" s="971"/>
      <c r="AT74" s="971"/>
      <c r="AU74" s="982" t="s">
        <v>569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577</v>
      </c>
      <c r="C75" s="975"/>
      <c r="D75" s="975"/>
      <c r="E75" s="975"/>
      <c r="F75" s="975"/>
      <c r="G75" s="975"/>
      <c r="H75" s="975"/>
      <c r="I75" s="975"/>
      <c r="J75" s="975"/>
      <c r="K75" s="975"/>
      <c r="L75" s="975"/>
      <c r="M75" s="975"/>
      <c r="N75" s="975"/>
      <c r="O75" s="975"/>
      <c r="P75" s="976"/>
      <c r="Q75" s="977">
        <v>1682</v>
      </c>
      <c r="R75" s="971"/>
      <c r="S75" s="971"/>
      <c r="T75" s="971"/>
      <c r="U75" s="971"/>
      <c r="V75" s="971">
        <v>1626</v>
      </c>
      <c r="W75" s="971"/>
      <c r="X75" s="971"/>
      <c r="Y75" s="971"/>
      <c r="Z75" s="971"/>
      <c r="AA75" s="971">
        <v>56</v>
      </c>
      <c r="AB75" s="971"/>
      <c r="AC75" s="971"/>
      <c r="AD75" s="971"/>
      <c r="AE75" s="971"/>
      <c r="AF75" s="971">
        <v>56</v>
      </c>
      <c r="AG75" s="971"/>
      <c r="AH75" s="971"/>
      <c r="AI75" s="971"/>
      <c r="AJ75" s="971"/>
      <c r="AK75" s="971">
        <v>30</v>
      </c>
      <c r="AL75" s="971"/>
      <c r="AM75" s="971"/>
      <c r="AN75" s="971"/>
      <c r="AO75" s="971"/>
      <c r="AP75" s="981" t="s">
        <v>569</v>
      </c>
      <c r="AQ75" s="979"/>
      <c r="AR75" s="979"/>
      <c r="AS75" s="979"/>
      <c r="AT75" s="980"/>
      <c r="AU75" s="981" t="s">
        <v>569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578</v>
      </c>
      <c r="C76" s="975"/>
      <c r="D76" s="975"/>
      <c r="E76" s="975"/>
      <c r="F76" s="975"/>
      <c r="G76" s="975"/>
      <c r="H76" s="975"/>
      <c r="I76" s="975"/>
      <c r="J76" s="975"/>
      <c r="K76" s="975"/>
      <c r="L76" s="975"/>
      <c r="M76" s="975"/>
      <c r="N76" s="975"/>
      <c r="O76" s="975"/>
      <c r="P76" s="976"/>
      <c r="Q76" s="978">
        <v>37762</v>
      </c>
      <c r="R76" s="979"/>
      <c r="S76" s="979"/>
      <c r="T76" s="979"/>
      <c r="U76" s="980"/>
      <c r="V76" s="981">
        <v>35999</v>
      </c>
      <c r="W76" s="979"/>
      <c r="X76" s="979"/>
      <c r="Y76" s="979"/>
      <c r="Z76" s="980"/>
      <c r="AA76" s="981">
        <v>1763</v>
      </c>
      <c r="AB76" s="979"/>
      <c r="AC76" s="979"/>
      <c r="AD76" s="979"/>
      <c r="AE76" s="980"/>
      <c r="AF76" s="981">
        <v>1763</v>
      </c>
      <c r="AG76" s="979"/>
      <c r="AH76" s="979"/>
      <c r="AI76" s="979"/>
      <c r="AJ76" s="980"/>
      <c r="AK76" s="981">
        <v>354</v>
      </c>
      <c r="AL76" s="979"/>
      <c r="AM76" s="979"/>
      <c r="AN76" s="979"/>
      <c r="AO76" s="980"/>
      <c r="AP76" s="981" t="s">
        <v>569</v>
      </c>
      <c r="AQ76" s="979"/>
      <c r="AR76" s="979"/>
      <c r="AS76" s="979"/>
      <c r="AT76" s="980"/>
      <c r="AU76" s="981" t="s">
        <v>569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579</v>
      </c>
      <c r="C77" s="975"/>
      <c r="D77" s="975"/>
      <c r="E77" s="975"/>
      <c r="F77" s="975"/>
      <c r="G77" s="975"/>
      <c r="H77" s="975"/>
      <c r="I77" s="975"/>
      <c r="J77" s="975"/>
      <c r="K77" s="975"/>
      <c r="L77" s="975"/>
      <c r="M77" s="975"/>
      <c r="N77" s="975"/>
      <c r="O77" s="975"/>
      <c r="P77" s="976"/>
      <c r="Q77" s="978">
        <v>1632</v>
      </c>
      <c r="R77" s="979"/>
      <c r="S77" s="979"/>
      <c r="T77" s="979"/>
      <c r="U77" s="980"/>
      <c r="V77" s="981">
        <v>1461</v>
      </c>
      <c r="W77" s="979"/>
      <c r="X77" s="979"/>
      <c r="Y77" s="979"/>
      <c r="Z77" s="980"/>
      <c r="AA77" s="981">
        <v>171</v>
      </c>
      <c r="AB77" s="979"/>
      <c r="AC77" s="979"/>
      <c r="AD77" s="979"/>
      <c r="AE77" s="980"/>
      <c r="AF77" s="981">
        <v>1748</v>
      </c>
      <c r="AG77" s="979"/>
      <c r="AH77" s="979"/>
      <c r="AI77" s="979"/>
      <c r="AJ77" s="980"/>
      <c r="AK77" s="981" t="s">
        <v>569</v>
      </c>
      <c r="AL77" s="979"/>
      <c r="AM77" s="979"/>
      <c r="AN77" s="979"/>
      <c r="AO77" s="980"/>
      <c r="AP77" s="981">
        <v>839</v>
      </c>
      <c r="AQ77" s="979"/>
      <c r="AR77" s="979"/>
      <c r="AS77" s="979"/>
      <c r="AT77" s="980"/>
      <c r="AU77" s="981" t="s">
        <v>569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580</v>
      </c>
      <c r="C78" s="975"/>
      <c r="D78" s="975"/>
      <c r="E78" s="975"/>
      <c r="F78" s="975"/>
      <c r="G78" s="975"/>
      <c r="H78" s="975"/>
      <c r="I78" s="975"/>
      <c r="J78" s="975"/>
      <c r="K78" s="975"/>
      <c r="L78" s="975"/>
      <c r="M78" s="975"/>
      <c r="N78" s="975"/>
      <c r="O78" s="975"/>
      <c r="P78" s="976"/>
      <c r="Q78" s="977">
        <v>1548</v>
      </c>
      <c r="R78" s="971"/>
      <c r="S78" s="971"/>
      <c r="T78" s="971"/>
      <c r="U78" s="971"/>
      <c r="V78" s="971">
        <v>1347</v>
      </c>
      <c r="W78" s="971"/>
      <c r="X78" s="971"/>
      <c r="Y78" s="971"/>
      <c r="Z78" s="971"/>
      <c r="AA78" s="971">
        <v>201</v>
      </c>
      <c r="AB78" s="971"/>
      <c r="AC78" s="971"/>
      <c r="AD78" s="971"/>
      <c r="AE78" s="971"/>
      <c r="AF78" s="971">
        <v>71</v>
      </c>
      <c r="AG78" s="971"/>
      <c r="AH78" s="971"/>
      <c r="AI78" s="971"/>
      <c r="AJ78" s="971"/>
      <c r="AK78" s="971">
        <v>21</v>
      </c>
      <c r="AL78" s="971"/>
      <c r="AM78" s="971"/>
      <c r="AN78" s="971"/>
      <c r="AO78" s="971"/>
      <c r="AP78" s="971">
        <v>1095</v>
      </c>
      <c r="AQ78" s="971"/>
      <c r="AR78" s="971"/>
      <c r="AS78" s="971"/>
      <c r="AT78" s="971"/>
      <c r="AU78" s="971" t="s">
        <v>569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581</v>
      </c>
      <c r="C79" s="975"/>
      <c r="D79" s="975"/>
      <c r="E79" s="975"/>
      <c r="F79" s="975"/>
      <c r="G79" s="975"/>
      <c r="H79" s="975"/>
      <c r="I79" s="975"/>
      <c r="J79" s="975"/>
      <c r="K79" s="975"/>
      <c r="L79" s="975"/>
      <c r="M79" s="975"/>
      <c r="N79" s="975"/>
      <c r="O79" s="975"/>
      <c r="P79" s="976"/>
      <c r="Q79" s="977">
        <v>18</v>
      </c>
      <c r="R79" s="971"/>
      <c r="S79" s="971"/>
      <c r="T79" s="971"/>
      <c r="U79" s="971"/>
      <c r="V79" s="971">
        <v>18</v>
      </c>
      <c r="W79" s="971"/>
      <c r="X79" s="971"/>
      <c r="Y79" s="971"/>
      <c r="Z79" s="971"/>
      <c r="AA79" s="971">
        <v>0</v>
      </c>
      <c r="AB79" s="971"/>
      <c r="AC79" s="971"/>
      <c r="AD79" s="971"/>
      <c r="AE79" s="971"/>
      <c r="AF79" s="971">
        <v>0</v>
      </c>
      <c r="AG79" s="971"/>
      <c r="AH79" s="971"/>
      <c r="AI79" s="971"/>
      <c r="AJ79" s="971"/>
      <c r="AK79" s="971">
        <v>18</v>
      </c>
      <c r="AL79" s="971"/>
      <c r="AM79" s="971"/>
      <c r="AN79" s="971"/>
      <c r="AO79" s="971"/>
      <c r="AP79" s="971">
        <v>18</v>
      </c>
      <c r="AQ79" s="971"/>
      <c r="AR79" s="971"/>
      <c r="AS79" s="971"/>
      <c r="AT79" s="971"/>
      <c r="AU79" s="971" t="s">
        <v>569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582</v>
      </c>
      <c r="C80" s="975"/>
      <c r="D80" s="975"/>
      <c r="E80" s="975"/>
      <c r="F80" s="975"/>
      <c r="G80" s="975"/>
      <c r="H80" s="975"/>
      <c r="I80" s="975"/>
      <c r="J80" s="975"/>
      <c r="K80" s="975"/>
      <c r="L80" s="975"/>
      <c r="M80" s="975"/>
      <c r="N80" s="975"/>
      <c r="O80" s="975"/>
      <c r="P80" s="976"/>
      <c r="Q80" s="977">
        <v>1304</v>
      </c>
      <c r="R80" s="971"/>
      <c r="S80" s="971"/>
      <c r="T80" s="971"/>
      <c r="U80" s="971"/>
      <c r="V80" s="971">
        <v>1275</v>
      </c>
      <c r="W80" s="971"/>
      <c r="X80" s="971"/>
      <c r="Y80" s="971"/>
      <c r="Z80" s="971"/>
      <c r="AA80" s="971">
        <v>29</v>
      </c>
      <c r="AB80" s="971"/>
      <c r="AC80" s="971"/>
      <c r="AD80" s="971"/>
      <c r="AE80" s="971"/>
      <c r="AF80" s="971">
        <v>21</v>
      </c>
      <c r="AG80" s="971"/>
      <c r="AH80" s="971"/>
      <c r="AI80" s="971"/>
      <c r="AJ80" s="971"/>
      <c r="AK80" s="971">
        <v>84</v>
      </c>
      <c r="AL80" s="971"/>
      <c r="AM80" s="971"/>
      <c r="AN80" s="971"/>
      <c r="AO80" s="971"/>
      <c r="AP80" s="971">
        <v>612</v>
      </c>
      <c r="AQ80" s="971"/>
      <c r="AR80" s="971"/>
      <c r="AS80" s="971"/>
      <c r="AT80" s="971"/>
      <c r="AU80" s="971" t="s">
        <v>569</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583</v>
      </c>
      <c r="C81" s="975"/>
      <c r="D81" s="975"/>
      <c r="E81" s="975"/>
      <c r="F81" s="975"/>
      <c r="G81" s="975"/>
      <c r="H81" s="975"/>
      <c r="I81" s="975"/>
      <c r="J81" s="975"/>
      <c r="K81" s="975"/>
      <c r="L81" s="975"/>
      <c r="M81" s="975"/>
      <c r="N81" s="975"/>
      <c r="O81" s="975"/>
      <c r="P81" s="976"/>
      <c r="Q81" s="977">
        <v>668</v>
      </c>
      <c r="R81" s="971"/>
      <c r="S81" s="971"/>
      <c r="T81" s="971"/>
      <c r="U81" s="971"/>
      <c r="V81" s="971">
        <v>618</v>
      </c>
      <c r="W81" s="971"/>
      <c r="X81" s="971"/>
      <c r="Y81" s="971"/>
      <c r="Z81" s="971"/>
      <c r="AA81" s="971">
        <v>50</v>
      </c>
      <c r="AB81" s="971"/>
      <c r="AC81" s="971"/>
      <c r="AD81" s="971"/>
      <c r="AE81" s="971"/>
      <c r="AF81" s="971">
        <v>50</v>
      </c>
      <c r="AG81" s="971"/>
      <c r="AH81" s="971"/>
      <c r="AI81" s="971"/>
      <c r="AJ81" s="971"/>
      <c r="AK81" s="971" t="s">
        <v>569</v>
      </c>
      <c r="AL81" s="971"/>
      <c r="AM81" s="971"/>
      <c r="AN81" s="971"/>
      <c r="AO81" s="971"/>
      <c r="AP81" s="971">
        <v>315</v>
      </c>
      <c r="AQ81" s="971"/>
      <c r="AR81" s="971"/>
      <c r="AS81" s="971"/>
      <c r="AT81" s="971"/>
      <c r="AU81" s="971">
        <v>28</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584</v>
      </c>
      <c r="C82" s="975"/>
      <c r="D82" s="975"/>
      <c r="E82" s="975"/>
      <c r="F82" s="975"/>
      <c r="G82" s="975"/>
      <c r="H82" s="975"/>
      <c r="I82" s="975"/>
      <c r="J82" s="975"/>
      <c r="K82" s="975"/>
      <c r="L82" s="975"/>
      <c r="M82" s="975"/>
      <c r="N82" s="975"/>
      <c r="O82" s="975"/>
      <c r="P82" s="976"/>
      <c r="Q82" s="977">
        <v>321</v>
      </c>
      <c r="R82" s="971"/>
      <c r="S82" s="971"/>
      <c r="T82" s="971"/>
      <c r="U82" s="971"/>
      <c r="V82" s="971">
        <v>307</v>
      </c>
      <c r="W82" s="971"/>
      <c r="X82" s="971"/>
      <c r="Y82" s="971"/>
      <c r="Z82" s="971"/>
      <c r="AA82" s="971">
        <v>14</v>
      </c>
      <c r="AB82" s="971"/>
      <c r="AC82" s="971"/>
      <c r="AD82" s="971"/>
      <c r="AE82" s="971"/>
      <c r="AF82" s="971">
        <v>14</v>
      </c>
      <c r="AG82" s="971"/>
      <c r="AH82" s="971"/>
      <c r="AI82" s="971"/>
      <c r="AJ82" s="971"/>
      <c r="AK82" s="971">
        <v>4</v>
      </c>
      <c r="AL82" s="971"/>
      <c r="AM82" s="971"/>
      <c r="AN82" s="971"/>
      <c r="AO82" s="971"/>
      <c r="AP82" s="971">
        <v>154</v>
      </c>
      <c r="AQ82" s="971"/>
      <c r="AR82" s="971"/>
      <c r="AS82" s="971"/>
      <c r="AT82" s="971"/>
      <c r="AU82" s="971" t="s">
        <v>569</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585</v>
      </c>
      <c r="C83" s="975"/>
      <c r="D83" s="975"/>
      <c r="E83" s="975"/>
      <c r="F83" s="975"/>
      <c r="G83" s="975"/>
      <c r="H83" s="975"/>
      <c r="I83" s="975"/>
      <c r="J83" s="975"/>
      <c r="K83" s="975"/>
      <c r="L83" s="975"/>
      <c r="M83" s="975"/>
      <c r="N83" s="975"/>
      <c r="O83" s="975"/>
      <c r="P83" s="976"/>
      <c r="Q83" s="977">
        <v>7806</v>
      </c>
      <c r="R83" s="971"/>
      <c r="S83" s="971"/>
      <c r="T83" s="971"/>
      <c r="U83" s="971"/>
      <c r="V83" s="971">
        <v>7404</v>
      </c>
      <c r="W83" s="971"/>
      <c r="X83" s="971"/>
      <c r="Y83" s="971"/>
      <c r="Z83" s="971"/>
      <c r="AA83" s="971">
        <v>402</v>
      </c>
      <c r="AB83" s="971"/>
      <c r="AC83" s="971"/>
      <c r="AD83" s="971"/>
      <c r="AE83" s="971"/>
      <c r="AF83" s="971">
        <v>402</v>
      </c>
      <c r="AG83" s="971"/>
      <c r="AH83" s="971"/>
      <c r="AI83" s="971"/>
      <c r="AJ83" s="971"/>
      <c r="AK83" s="971">
        <v>4</v>
      </c>
      <c r="AL83" s="971"/>
      <c r="AM83" s="971"/>
      <c r="AN83" s="971"/>
      <c r="AO83" s="971"/>
      <c r="AP83" s="971" t="s">
        <v>569</v>
      </c>
      <c r="AQ83" s="971"/>
      <c r="AR83" s="971"/>
      <c r="AS83" s="971"/>
      <c r="AT83" s="971"/>
      <c r="AU83" s="971" t="s">
        <v>569</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586</v>
      </c>
      <c r="C84" s="975"/>
      <c r="D84" s="975"/>
      <c r="E84" s="975"/>
      <c r="F84" s="975"/>
      <c r="G84" s="975"/>
      <c r="H84" s="975"/>
      <c r="I84" s="975"/>
      <c r="J84" s="975"/>
      <c r="K84" s="975"/>
      <c r="L84" s="975"/>
      <c r="M84" s="975"/>
      <c r="N84" s="975"/>
      <c r="O84" s="975"/>
      <c r="P84" s="976"/>
      <c r="Q84" s="977">
        <v>9</v>
      </c>
      <c r="R84" s="971"/>
      <c r="S84" s="971"/>
      <c r="T84" s="971"/>
      <c r="U84" s="971"/>
      <c r="V84" s="971">
        <v>4</v>
      </c>
      <c r="W84" s="971"/>
      <c r="X84" s="971"/>
      <c r="Y84" s="971"/>
      <c r="Z84" s="971"/>
      <c r="AA84" s="971">
        <v>5</v>
      </c>
      <c r="AB84" s="971"/>
      <c r="AC84" s="971"/>
      <c r="AD84" s="971"/>
      <c r="AE84" s="971"/>
      <c r="AF84" s="971">
        <v>5</v>
      </c>
      <c r="AG84" s="971"/>
      <c r="AH84" s="971"/>
      <c r="AI84" s="971"/>
      <c r="AJ84" s="971"/>
      <c r="AK84" s="971">
        <v>3</v>
      </c>
      <c r="AL84" s="971"/>
      <c r="AM84" s="971"/>
      <c r="AN84" s="971"/>
      <c r="AO84" s="971"/>
      <c r="AP84" s="971" t="s">
        <v>569</v>
      </c>
      <c r="AQ84" s="971"/>
      <c r="AR84" s="971"/>
      <c r="AS84" s="971"/>
      <c r="AT84" s="971"/>
      <c r="AU84" s="971" t="s">
        <v>569</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587</v>
      </c>
      <c r="C85" s="975"/>
      <c r="D85" s="975"/>
      <c r="E85" s="975"/>
      <c r="F85" s="975"/>
      <c r="G85" s="975"/>
      <c r="H85" s="975"/>
      <c r="I85" s="975"/>
      <c r="J85" s="975"/>
      <c r="K85" s="975"/>
      <c r="L85" s="975"/>
      <c r="M85" s="975"/>
      <c r="N85" s="975"/>
      <c r="O85" s="975"/>
      <c r="P85" s="976"/>
      <c r="Q85" s="977">
        <v>184</v>
      </c>
      <c r="R85" s="971"/>
      <c r="S85" s="971"/>
      <c r="T85" s="971"/>
      <c r="U85" s="971"/>
      <c r="V85" s="971">
        <v>167</v>
      </c>
      <c r="W85" s="971"/>
      <c r="X85" s="971"/>
      <c r="Y85" s="971"/>
      <c r="Z85" s="971"/>
      <c r="AA85" s="971">
        <v>17</v>
      </c>
      <c r="AB85" s="971"/>
      <c r="AC85" s="971"/>
      <c r="AD85" s="971"/>
      <c r="AE85" s="971"/>
      <c r="AF85" s="971">
        <v>17</v>
      </c>
      <c r="AG85" s="971"/>
      <c r="AH85" s="971"/>
      <c r="AI85" s="971"/>
      <c r="AJ85" s="971"/>
      <c r="AK85" s="971" t="s">
        <v>569</v>
      </c>
      <c r="AL85" s="971"/>
      <c r="AM85" s="971"/>
      <c r="AN85" s="971"/>
      <c r="AO85" s="971"/>
      <c r="AP85" s="971" t="s">
        <v>569</v>
      </c>
      <c r="AQ85" s="971"/>
      <c r="AR85" s="971"/>
      <c r="AS85" s="971"/>
      <c r="AT85" s="971"/>
      <c r="AU85" s="971" t="s">
        <v>569</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310</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310</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310</v>
      </c>
      <c r="DR109" s="896"/>
      <c r="DS109" s="896"/>
      <c r="DT109" s="896"/>
      <c r="DU109" s="897"/>
      <c r="DV109" s="898" t="s">
        <v>428</v>
      </c>
      <c r="DW109" s="896"/>
      <c r="DX109" s="896"/>
      <c r="DY109" s="896"/>
      <c r="DZ109" s="929"/>
    </row>
    <row r="110" spans="1:131" s="230" customFormat="1" ht="26.25" customHeight="1" x14ac:dyDescent="0.15">
      <c r="A110" s="809" t="s">
        <v>430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1310830</v>
      </c>
      <c r="AB110" s="889"/>
      <c r="AC110" s="889"/>
      <c r="AD110" s="889"/>
      <c r="AE110" s="890"/>
      <c r="AF110" s="891">
        <v>1297796</v>
      </c>
      <c r="AG110" s="889"/>
      <c r="AH110" s="889"/>
      <c r="AI110" s="889"/>
      <c r="AJ110" s="890"/>
      <c r="AK110" s="891">
        <v>1253241</v>
      </c>
      <c r="AL110" s="889"/>
      <c r="AM110" s="889"/>
      <c r="AN110" s="889"/>
      <c r="AO110" s="890"/>
      <c r="AP110" s="892">
        <v>16.399999999999999</v>
      </c>
      <c r="AQ110" s="893"/>
      <c r="AR110" s="893"/>
      <c r="AS110" s="893"/>
      <c r="AT110" s="894"/>
      <c r="AU110" s="930" t="s">
        <v>75</v>
      </c>
      <c r="AV110" s="931"/>
      <c r="AW110" s="931"/>
      <c r="AX110" s="931"/>
      <c r="AY110" s="931"/>
      <c r="AZ110" s="860" t="s">
        <v>431</v>
      </c>
      <c r="BA110" s="810"/>
      <c r="BB110" s="810"/>
      <c r="BC110" s="810"/>
      <c r="BD110" s="810"/>
      <c r="BE110" s="810"/>
      <c r="BF110" s="810"/>
      <c r="BG110" s="810"/>
      <c r="BH110" s="810"/>
      <c r="BI110" s="810"/>
      <c r="BJ110" s="810"/>
      <c r="BK110" s="810"/>
      <c r="BL110" s="810"/>
      <c r="BM110" s="810"/>
      <c r="BN110" s="810"/>
      <c r="BO110" s="810"/>
      <c r="BP110" s="811"/>
      <c r="BQ110" s="861">
        <v>12723918</v>
      </c>
      <c r="BR110" s="842"/>
      <c r="BS110" s="842"/>
      <c r="BT110" s="842"/>
      <c r="BU110" s="842"/>
      <c r="BV110" s="842">
        <v>12271857</v>
      </c>
      <c r="BW110" s="842"/>
      <c r="BX110" s="842"/>
      <c r="BY110" s="842"/>
      <c r="BZ110" s="842"/>
      <c r="CA110" s="842">
        <v>11497776</v>
      </c>
      <c r="CB110" s="842"/>
      <c r="CC110" s="842"/>
      <c r="CD110" s="842"/>
      <c r="CE110" s="842"/>
      <c r="CF110" s="866">
        <v>150.80000000000001</v>
      </c>
      <c r="CG110" s="867"/>
      <c r="CH110" s="867"/>
      <c r="CI110" s="867"/>
      <c r="CJ110" s="867"/>
      <c r="CK110" s="926" t="s">
        <v>432</v>
      </c>
      <c r="CL110" s="819"/>
      <c r="CM110" s="860" t="s">
        <v>433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131</v>
      </c>
      <c r="DH110" s="842"/>
      <c r="DI110" s="842"/>
      <c r="DJ110" s="842"/>
      <c r="DK110" s="842"/>
      <c r="DL110" s="842" t="s">
        <v>411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411</v>
      </c>
      <c r="AB111" s="919"/>
      <c r="AC111" s="919"/>
      <c r="AD111" s="919"/>
      <c r="AE111" s="920"/>
      <c r="AF111" s="921" t="s">
        <v>411</v>
      </c>
      <c r="AG111" s="919"/>
      <c r="AH111" s="919"/>
      <c r="AI111" s="919"/>
      <c r="AJ111" s="920"/>
      <c r="AK111" s="921" t="s">
        <v>411</v>
      </c>
      <c r="AL111" s="919"/>
      <c r="AM111" s="919"/>
      <c r="AN111" s="919"/>
      <c r="AO111" s="920"/>
      <c r="AP111" s="922" t="s">
        <v>411</v>
      </c>
      <c r="AQ111" s="923"/>
      <c r="AR111" s="923"/>
      <c r="AS111" s="923"/>
      <c r="AT111" s="924"/>
      <c r="AU111" s="932"/>
      <c r="AV111" s="933"/>
      <c r="AW111" s="933"/>
      <c r="AX111" s="933"/>
      <c r="AY111" s="933"/>
      <c r="AZ111" s="817" t="s">
        <v>435</v>
      </c>
      <c r="BA111" s="752"/>
      <c r="BB111" s="752"/>
      <c r="BC111" s="752"/>
      <c r="BD111" s="752"/>
      <c r="BE111" s="752"/>
      <c r="BF111" s="752"/>
      <c r="BG111" s="752"/>
      <c r="BH111" s="752"/>
      <c r="BI111" s="752"/>
      <c r="BJ111" s="752"/>
      <c r="BK111" s="752"/>
      <c r="BL111" s="752"/>
      <c r="BM111" s="752"/>
      <c r="BN111" s="752"/>
      <c r="BO111" s="752"/>
      <c r="BP111" s="753"/>
      <c r="BQ111" s="789" t="s">
        <v>131</v>
      </c>
      <c r="BR111" s="790"/>
      <c r="BS111" s="790"/>
      <c r="BT111" s="790"/>
      <c r="BU111" s="790"/>
      <c r="BV111" s="790" t="s">
        <v>131</v>
      </c>
      <c r="BW111" s="790"/>
      <c r="BX111" s="790"/>
      <c r="BY111" s="790"/>
      <c r="BZ111" s="790"/>
      <c r="CA111" s="790" t="s">
        <v>131</v>
      </c>
      <c r="CB111" s="790"/>
      <c r="CC111" s="790"/>
      <c r="CD111" s="790"/>
      <c r="CE111" s="790"/>
      <c r="CF111" s="875" t="s">
        <v>411</v>
      </c>
      <c r="CG111" s="876"/>
      <c r="CH111" s="876"/>
      <c r="CI111" s="876"/>
      <c r="CJ111" s="876"/>
      <c r="CK111" s="927"/>
      <c r="CL111" s="821"/>
      <c r="CM111" s="817"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131</v>
      </c>
      <c r="DH111" s="790"/>
      <c r="DI111" s="790"/>
      <c r="DJ111" s="790"/>
      <c r="DK111" s="790"/>
      <c r="DL111" s="790" t="s">
        <v>131</v>
      </c>
      <c r="DM111" s="790"/>
      <c r="DN111" s="790"/>
      <c r="DO111" s="790"/>
      <c r="DP111" s="790"/>
      <c r="DQ111" s="790" t="s">
        <v>131</v>
      </c>
      <c r="DR111" s="790"/>
      <c r="DS111" s="790"/>
      <c r="DT111" s="790"/>
      <c r="DU111" s="790"/>
      <c r="DV111" s="796" t="s">
        <v>411</v>
      </c>
      <c r="DW111" s="796"/>
      <c r="DX111" s="796"/>
      <c r="DY111" s="796"/>
      <c r="DZ111" s="797"/>
    </row>
    <row r="112" spans="1:131" s="230" customFormat="1" ht="26.25" customHeight="1" x14ac:dyDescent="0.15">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7" t="s">
        <v>439</v>
      </c>
      <c r="BA112" s="752"/>
      <c r="BB112" s="752"/>
      <c r="BC112" s="752"/>
      <c r="BD112" s="752"/>
      <c r="BE112" s="752"/>
      <c r="BF112" s="752"/>
      <c r="BG112" s="752"/>
      <c r="BH112" s="752"/>
      <c r="BI112" s="752"/>
      <c r="BJ112" s="752"/>
      <c r="BK112" s="752"/>
      <c r="BL112" s="752"/>
      <c r="BM112" s="752"/>
      <c r="BN112" s="752"/>
      <c r="BO112" s="752"/>
      <c r="BP112" s="753"/>
      <c r="BQ112" s="789">
        <v>1658420</v>
      </c>
      <c r="BR112" s="790"/>
      <c r="BS112" s="790"/>
      <c r="BT112" s="790"/>
      <c r="BU112" s="790"/>
      <c r="BV112" s="790">
        <v>1620230</v>
      </c>
      <c r="BW112" s="790"/>
      <c r="BX112" s="790"/>
      <c r="BY112" s="790"/>
      <c r="BZ112" s="790"/>
      <c r="CA112" s="790">
        <v>1501338</v>
      </c>
      <c r="CB112" s="790"/>
      <c r="CC112" s="790"/>
      <c r="CD112" s="790"/>
      <c r="CE112" s="790"/>
      <c r="CF112" s="875">
        <v>19.7</v>
      </c>
      <c r="CG112" s="876"/>
      <c r="CH112" s="876"/>
      <c r="CI112" s="876"/>
      <c r="CJ112" s="876"/>
      <c r="CK112" s="927"/>
      <c r="CL112" s="821"/>
      <c r="CM112" s="817"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411</v>
      </c>
      <c r="DH112" s="790"/>
      <c r="DI112" s="790"/>
      <c r="DJ112" s="790"/>
      <c r="DK112" s="790"/>
      <c r="DL112" s="790" t="s">
        <v>411</v>
      </c>
      <c r="DM112" s="790"/>
      <c r="DN112" s="790"/>
      <c r="DO112" s="790"/>
      <c r="DP112" s="790"/>
      <c r="DQ112" s="790" t="s">
        <v>131</v>
      </c>
      <c r="DR112" s="790"/>
      <c r="DS112" s="790"/>
      <c r="DT112" s="790"/>
      <c r="DU112" s="790"/>
      <c r="DV112" s="796" t="s">
        <v>131</v>
      </c>
      <c r="DW112" s="796"/>
      <c r="DX112" s="796"/>
      <c r="DY112" s="796"/>
      <c r="DZ112" s="797"/>
    </row>
    <row r="113" spans="1:130" s="230" customFormat="1" ht="26.25" customHeight="1" x14ac:dyDescent="0.15">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92882</v>
      </c>
      <c r="AB113" s="919"/>
      <c r="AC113" s="919"/>
      <c r="AD113" s="919"/>
      <c r="AE113" s="920"/>
      <c r="AF113" s="921">
        <v>114032</v>
      </c>
      <c r="AG113" s="919"/>
      <c r="AH113" s="919"/>
      <c r="AI113" s="919"/>
      <c r="AJ113" s="920"/>
      <c r="AK113" s="921">
        <v>115609</v>
      </c>
      <c r="AL113" s="919"/>
      <c r="AM113" s="919"/>
      <c r="AN113" s="919"/>
      <c r="AO113" s="920"/>
      <c r="AP113" s="922">
        <v>1.5</v>
      </c>
      <c r="AQ113" s="923"/>
      <c r="AR113" s="923"/>
      <c r="AS113" s="923"/>
      <c r="AT113" s="924"/>
      <c r="AU113" s="932"/>
      <c r="AV113" s="933"/>
      <c r="AW113" s="933"/>
      <c r="AX113" s="933"/>
      <c r="AY113" s="933"/>
      <c r="AZ113" s="817" t="s">
        <v>442</v>
      </c>
      <c r="BA113" s="752"/>
      <c r="BB113" s="752"/>
      <c r="BC113" s="752"/>
      <c r="BD113" s="752"/>
      <c r="BE113" s="752"/>
      <c r="BF113" s="752"/>
      <c r="BG113" s="752"/>
      <c r="BH113" s="752"/>
      <c r="BI113" s="752"/>
      <c r="BJ113" s="752"/>
      <c r="BK113" s="752"/>
      <c r="BL113" s="752"/>
      <c r="BM113" s="752"/>
      <c r="BN113" s="752"/>
      <c r="BO113" s="752"/>
      <c r="BP113" s="753"/>
      <c r="BQ113" s="789">
        <v>957692</v>
      </c>
      <c r="BR113" s="790"/>
      <c r="BS113" s="790"/>
      <c r="BT113" s="790"/>
      <c r="BU113" s="790"/>
      <c r="BV113" s="790">
        <v>1235469</v>
      </c>
      <c r="BW113" s="790"/>
      <c r="BX113" s="790"/>
      <c r="BY113" s="790"/>
      <c r="BZ113" s="790"/>
      <c r="CA113" s="790">
        <v>1165004</v>
      </c>
      <c r="CB113" s="790"/>
      <c r="CC113" s="790"/>
      <c r="CD113" s="790"/>
      <c r="CE113" s="790"/>
      <c r="CF113" s="875">
        <v>15.3</v>
      </c>
      <c r="CG113" s="876"/>
      <c r="CH113" s="876"/>
      <c r="CI113" s="876"/>
      <c r="CJ113" s="876"/>
      <c r="CK113" s="927"/>
      <c r="CL113" s="821"/>
      <c r="CM113" s="817"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411</v>
      </c>
      <c r="DR113" s="780"/>
      <c r="DS113" s="780"/>
      <c r="DT113" s="780"/>
      <c r="DU113" s="781"/>
      <c r="DV113" s="824" t="s">
        <v>131</v>
      </c>
      <c r="DW113" s="825"/>
      <c r="DX113" s="825"/>
      <c r="DY113" s="825"/>
      <c r="DZ113" s="826"/>
    </row>
    <row r="114" spans="1:130" s="230" customFormat="1" ht="26.25" customHeight="1" x14ac:dyDescent="0.15">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64230</v>
      </c>
      <c r="AB114" s="780"/>
      <c r="AC114" s="780"/>
      <c r="AD114" s="780"/>
      <c r="AE114" s="781"/>
      <c r="AF114" s="782">
        <v>52073</v>
      </c>
      <c r="AG114" s="780"/>
      <c r="AH114" s="780"/>
      <c r="AI114" s="780"/>
      <c r="AJ114" s="781"/>
      <c r="AK114" s="782">
        <v>57270</v>
      </c>
      <c r="AL114" s="780"/>
      <c r="AM114" s="780"/>
      <c r="AN114" s="780"/>
      <c r="AO114" s="781"/>
      <c r="AP114" s="824">
        <v>0.8</v>
      </c>
      <c r="AQ114" s="825"/>
      <c r="AR114" s="825"/>
      <c r="AS114" s="825"/>
      <c r="AT114" s="826"/>
      <c r="AU114" s="932"/>
      <c r="AV114" s="933"/>
      <c r="AW114" s="933"/>
      <c r="AX114" s="933"/>
      <c r="AY114" s="933"/>
      <c r="AZ114" s="817" t="s">
        <v>445</v>
      </c>
      <c r="BA114" s="752"/>
      <c r="BB114" s="752"/>
      <c r="BC114" s="752"/>
      <c r="BD114" s="752"/>
      <c r="BE114" s="752"/>
      <c r="BF114" s="752"/>
      <c r="BG114" s="752"/>
      <c r="BH114" s="752"/>
      <c r="BI114" s="752"/>
      <c r="BJ114" s="752"/>
      <c r="BK114" s="752"/>
      <c r="BL114" s="752"/>
      <c r="BM114" s="752"/>
      <c r="BN114" s="752"/>
      <c r="BO114" s="752"/>
      <c r="BP114" s="753"/>
      <c r="BQ114" s="789">
        <v>347642</v>
      </c>
      <c r="BR114" s="790"/>
      <c r="BS114" s="790"/>
      <c r="BT114" s="790"/>
      <c r="BU114" s="790"/>
      <c r="BV114" s="790">
        <v>264940</v>
      </c>
      <c r="BW114" s="790"/>
      <c r="BX114" s="790"/>
      <c r="BY114" s="790"/>
      <c r="BZ114" s="790"/>
      <c r="CA114" s="790">
        <v>132645</v>
      </c>
      <c r="CB114" s="790"/>
      <c r="CC114" s="790"/>
      <c r="CD114" s="790"/>
      <c r="CE114" s="790"/>
      <c r="CF114" s="875">
        <v>1.7</v>
      </c>
      <c r="CG114" s="876"/>
      <c r="CH114" s="876"/>
      <c r="CI114" s="876"/>
      <c r="CJ114" s="876"/>
      <c r="CK114" s="927"/>
      <c r="CL114" s="821"/>
      <c r="CM114" s="817"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411</v>
      </c>
      <c r="DH114" s="780"/>
      <c r="DI114" s="780"/>
      <c r="DJ114" s="780"/>
      <c r="DK114" s="781"/>
      <c r="DL114" s="782" t="s">
        <v>411</v>
      </c>
      <c r="DM114" s="780"/>
      <c r="DN114" s="780"/>
      <c r="DO114" s="780"/>
      <c r="DP114" s="781"/>
      <c r="DQ114" s="782" t="s">
        <v>131</v>
      </c>
      <c r="DR114" s="780"/>
      <c r="DS114" s="780"/>
      <c r="DT114" s="780"/>
      <c r="DU114" s="781"/>
      <c r="DV114" s="824" t="s">
        <v>411</v>
      </c>
      <c r="DW114" s="825"/>
      <c r="DX114" s="825"/>
      <c r="DY114" s="825"/>
      <c r="DZ114" s="826"/>
    </row>
    <row r="115" spans="1:130" s="230" customFormat="1" ht="26.25" customHeight="1" x14ac:dyDescent="0.15">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7" t="s">
        <v>448</v>
      </c>
      <c r="BA115" s="752"/>
      <c r="BB115" s="752"/>
      <c r="BC115" s="752"/>
      <c r="BD115" s="752"/>
      <c r="BE115" s="752"/>
      <c r="BF115" s="752"/>
      <c r="BG115" s="752"/>
      <c r="BH115" s="752"/>
      <c r="BI115" s="752"/>
      <c r="BJ115" s="752"/>
      <c r="BK115" s="752"/>
      <c r="BL115" s="752"/>
      <c r="BM115" s="752"/>
      <c r="BN115" s="752"/>
      <c r="BO115" s="752"/>
      <c r="BP115" s="753"/>
      <c r="BQ115" s="789" t="s">
        <v>131</v>
      </c>
      <c r="BR115" s="790"/>
      <c r="BS115" s="790"/>
      <c r="BT115" s="790"/>
      <c r="BU115" s="790"/>
      <c r="BV115" s="790" t="s">
        <v>131</v>
      </c>
      <c r="BW115" s="790"/>
      <c r="BX115" s="790"/>
      <c r="BY115" s="790"/>
      <c r="BZ115" s="790"/>
      <c r="CA115" s="790" t="s">
        <v>131</v>
      </c>
      <c r="CB115" s="790"/>
      <c r="CC115" s="790"/>
      <c r="CD115" s="790"/>
      <c r="CE115" s="790"/>
      <c r="CF115" s="875" t="s">
        <v>131</v>
      </c>
      <c r="CG115" s="876"/>
      <c r="CH115" s="876"/>
      <c r="CI115" s="876"/>
      <c r="CJ115" s="876"/>
      <c r="CK115" s="927"/>
      <c r="CL115" s="821"/>
      <c r="CM115" s="817"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411</v>
      </c>
      <c r="DM115" s="780"/>
      <c r="DN115" s="780"/>
      <c r="DO115" s="780"/>
      <c r="DP115" s="781"/>
      <c r="DQ115" s="782" t="s">
        <v>411</v>
      </c>
      <c r="DR115" s="780"/>
      <c r="DS115" s="780"/>
      <c r="DT115" s="780"/>
      <c r="DU115" s="781"/>
      <c r="DV115" s="824" t="s">
        <v>411</v>
      </c>
      <c r="DW115" s="825"/>
      <c r="DX115" s="825"/>
      <c r="DY115" s="825"/>
      <c r="DZ115" s="826"/>
    </row>
    <row r="116" spans="1:130" s="230" customFormat="1" ht="26.25" customHeight="1" x14ac:dyDescent="0.15">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2136</v>
      </c>
      <c r="AB116" s="780"/>
      <c r="AC116" s="780"/>
      <c r="AD116" s="780"/>
      <c r="AE116" s="781"/>
      <c r="AF116" s="782">
        <v>505</v>
      </c>
      <c r="AG116" s="780"/>
      <c r="AH116" s="780"/>
      <c r="AI116" s="780"/>
      <c r="AJ116" s="781"/>
      <c r="AK116" s="782">
        <v>148</v>
      </c>
      <c r="AL116" s="780"/>
      <c r="AM116" s="780"/>
      <c r="AN116" s="780"/>
      <c r="AO116" s="781"/>
      <c r="AP116" s="824">
        <v>0</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789" t="s">
        <v>411</v>
      </c>
      <c r="BR116" s="790"/>
      <c r="BS116" s="790"/>
      <c r="BT116" s="790"/>
      <c r="BU116" s="790"/>
      <c r="BV116" s="790" t="s">
        <v>131</v>
      </c>
      <c r="BW116" s="790"/>
      <c r="BX116" s="790"/>
      <c r="BY116" s="790"/>
      <c r="BZ116" s="790"/>
      <c r="CA116" s="790" t="s">
        <v>131</v>
      </c>
      <c r="CB116" s="790"/>
      <c r="CC116" s="790"/>
      <c r="CD116" s="790"/>
      <c r="CE116" s="790"/>
      <c r="CF116" s="875" t="s">
        <v>131</v>
      </c>
      <c r="CG116" s="876"/>
      <c r="CH116" s="876"/>
      <c r="CI116" s="876"/>
      <c r="CJ116" s="876"/>
      <c r="CK116" s="927"/>
      <c r="CL116" s="821"/>
      <c r="CM116" s="817"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411</v>
      </c>
      <c r="DM116" s="780"/>
      <c r="DN116" s="780"/>
      <c r="DO116" s="780"/>
      <c r="DP116" s="781"/>
      <c r="DQ116" s="782" t="s">
        <v>131</v>
      </c>
      <c r="DR116" s="780"/>
      <c r="DS116" s="780"/>
      <c r="DT116" s="780"/>
      <c r="DU116" s="781"/>
      <c r="DV116" s="824" t="s">
        <v>411</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1470078</v>
      </c>
      <c r="AB117" s="903"/>
      <c r="AC117" s="903"/>
      <c r="AD117" s="903"/>
      <c r="AE117" s="904"/>
      <c r="AF117" s="905">
        <v>1464406</v>
      </c>
      <c r="AG117" s="903"/>
      <c r="AH117" s="903"/>
      <c r="AI117" s="903"/>
      <c r="AJ117" s="904"/>
      <c r="AK117" s="905">
        <v>1426268</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789" t="s">
        <v>131</v>
      </c>
      <c r="BR117" s="790"/>
      <c r="BS117" s="790"/>
      <c r="BT117" s="790"/>
      <c r="BU117" s="790"/>
      <c r="BV117" s="790" t="s">
        <v>131</v>
      </c>
      <c r="BW117" s="790"/>
      <c r="BX117" s="790"/>
      <c r="BY117" s="790"/>
      <c r="BZ117" s="790"/>
      <c r="CA117" s="790" t="s">
        <v>131</v>
      </c>
      <c r="CB117" s="790"/>
      <c r="CC117" s="790"/>
      <c r="CD117" s="790"/>
      <c r="CE117" s="790"/>
      <c r="CF117" s="875" t="s">
        <v>131</v>
      </c>
      <c r="CG117" s="876"/>
      <c r="CH117" s="876"/>
      <c r="CI117" s="876"/>
      <c r="CJ117" s="876"/>
      <c r="CK117" s="927"/>
      <c r="CL117" s="821"/>
      <c r="CM117" s="817"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411</v>
      </c>
      <c r="DR117" s="780"/>
      <c r="DS117" s="780"/>
      <c r="DT117" s="780"/>
      <c r="DU117" s="781"/>
      <c r="DV117" s="824" t="s">
        <v>411</v>
      </c>
      <c r="DW117" s="825"/>
      <c r="DX117" s="825"/>
      <c r="DY117" s="825"/>
      <c r="DZ117" s="826"/>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310</v>
      </c>
      <c r="AL118" s="896"/>
      <c r="AM118" s="896"/>
      <c r="AN118" s="896"/>
      <c r="AO118" s="897"/>
      <c r="AP118" s="899" t="s">
        <v>428</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411</v>
      </c>
      <c r="BR118" s="845"/>
      <c r="BS118" s="845"/>
      <c r="BT118" s="845"/>
      <c r="BU118" s="845"/>
      <c r="BV118" s="845" t="s">
        <v>411</v>
      </c>
      <c r="BW118" s="845"/>
      <c r="BX118" s="845"/>
      <c r="BY118" s="845"/>
      <c r="BZ118" s="845"/>
      <c r="CA118" s="845" t="s">
        <v>411</v>
      </c>
      <c r="CB118" s="845"/>
      <c r="CC118" s="845"/>
      <c r="CD118" s="845"/>
      <c r="CE118" s="845"/>
      <c r="CF118" s="875" t="s">
        <v>131</v>
      </c>
      <c r="CG118" s="876"/>
      <c r="CH118" s="876"/>
      <c r="CI118" s="876"/>
      <c r="CJ118" s="876"/>
      <c r="CK118" s="927"/>
      <c r="CL118" s="821"/>
      <c r="CM118" s="817"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411</v>
      </c>
      <c r="DH118" s="780"/>
      <c r="DI118" s="780"/>
      <c r="DJ118" s="780"/>
      <c r="DK118" s="781"/>
      <c r="DL118" s="782" t="s">
        <v>411</v>
      </c>
      <c r="DM118" s="780"/>
      <c r="DN118" s="780"/>
      <c r="DO118" s="780"/>
      <c r="DP118" s="781"/>
      <c r="DQ118" s="782" t="s">
        <v>131</v>
      </c>
      <c r="DR118" s="780"/>
      <c r="DS118" s="780"/>
      <c r="DT118" s="780"/>
      <c r="DU118" s="781"/>
      <c r="DV118" s="824" t="s">
        <v>411</v>
      </c>
      <c r="DW118" s="825"/>
      <c r="DX118" s="825"/>
      <c r="DY118" s="825"/>
      <c r="DZ118" s="826"/>
    </row>
    <row r="119" spans="1:130" s="230" customFormat="1" ht="26.25" customHeight="1" x14ac:dyDescent="0.15">
      <c r="A119" s="818" t="s">
        <v>432</v>
      </c>
      <c r="B119" s="819"/>
      <c r="C119" s="860" t="s">
        <v>433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131</v>
      </c>
      <c r="AB119" s="889"/>
      <c r="AC119" s="889"/>
      <c r="AD119" s="889"/>
      <c r="AE119" s="890"/>
      <c r="AF119" s="891" t="s">
        <v>131</v>
      </c>
      <c r="AG119" s="889"/>
      <c r="AH119" s="889"/>
      <c r="AI119" s="889"/>
      <c r="AJ119" s="890"/>
      <c r="AK119" s="891" t="s">
        <v>411</v>
      </c>
      <c r="AL119" s="889"/>
      <c r="AM119" s="889"/>
      <c r="AN119" s="889"/>
      <c r="AO119" s="890"/>
      <c r="AP119" s="892" t="s">
        <v>131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458</v>
      </c>
      <c r="BP119" s="878"/>
      <c r="BQ119" s="879">
        <v>15687672</v>
      </c>
      <c r="BR119" s="845"/>
      <c r="BS119" s="845"/>
      <c r="BT119" s="845"/>
      <c r="BU119" s="845"/>
      <c r="BV119" s="845">
        <v>15392496</v>
      </c>
      <c r="BW119" s="845"/>
      <c r="BX119" s="845"/>
      <c r="BY119" s="845"/>
      <c r="BZ119" s="845"/>
      <c r="CA119" s="845">
        <v>14296763</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411</v>
      </c>
      <c r="DR119" s="764"/>
      <c r="DS119" s="764"/>
      <c r="DT119" s="764"/>
      <c r="DU119" s="765"/>
      <c r="DV119" s="848" t="s">
        <v>131</v>
      </c>
      <c r="DW119" s="849"/>
      <c r="DX119" s="849"/>
      <c r="DY119" s="849"/>
      <c r="DZ119" s="850"/>
    </row>
    <row r="120" spans="1:130" s="230" customFormat="1" ht="26.25" customHeight="1" x14ac:dyDescent="0.15">
      <c r="A120" s="820"/>
      <c r="B120" s="821"/>
      <c r="C120" s="817"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411</v>
      </c>
      <c r="AB120" s="780"/>
      <c r="AC120" s="780"/>
      <c r="AD120" s="780"/>
      <c r="AE120" s="781"/>
      <c r="AF120" s="782" t="s">
        <v>131</v>
      </c>
      <c r="AG120" s="780"/>
      <c r="AH120" s="780"/>
      <c r="AI120" s="780"/>
      <c r="AJ120" s="781"/>
      <c r="AK120" s="782" t="s">
        <v>411</v>
      </c>
      <c r="AL120" s="780"/>
      <c r="AM120" s="780"/>
      <c r="AN120" s="780"/>
      <c r="AO120" s="781"/>
      <c r="AP120" s="824" t="s">
        <v>131</v>
      </c>
      <c r="AQ120" s="825"/>
      <c r="AR120" s="825"/>
      <c r="AS120" s="825"/>
      <c r="AT120" s="826"/>
      <c r="AU120" s="880" t="s">
        <v>460</v>
      </c>
      <c r="AV120" s="881"/>
      <c r="AW120" s="881"/>
      <c r="AX120" s="881"/>
      <c r="AY120" s="882"/>
      <c r="AZ120" s="860" t="s">
        <v>461</v>
      </c>
      <c r="BA120" s="810"/>
      <c r="BB120" s="810"/>
      <c r="BC120" s="810"/>
      <c r="BD120" s="810"/>
      <c r="BE120" s="810"/>
      <c r="BF120" s="810"/>
      <c r="BG120" s="810"/>
      <c r="BH120" s="810"/>
      <c r="BI120" s="810"/>
      <c r="BJ120" s="810"/>
      <c r="BK120" s="810"/>
      <c r="BL120" s="810"/>
      <c r="BM120" s="810"/>
      <c r="BN120" s="810"/>
      <c r="BO120" s="810"/>
      <c r="BP120" s="811"/>
      <c r="BQ120" s="861">
        <v>1827010</v>
      </c>
      <c r="BR120" s="842"/>
      <c r="BS120" s="842"/>
      <c r="BT120" s="842"/>
      <c r="BU120" s="842"/>
      <c r="BV120" s="842">
        <v>2733365</v>
      </c>
      <c r="BW120" s="842"/>
      <c r="BX120" s="842"/>
      <c r="BY120" s="842"/>
      <c r="BZ120" s="842"/>
      <c r="CA120" s="842">
        <v>3401543</v>
      </c>
      <c r="CB120" s="842"/>
      <c r="CC120" s="842"/>
      <c r="CD120" s="842"/>
      <c r="CE120" s="842"/>
      <c r="CF120" s="866">
        <v>44.6</v>
      </c>
      <c r="CG120" s="867"/>
      <c r="CH120" s="867"/>
      <c r="CI120" s="867"/>
      <c r="CJ120" s="867"/>
      <c r="CK120" s="868" t="s">
        <v>462</v>
      </c>
      <c r="CL120" s="852"/>
      <c r="CM120" s="852"/>
      <c r="CN120" s="852"/>
      <c r="CO120" s="853"/>
      <c r="CP120" s="872" t="s">
        <v>463</v>
      </c>
      <c r="CQ120" s="873"/>
      <c r="CR120" s="873"/>
      <c r="CS120" s="873"/>
      <c r="CT120" s="873"/>
      <c r="CU120" s="873"/>
      <c r="CV120" s="873"/>
      <c r="CW120" s="873"/>
      <c r="CX120" s="873"/>
      <c r="CY120" s="873"/>
      <c r="CZ120" s="873"/>
      <c r="DA120" s="873"/>
      <c r="DB120" s="873"/>
      <c r="DC120" s="873"/>
      <c r="DD120" s="873"/>
      <c r="DE120" s="873"/>
      <c r="DF120" s="874"/>
      <c r="DG120" s="861" t="s">
        <v>131</v>
      </c>
      <c r="DH120" s="842"/>
      <c r="DI120" s="842"/>
      <c r="DJ120" s="842"/>
      <c r="DK120" s="842"/>
      <c r="DL120" s="842" t="s">
        <v>411</v>
      </c>
      <c r="DM120" s="842"/>
      <c r="DN120" s="842"/>
      <c r="DO120" s="842"/>
      <c r="DP120" s="842"/>
      <c r="DQ120" s="842">
        <v>1501338</v>
      </c>
      <c r="DR120" s="842"/>
      <c r="DS120" s="842"/>
      <c r="DT120" s="842"/>
      <c r="DU120" s="842"/>
      <c r="DV120" s="843">
        <v>19.7</v>
      </c>
      <c r="DW120" s="843"/>
      <c r="DX120" s="843"/>
      <c r="DY120" s="843"/>
      <c r="DZ120" s="844"/>
    </row>
    <row r="121" spans="1:130" s="230" customFormat="1" ht="26.25" customHeight="1" x14ac:dyDescent="0.15">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411</v>
      </c>
      <c r="AB121" s="780"/>
      <c r="AC121" s="780"/>
      <c r="AD121" s="780"/>
      <c r="AE121" s="781"/>
      <c r="AF121" s="782" t="s">
        <v>411</v>
      </c>
      <c r="AG121" s="780"/>
      <c r="AH121" s="780"/>
      <c r="AI121" s="780"/>
      <c r="AJ121" s="781"/>
      <c r="AK121" s="782" t="s">
        <v>411</v>
      </c>
      <c r="AL121" s="780"/>
      <c r="AM121" s="780"/>
      <c r="AN121" s="780"/>
      <c r="AO121" s="781"/>
      <c r="AP121" s="824" t="s">
        <v>411</v>
      </c>
      <c r="AQ121" s="825"/>
      <c r="AR121" s="825"/>
      <c r="AS121" s="825"/>
      <c r="AT121" s="826"/>
      <c r="AU121" s="883"/>
      <c r="AV121" s="884"/>
      <c r="AW121" s="884"/>
      <c r="AX121" s="884"/>
      <c r="AY121" s="885"/>
      <c r="AZ121" s="817" t="s">
        <v>465</v>
      </c>
      <c r="BA121" s="752"/>
      <c r="BB121" s="752"/>
      <c r="BC121" s="752"/>
      <c r="BD121" s="752"/>
      <c r="BE121" s="752"/>
      <c r="BF121" s="752"/>
      <c r="BG121" s="752"/>
      <c r="BH121" s="752"/>
      <c r="BI121" s="752"/>
      <c r="BJ121" s="752"/>
      <c r="BK121" s="752"/>
      <c r="BL121" s="752"/>
      <c r="BM121" s="752"/>
      <c r="BN121" s="752"/>
      <c r="BO121" s="752"/>
      <c r="BP121" s="753"/>
      <c r="BQ121" s="789" t="s">
        <v>131</v>
      </c>
      <c r="BR121" s="790"/>
      <c r="BS121" s="790"/>
      <c r="BT121" s="790"/>
      <c r="BU121" s="790"/>
      <c r="BV121" s="790" t="s">
        <v>131</v>
      </c>
      <c r="BW121" s="790"/>
      <c r="BX121" s="790"/>
      <c r="BY121" s="790"/>
      <c r="BZ121" s="790"/>
      <c r="CA121" s="790" t="s">
        <v>411</v>
      </c>
      <c r="CB121" s="790"/>
      <c r="CC121" s="790"/>
      <c r="CD121" s="790"/>
      <c r="CE121" s="790"/>
      <c r="CF121" s="875" t="s">
        <v>131</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789" t="s">
        <v>131</v>
      </c>
      <c r="DH121" s="790"/>
      <c r="DI121" s="790"/>
      <c r="DJ121" s="790"/>
      <c r="DK121" s="790"/>
      <c r="DL121" s="790" t="s">
        <v>131</v>
      </c>
      <c r="DM121" s="790"/>
      <c r="DN121" s="790"/>
      <c r="DO121" s="790"/>
      <c r="DP121" s="790"/>
      <c r="DQ121" s="790" t="s">
        <v>411</v>
      </c>
      <c r="DR121" s="790"/>
      <c r="DS121" s="790"/>
      <c r="DT121" s="790"/>
      <c r="DU121" s="790"/>
      <c r="DV121" s="796" t="s">
        <v>411</v>
      </c>
      <c r="DW121" s="796"/>
      <c r="DX121" s="796"/>
      <c r="DY121" s="796"/>
      <c r="DZ121" s="797"/>
    </row>
    <row r="122" spans="1:130" s="230" customFormat="1" ht="26.25" customHeight="1" x14ac:dyDescent="0.15">
      <c r="A122" s="820"/>
      <c r="B122" s="821"/>
      <c r="C122" s="817"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466</v>
      </c>
      <c r="BA122" s="839"/>
      <c r="BB122" s="839"/>
      <c r="BC122" s="839"/>
      <c r="BD122" s="839"/>
      <c r="BE122" s="839"/>
      <c r="BF122" s="839"/>
      <c r="BG122" s="839"/>
      <c r="BH122" s="839"/>
      <c r="BI122" s="839"/>
      <c r="BJ122" s="839"/>
      <c r="BK122" s="839"/>
      <c r="BL122" s="839"/>
      <c r="BM122" s="839"/>
      <c r="BN122" s="839"/>
      <c r="BO122" s="839"/>
      <c r="BP122" s="840"/>
      <c r="BQ122" s="879">
        <v>8811358</v>
      </c>
      <c r="BR122" s="845"/>
      <c r="BS122" s="845"/>
      <c r="BT122" s="845"/>
      <c r="BU122" s="845"/>
      <c r="BV122" s="845">
        <v>8828250</v>
      </c>
      <c r="BW122" s="845"/>
      <c r="BX122" s="845"/>
      <c r="BY122" s="845"/>
      <c r="BZ122" s="845"/>
      <c r="CA122" s="845">
        <v>8559080</v>
      </c>
      <c r="CB122" s="845"/>
      <c r="CC122" s="845"/>
      <c r="CD122" s="845"/>
      <c r="CE122" s="845"/>
      <c r="CF122" s="846">
        <v>112.2</v>
      </c>
      <c r="CG122" s="847"/>
      <c r="CH122" s="847"/>
      <c r="CI122" s="847"/>
      <c r="CJ122" s="847"/>
      <c r="CK122" s="869"/>
      <c r="CL122" s="855"/>
      <c r="CM122" s="855"/>
      <c r="CN122" s="855"/>
      <c r="CO122" s="856"/>
      <c r="CP122" s="835" t="s">
        <v>467</v>
      </c>
      <c r="CQ122" s="836"/>
      <c r="CR122" s="836"/>
      <c r="CS122" s="836"/>
      <c r="CT122" s="836"/>
      <c r="CU122" s="836"/>
      <c r="CV122" s="836"/>
      <c r="CW122" s="836"/>
      <c r="CX122" s="836"/>
      <c r="CY122" s="836"/>
      <c r="CZ122" s="836"/>
      <c r="DA122" s="836"/>
      <c r="DB122" s="836"/>
      <c r="DC122" s="836"/>
      <c r="DD122" s="836"/>
      <c r="DE122" s="836"/>
      <c r="DF122" s="837"/>
      <c r="DG122" s="789" t="s">
        <v>411</v>
      </c>
      <c r="DH122" s="790"/>
      <c r="DI122" s="790"/>
      <c r="DJ122" s="790"/>
      <c r="DK122" s="790"/>
      <c r="DL122" s="790" t="s">
        <v>411</v>
      </c>
      <c r="DM122" s="790"/>
      <c r="DN122" s="790"/>
      <c r="DO122" s="790"/>
      <c r="DP122" s="790"/>
      <c r="DQ122" s="790" t="s">
        <v>131</v>
      </c>
      <c r="DR122" s="790"/>
      <c r="DS122" s="790"/>
      <c r="DT122" s="790"/>
      <c r="DU122" s="790"/>
      <c r="DV122" s="796" t="s">
        <v>131</v>
      </c>
      <c r="DW122" s="796"/>
      <c r="DX122" s="796"/>
      <c r="DY122" s="796"/>
      <c r="DZ122" s="797"/>
    </row>
    <row r="123" spans="1:130" s="230" customFormat="1" ht="26.25" customHeight="1" x14ac:dyDescent="0.15">
      <c r="A123" s="820"/>
      <c r="B123" s="821"/>
      <c r="C123" s="817"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468</v>
      </c>
      <c r="BP123" s="878"/>
      <c r="BQ123" s="832">
        <v>10638368</v>
      </c>
      <c r="BR123" s="833"/>
      <c r="BS123" s="833"/>
      <c r="BT123" s="833"/>
      <c r="BU123" s="833"/>
      <c r="BV123" s="833">
        <v>11561615</v>
      </c>
      <c r="BW123" s="833"/>
      <c r="BX123" s="833"/>
      <c r="BY123" s="833"/>
      <c r="BZ123" s="833"/>
      <c r="CA123" s="833">
        <v>11960623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411</v>
      </c>
      <c r="AB124" s="780"/>
      <c r="AC124" s="780"/>
      <c r="AD124" s="780"/>
      <c r="AE124" s="781"/>
      <c r="AF124" s="782" t="s">
        <v>411</v>
      </c>
      <c r="AG124" s="780"/>
      <c r="AH124" s="780"/>
      <c r="AI124" s="780"/>
      <c r="AJ124" s="781"/>
      <c r="AK124" s="782" t="s">
        <v>411</v>
      </c>
      <c r="AL124" s="780"/>
      <c r="AM124" s="780"/>
      <c r="AN124" s="780"/>
      <c r="AO124" s="781"/>
      <c r="AP124" s="824" t="s">
        <v>411</v>
      </c>
      <c r="AQ124" s="825"/>
      <c r="AR124" s="825"/>
      <c r="AS124" s="825"/>
      <c r="AT124" s="826"/>
      <c r="AU124" s="827" t="s">
        <v>469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71.7</v>
      </c>
      <c r="BR124" s="831"/>
      <c r="BS124" s="831"/>
      <c r="BT124" s="831"/>
      <c r="BU124" s="831"/>
      <c r="BV124" s="831">
        <v>49.6</v>
      </c>
      <c r="BW124" s="831"/>
      <c r="BX124" s="831"/>
      <c r="BY124" s="831"/>
      <c r="BZ124" s="831"/>
      <c r="CA124" s="831">
        <v>30.6</v>
      </c>
      <c r="CB124" s="831"/>
      <c r="CC124" s="831"/>
      <c r="CD124" s="831"/>
      <c r="CE124" s="831"/>
      <c r="CF124" s="726"/>
      <c r="CG124" s="727"/>
      <c r="CH124" s="727"/>
      <c r="CI124" s="727"/>
      <c r="CJ124" s="862"/>
      <c r="CK124" s="870"/>
      <c r="CL124" s="870"/>
      <c r="CM124" s="870"/>
      <c r="CN124" s="870"/>
      <c r="CO124" s="871"/>
      <c r="CP124" s="835" t="s">
        <v>470</v>
      </c>
      <c r="CQ124" s="836"/>
      <c r="CR124" s="836"/>
      <c r="CS124" s="836"/>
      <c r="CT124" s="836"/>
      <c r="CU124" s="836"/>
      <c r="CV124" s="836"/>
      <c r="CW124" s="836"/>
      <c r="CX124" s="836"/>
      <c r="CY124" s="836"/>
      <c r="CZ124" s="836"/>
      <c r="DA124" s="836"/>
      <c r="DB124" s="836"/>
      <c r="DC124" s="836"/>
      <c r="DD124" s="836"/>
      <c r="DE124" s="836"/>
      <c r="DF124" s="837"/>
      <c r="DG124" s="763">
        <v>1658420</v>
      </c>
      <c r="DH124" s="764"/>
      <c r="DI124" s="764"/>
      <c r="DJ124" s="764"/>
      <c r="DK124" s="765"/>
      <c r="DL124" s="766">
        <v>1620230</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7"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471</v>
      </c>
      <c r="CL125" s="852"/>
      <c r="CM125" s="852"/>
      <c r="CN125" s="852"/>
      <c r="CO125" s="853"/>
      <c r="CP125" s="860" t="s">
        <v>472</v>
      </c>
      <c r="CQ125" s="810"/>
      <c r="CR125" s="810"/>
      <c r="CS125" s="810"/>
      <c r="CT125" s="810"/>
      <c r="CU125" s="810"/>
      <c r="CV125" s="810"/>
      <c r="CW125" s="810"/>
      <c r="CX125" s="810"/>
      <c r="CY125" s="810"/>
      <c r="CZ125" s="810"/>
      <c r="DA125" s="810"/>
      <c r="DB125" s="810"/>
      <c r="DC125" s="810"/>
      <c r="DD125" s="810"/>
      <c r="DE125" s="810"/>
      <c r="DF125" s="811"/>
      <c r="DG125" s="861" t="s">
        <v>411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7"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473</v>
      </c>
      <c r="CQ126" s="752"/>
      <c r="CR126" s="752"/>
      <c r="CS126" s="752"/>
      <c r="CT126" s="752"/>
      <c r="CU126" s="752"/>
      <c r="CV126" s="752"/>
      <c r="CW126" s="752"/>
      <c r="CX126" s="752"/>
      <c r="CY126" s="752"/>
      <c r="CZ126" s="752"/>
      <c r="DA126" s="752"/>
      <c r="DB126" s="752"/>
      <c r="DC126" s="752"/>
      <c r="DD126" s="752"/>
      <c r="DE126" s="752"/>
      <c r="DF126" s="753"/>
      <c r="DG126" s="789" t="s">
        <v>411</v>
      </c>
      <c r="DH126" s="790"/>
      <c r="DI126" s="790"/>
      <c r="DJ126" s="790"/>
      <c r="DK126" s="790"/>
      <c r="DL126" s="790" t="s">
        <v>131</v>
      </c>
      <c r="DM126" s="790"/>
      <c r="DN126" s="790"/>
      <c r="DO126" s="790"/>
      <c r="DP126" s="790"/>
      <c r="DQ126" s="790" t="s">
        <v>131</v>
      </c>
      <c r="DR126" s="790"/>
      <c r="DS126" s="790"/>
      <c r="DT126" s="790"/>
      <c r="DU126" s="790"/>
      <c r="DV126" s="796" t="s">
        <v>411</v>
      </c>
      <c r="DW126" s="796"/>
      <c r="DX126" s="796"/>
      <c r="DY126" s="796"/>
      <c r="DZ126" s="797"/>
    </row>
    <row r="127" spans="1:130" s="230" customFormat="1" ht="26.25" customHeight="1" x14ac:dyDescent="0.15">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475</v>
      </c>
      <c r="AY127" s="814"/>
      <c r="AZ127" s="814"/>
      <c r="BA127" s="814"/>
      <c r="BB127" s="814"/>
      <c r="BC127" s="814"/>
      <c r="BD127" s="814"/>
      <c r="BE127" s="815"/>
      <c r="BF127" s="813" t="s">
        <v>476</v>
      </c>
      <c r="BG127" s="814"/>
      <c r="BH127" s="814"/>
      <c r="BI127" s="814"/>
      <c r="BJ127" s="814"/>
      <c r="BK127" s="814"/>
      <c r="BL127" s="815"/>
      <c r="BM127" s="813" t="s">
        <v>477</v>
      </c>
      <c r="BN127" s="814"/>
      <c r="BO127" s="814"/>
      <c r="BP127" s="814"/>
      <c r="BQ127" s="814"/>
      <c r="BR127" s="814"/>
      <c r="BS127" s="815"/>
      <c r="BT127" s="813" t="s">
        <v>478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479</v>
      </c>
      <c r="CQ127" s="752"/>
      <c r="CR127" s="752"/>
      <c r="CS127" s="752"/>
      <c r="CT127" s="752"/>
      <c r="CU127" s="752"/>
      <c r="CV127" s="752"/>
      <c r="CW127" s="752"/>
      <c r="CX127" s="752"/>
      <c r="CY127" s="752"/>
      <c r="CZ127" s="752"/>
      <c r="DA127" s="752"/>
      <c r="DB127" s="752"/>
      <c r="DC127" s="752"/>
      <c r="DD127" s="752"/>
      <c r="DE127" s="752"/>
      <c r="DF127" s="753"/>
      <c r="DG127" s="789" t="s">
        <v>411</v>
      </c>
      <c r="DH127" s="790"/>
      <c r="DI127" s="790"/>
      <c r="DJ127" s="790"/>
      <c r="DK127" s="790"/>
      <c r="DL127" s="790" t="s">
        <v>131</v>
      </c>
      <c r="DM127" s="790"/>
      <c r="DN127" s="790"/>
      <c r="DO127" s="790"/>
      <c r="DP127" s="790"/>
      <c r="DQ127" s="790" t="s">
        <v>131</v>
      </c>
      <c r="DR127" s="790"/>
      <c r="DS127" s="790"/>
      <c r="DT127" s="790"/>
      <c r="DU127" s="790"/>
      <c r="DV127" s="796" t="s">
        <v>131</v>
      </c>
      <c r="DW127" s="796"/>
      <c r="DX127" s="796"/>
      <c r="DY127" s="796"/>
      <c r="DZ127" s="797"/>
    </row>
    <row r="128" spans="1:130" s="230" customFormat="1" ht="26.25" customHeight="1" thickBot="1" x14ac:dyDescent="0.2">
      <c r="A128" s="798" t="s">
        <v>480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481</v>
      </c>
      <c r="X128" s="800"/>
      <c r="Y128" s="800"/>
      <c r="Z128" s="801"/>
      <c r="AA128" s="802" t="s">
        <v>131</v>
      </c>
      <c r="AB128" s="803"/>
      <c r="AC128" s="803"/>
      <c r="AD128" s="803"/>
      <c r="AE128" s="804"/>
      <c r="AF128" s="805" t="s">
        <v>411</v>
      </c>
      <c r="AG128" s="803"/>
      <c r="AH128" s="803"/>
      <c r="AI128" s="803"/>
      <c r="AJ128" s="804"/>
      <c r="AK128" s="805" t="s">
        <v>131</v>
      </c>
      <c r="AL128" s="803"/>
      <c r="AM128" s="803"/>
      <c r="AN128" s="803"/>
      <c r="AO128" s="804"/>
      <c r="AP128" s="806"/>
      <c r="AQ128" s="807"/>
      <c r="AR128" s="807"/>
      <c r="AS128" s="807"/>
      <c r="AT128" s="808"/>
      <c r="AU128" s="232"/>
      <c r="AV128" s="232"/>
      <c r="AW128" s="232"/>
      <c r="AX128" s="809" t="s">
        <v>482</v>
      </c>
      <c r="AY128" s="810"/>
      <c r="AZ128" s="810"/>
      <c r="BA128" s="810"/>
      <c r="BB128" s="810"/>
      <c r="BC128" s="810"/>
      <c r="BD128" s="810"/>
      <c r="BE128" s="811"/>
      <c r="BF128" s="786" t="s">
        <v>131</v>
      </c>
      <c r="BG128" s="787"/>
      <c r="BH128" s="787"/>
      <c r="BI128" s="787"/>
      <c r="BJ128" s="787"/>
      <c r="BK128" s="787"/>
      <c r="BL128" s="812"/>
      <c r="BM128" s="786">
        <v>13.66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483</v>
      </c>
      <c r="CQ128" s="730"/>
      <c r="CR128" s="730"/>
      <c r="CS128" s="730"/>
      <c r="CT128" s="730"/>
      <c r="CU128" s="730"/>
      <c r="CV128" s="730"/>
      <c r="CW128" s="730"/>
      <c r="CX128" s="730"/>
      <c r="CY128" s="730"/>
      <c r="CZ128" s="730"/>
      <c r="DA128" s="730"/>
      <c r="DB128" s="730"/>
      <c r="DC128" s="730"/>
      <c r="DD128" s="730"/>
      <c r="DE128" s="730"/>
      <c r="DF128" s="731"/>
      <c r="DG128" s="792" t="s">
        <v>131</v>
      </c>
      <c r="DH128" s="793"/>
      <c r="DI128" s="793"/>
      <c r="DJ128" s="793"/>
      <c r="DK128" s="793"/>
      <c r="DL128" s="793" t="s">
        <v>130</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7783825</v>
      </c>
      <c r="AB129" s="780"/>
      <c r="AC129" s="780"/>
      <c r="AD129" s="780"/>
      <c r="AE129" s="781"/>
      <c r="AF129" s="782">
        <v>8446337</v>
      </c>
      <c r="AG129" s="780"/>
      <c r="AH129" s="780"/>
      <c r="AI129" s="780"/>
      <c r="AJ129" s="781"/>
      <c r="AK129" s="782">
        <v>8358344</v>
      </c>
      <c r="AL129" s="780"/>
      <c r="AM129" s="780"/>
      <c r="AN129" s="780"/>
      <c r="AO129" s="781"/>
      <c r="AP129" s="783"/>
      <c r="AQ129" s="784"/>
      <c r="AR129" s="784"/>
      <c r="AS129" s="784"/>
      <c r="AT129" s="785"/>
      <c r="AU129" s="233"/>
      <c r="AV129" s="233"/>
      <c r="AW129" s="233"/>
      <c r="AX129" s="751" t="s">
        <v>485</v>
      </c>
      <c r="AY129" s="752"/>
      <c r="AZ129" s="752"/>
      <c r="BA129" s="752"/>
      <c r="BB129" s="752"/>
      <c r="BC129" s="752"/>
      <c r="BD129" s="752"/>
      <c r="BE129" s="753"/>
      <c r="BF129" s="770" t="s">
        <v>130</v>
      </c>
      <c r="BG129" s="771"/>
      <c r="BH129" s="771"/>
      <c r="BI129" s="771"/>
      <c r="BJ129" s="771"/>
      <c r="BK129" s="771"/>
      <c r="BL129" s="772"/>
      <c r="BM129" s="770">
        <v>18.66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748673</v>
      </c>
      <c r="AB130" s="780"/>
      <c r="AC130" s="780"/>
      <c r="AD130" s="780"/>
      <c r="AE130" s="781"/>
      <c r="AF130" s="782">
        <v>731802</v>
      </c>
      <c r="AG130" s="780"/>
      <c r="AH130" s="780"/>
      <c r="AI130" s="780"/>
      <c r="AJ130" s="781"/>
      <c r="AK130" s="782">
        <v>732970</v>
      </c>
      <c r="AL130" s="780"/>
      <c r="AM130" s="780"/>
      <c r="AN130" s="780"/>
      <c r="AO130" s="781"/>
      <c r="AP130" s="783"/>
      <c r="AQ130" s="784"/>
      <c r="AR130" s="784"/>
      <c r="AS130" s="784"/>
      <c r="AT130" s="785"/>
      <c r="AU130" s="233"/>
      <c r="AV130" s="233"/>
      <c r="AW130" s="233"/>
      <c r="AX130" s="751" t="s">
        <v>488</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7035152</v>
      </c>
      <c r="AB131" s="764"/>
      <c r="AC131" s="764"/>
      <c r="AD131" s="764"/>
      <c r="AE131" s="765"/>
      <c r="AF131" s="766">
        <v>7714535</v>
      </c>
      <c r="AG131" s="764"/>
      <c r="AH131" s="764"/>
      <c r="AI131" s="764"/>
      <c r="AJ131" s="765"/>
      <c r="AK131" s="766">
        <v>7625374</v>
      </c>
      <c r="AL131" s="764"/>
      <c r="AM131" s="764"/>
      <c r="AN131" s="764"/>
      <c r="AO131" s="765"/>
      <c r="AP131" s="767"/>
      <c r="AQ131" s="768"/>
      <c r="AR131" s="768"/>
      <c r="AS131" s="768"/>
      <c r="AT131" s="769"/>
      <c r="AU131" s="233"/>
      <c r="AV131" s="233"/>
      <c r="AW131" s="233"/>
      <c r="AX131" s="729" t="s">
        <v>490</v>
      </c>
      <c r="AY131" s="730"/>
      <c r="AZ131" s="730"/>
      <c r="BA131" s="730"/>
      <c r="BB131" s="730"/>
      <c r="BC131" s="730"/>
      <c r="BD131" s="730"/>
      <c r="BE131" s="731"/>
      <c r="BF131" s="732">
        <v>30.6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10.254291589999999</v>
      </c>
      <c r="AB132" s="745"/>
      <c r="AC132" s="745"/>
      <c r="AD132" s="745"/>
      <c r="AE132" s="746"/>
      <c r="AF132" s="747">
        <v>9.4964116440000002</v>
      </c>
      <c r="AG132" s="745"/>
      <c r="AH132" s="745"/>
      <c r="AI132" s="745"/>
      <c r="AJ132" s="746"/>
      <c r="AK132" s="747">
        <v>9.0919868319999999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10.199999999999999</v>
      </c>
      <c r="AB133" s="724"/>
      <c r="AC133" s="724"/>
      <c r="AD133" s="724"/>
      <c r="AE133" s="725"/>
      <c r="AF133" s="723">
        <v>10.1</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6u5fptaM2hVaKC4Vq8kcj2g0M9GKzeJPuyOe6qGTPLqBOjYcl4ezl1JG8XjtrXQXxOy3Ny2LswvPmt2bM71tw==" saltValue="4Y6ct6UQQXpqjeIaNtao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J1" zoomScaleNormal="85" zoomScaleSheetLayoutView="100" workbookViewId="0">
      <selection activeCell="CQ28" sqref="CQ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VLOSuwZ8fvsU43Wb/I1TJB0FTzZTakhvABmsMk4sKMEuzUAGVIvjqYM7+Yywl1PaPakiIzd+DhuGFSAjpPjEA==" saltValue="xqow6j6Z71PxUsIAAQvPe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B19"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ToCDMCKollbQ6s2vhxkh0UW7GTc7X5cF3l52ZPZ3iuF2QOk20uf4KfFblTmMEIbK85uMnQXqrHgpwMuhrqz9w==" saltValue="6OqLzA33IvdzwMojIxSr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502</v>
      </c>
      <c r="AL9" s="1132"/>
      <c r="AM9" s="1132"/>
      <c r="AN9" s="1133"/>
      <c r="AO9" s="281">
        <v>2323471</v>
      </c>
      <c r="AP9" s="281">
        <v>57169</v>
      </c>
      <c r="AQ9" s="282">
        <v>65553</v>
      </c>
      <c r="AR9" s="283">
        <v>-12.8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503</v>
      </c>
      <c r="AL10" s="1132"/>
      <c r="AM10" s="1132"/>
      <c r="AN10" s="1133"/>
      <c r="AO10" s="284">
        <v>354455</v>
      </c>
      <c r="AP10" s="284">
        <v>8721</v>
      </c>
      <c r="AQ10" s="285">
        <v>8503</v>
      </c>
      <c r="AR10" s="286">
        <v>2.6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504</v>
      </c>
      <c r="AL11" s="1132"/>
      <c r="AM11" s="1132"/>
      <c r="AN11" s="1133"/>
      <c r="AO11" s="284">
        <v>22590</v>
      </c>
      <c r="AP11" s="284">
        <v>556</v>
      </c>
      <c r="AQ11" s="285">
        <v>289</v>
      </c>
      <c r="AR11" s="286">
        <v>92.4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505</v>
      </c>
      <c r="AL12" s="1132"/>
      <c r="AM12" s="1132"/>
      <c r="AN12" s="1133"/>
      <c r="AO12" s="284" t="s">
        <v>506</v>
      </c>
      <c r="AP12" s="284" t="s">
        <v>506</v>
      </c>
      <c r="AQ12" s="285">
        <v>23</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507</v>
      </c>
      <c r="AL13" s="1132"/>
      <c r="AM13" s="1132"/>
      <c r="AN13" s="1133"/>
      <c r="AO13" s="284">
        <v>105157</v>
      </c>
      <c r="AP13" s="284">
        <v>2587</v>
      </c>
      <c r="AQ13" s="285">
        <v>2667</v>
      </c>
      <c r="AR13" s="286">
        <v>-3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508</v>
      </c>
      <c r="AL14" s="1132"/>
      <c r="AM14" s="1132"/>
      <c r="AN14" s="1133"/>
      <c r="AO14" s="284">
        <v>57922</v>
      </c>
      <c r="AP14" s="284">
        <v>1425</v>
      </c>
      <c r="AQ14" s="285">
        <v>1163</v>
      </c>
      <c r="AR14" s="286">
        <v>22.5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509</v>
      </c>
      <c r="AL15" s="1135"/>
      <c r="AM15" s="1135"/>
      <c r="AN15" s="1136"/>
      <c r="AO15" s="284">
        <v>-162666</v>
      </c>
      <c r="AP15" s="284">
        <v>-4002</v>
      </c>
      <c r="AQ15" s="285">
        <v>-4250</v>
      </c>
      <c r="AR15" s="286">
        <v>-5.8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189</v>
      </c>
      <c r="AL16" s="1135"/>
      <c r="AM16" s="1135"/>
      <c r="AN16" s="1136"/>
      <c r="AO16" s="284">
        <v>2700929</v>
      </c>
      <c r="AP16" s="284">
        <v>66457</v>
      </c>
      <c r="AQ16" s="285">
        <v>73949</v>
      </c>
      <c r="AR16" s="286">
        <v>-10.1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514</v>
      </c>
      <c r="AL21" s="1138"/>
      <c r="AM21" s="1138"/>
      <c r="AN21" s="1139"/>
      <c r="AO21" s="297">
        <v>4.97</v>
      </c>
      <c r="AP21" s="298">
        <v>6.65</v>
      </c>
      <c r="AQ21" s="299">
        <v>-1.68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515</v>
      </c>
      <c r="AL22" s="1138"/>
      <c r="AM22" s="1138"/>
      <c r="AN22" s="1139"/>
      <c r="AO22" s="302">
        <v>99.5</v>
      </c>
      <c r="AP22" s="303">
        <v>97</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516</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519</v>
      </c>
      <c r="AL32" s="1122"/>
      <c r="AM32" s="1122"/>
      <c r="AN32" s="1123"/>
      <c r="AO32" s="312">
        <v>1253241</v>
      </c>
      <c r="AP32" s="312">
        <v>30836</v>
      </c>
      <c r="AQ32" s="313">
        <v>33124</v>
      </c>
      <c r="AR32" s="314">
        <v>-6.9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520</v>
      </c>
      <c r="AL33" s="1122"/>
      <c r="AM33" s="1122"/>
      <c r="AN33" s="1123"/>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521</v>
      </c>
      <c r="AL34" s="1122"/>
      <c r="AM34" s="1122"/>
      <c r="AN34" s="1123"/>
      <c r="AO34" s="312" t="s">
        <v>506</v>
      </c>
      <c r="AP34" s="312" t="s">
        <v>506</v>
      </c>
      <c r="AQ34" s="313" t="s">
        <v>506</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522</v>
      </c>
      <c r="AL35" s="1122"/>
      <c r="AM35" s="1122"/>
      <c r="AN35" s="1123"/>
      <c r="AO35" s="312">
        <v>115609</v>
      </c>
      <c r="AP35" s="312">
        <v>2845</v>
      </c>
      <c r="AQ35" s="313">
        <v>9022</v>
      </c>
      <c r="AR35" s="314">
        <v>-68.5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523</v>
      </c>
      <c r="AL36" s="1122"/>
      <c r="AM36" s="1122"/>
      <c r="AN36" s="1123"/>
      <c r="AO36" s="312">
        <v>57270</v>
      </c>
      <c r="AP36" s="312">
        <v>1409</v>
      </c>
      <c r="AQ36" s="313">
        <v>1987</v>
      </c>
      <c r="AR36" s="314">
        <v>-29.1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524</v>
      </c>
      <c r="AL37" s="1122"/>
      <c r="AM37" s="1122"/>
      <c r="AN37" s="1123"/>
      <c r="AO37" s="312" t="s">
        <v>506</v>
      </c>
      <c r="AP37" s="312" t="s">
        <v>506</v>
      </c>
      <c r="AQ37" s="313">
        <v>678</v>
      </c>
      <c r="AR37" s="314" t="s">
        <v>506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525</v>
      </c>
      <c r="AL38" s="1125"/>
      <c r="AM38" s="1125"/>
      <c r="AN38" s="1126"/>
      <c r="AO38" s="315">
        <v>148</v>
      </c>
      <c r="AP38" s="315">
        <v>4</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526</v>
      </c>
      <c r="AL39" s="1125"/>
      <c r="AM39" s="1125"/>
      <c r="AN39" s="1126"/>
      <c r="AO39" s="312" t="s">
        <v>506</v>
      </c>
      <c r="AP39" s="312" t="s">
        <v>506</v>
      </c>
      <c r="AQ39" s="313">
        <v>-3119</v>
      </c>
      <c r="AR39" s="314" t="s">
        <v>506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527</v>
      </c>
      <c r="AL40" s="1122"/>
      <c r="AM40" s="1122"/>
      <c r="AN40" s="1123"/>
      <c r="AO40" s="312">
        <v>-732970</v>
      </c>
      <c r="AP40" s="312">
        <v>-18035</v>
      </c>
      <c r="AQ40" s="313">
        <v>-27108</v>
      </c>
      <c r="AR40" s="314">
        <v>-33.5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302</v>
      </c>
      <c r="AL41" s="1128"/>
      <c r="AM41" s="1128"/>
      <c r="AN41" s="1129"/>
      <c r="AO41" s="312">
        <v>693298</v>
      </c>
      <c r="AP41" s="312">
        <v>17059</v>
      </c>
      <c r="AQ41" s="313">
        <v>14583</v>
      </c>
      <c r="AR41" s="314">
        <v>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497</v>
      </c>
      <c r="AN49" s="1116" t="s">
        <v>531</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1250771</v>
      </c>
      <c r="AN51" s="334">
        <v>31787</v>
      </c>
      <c r="AO51" s="335">
        <v>-49.7</v>
      </c>
      <c r="AP51" s="336">
        <v>47387</v>
      </c>
      <c r="AQ51" s="337">
        <v>-9.1999999999999993</v>
      </c>
      <c r="AR51" s="338">
        <v>-40.5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117395</v>
      </c>
      <c r="AN52" s="342">
        <v>2984</v>
      </c>
      <c r="AO52" s="343">
        <v>-42.6</v>
      </c>
      <c r="AP52" s="344">
        <v>24928</v>
      </c>
      <c r="AQ52" s="345">
        <v>0.3</v>
      </c>
      <c r="AR52" s="346">
        <v>-42.9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1539586</v>
      </c>
      <c r="AN53" s="334">
        <v>38577</v>
      </c>
      <c r="AO53" s="335">
        <v>21.4</v>
      </c>
      <c r="AP53" s="336">
        <v>51264</v>
      </c>
      <c r="AQ53" s="337">
        <v>8.1999999999999993</v>
      </c>
      <c r="AR53" s="338">
        <v>13.2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90377</v>
      </c>
      <c r="AN54" s="342">
        <v>2265</v>
      </c>
      <c r="AO54" s="343">
        <v>-24.1</v>
      </c>
      <c r="AP54" s="344">
        <v>26040</v>
      </c>
      <c r="AQ54" s="345">
        <v>4.5</v>
      </c>
      <c r="AR54" s="346">
        <v>-28.6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677503</v>
      </c>
      <c r="AN55" s="334">
        <v>16780</v>
      </c>
      <c r="AO55" s="335">
        <v>-56.5</v>
      </c>
      <c r="AP55" s="336">
        <v>52068</v>
      </c>
      <c r="AQ55" s="337">
        <v>1.6</v>
      </c>
      <c r="AR55" s="338">
        <v>-58.1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87216</v>
      </c>
      <c r="AN56" s="342">
        <v>2160</v>
      </c>
      <c r="AO56" s="343">
        <v>-4.5999999999999996</v>
      </c>
      <c r="AP56" s="344">
        <v>26936</v>
      </c>
      <c r="AQ56" s="345">
        <v>3.4</v>
      </c>
      <c r="AR56" s="346">
        <v>-8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844776</v>
      </c>
      <c r="AN57" s="334">
        <v>20815</v>
      </c>
      <c r="AO57" s="335">
        <v>24</v>
      </c>
      <c r="AP57" s="336">
        <v>47161</v>
      </c>
      <c r="AQ57" s="337">
        <v>-9.4</v>
      </c>
      <c r="AR57" s="338">
        <v>33.4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418736</v>
      </c>
      <c r="AN58" s="342">
        <v>10318</v>
      </c>
      <c r="AO58" s="343">
        <v>377.7</v>
      </c>
      <c r="AP58" s="344">
        <v>24595</v>
      </c>
      <c r="AQ58" s="345">
        <v>-8.6999999999999993</v>
      </c>
      <c r="AR58" s="346">
        <v>386.4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864758</v>
      </c>
      <c r="AN59" s="334">
        <v>21277</v>
      </c>
      <c r="AO59" s="335">
        <v>2.2000000000000002</v>
      </c>
      <c r="AP59" s="336">
        <v>43423</v>
      </c>
      <c r="AQ59" s="337">
        <v>-7.9</v>
      </c>
      <c r="AR59" s="338">
        <v>10.1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282397</v>
      </c>
      <c r="AN60" s="342">
        <v>6948</v>
      </c>
      <c r="AO60" s="343">
        <v>-32.700000000000003</v>
      </c>
      <c r="AP60" s="344">
        <v>22207</v>
      </c>
      <c r="AQ60" s="345">
        <v>-9.6999999999999993</v>
      </c>
      <c r="AR60" s="346">
        <v>-23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1035479</v>
      </c>
      <c r="AN61" s="349">
        <v>25847</v>
      </c>
      <c r="AO61" s="350">
        <v>-11.7</v>
      </c>
      <c r="AP61" s="351">
        <v>48261</v>
      </c>
      <c r="AQ61" s="352">
        <v>-3.3</v>
      </c>
      <c r="AR61" s="338">
        <v>-8.4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199224</v>
      </c>
      <c r="AN62" s="342">
        <v>4935</v>
      </c>
      <c r="AO62" s="343">
        <v>54.7</v>
      </c>
      <c r="AP62" s="344">
        <v>24941</v>
      </c>
      <c r="AQ62" s="345">
        <v>-2</v>
      </c>
      <c r="AR62" s="346">
        <v>56.7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FxEyhZSA6esw3wKZA76knyRf/RCUk2jUWBoQMuejB1j5aOIMFLvBORbkZL05tOPGCOeB/GvxEkZuSxgz3Gvw==" saltValue="iW0rYmsIZuZjnmNags8o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7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0" spans="125:125" ht="13.5" hidden="1" customHeight="1" x14ac:dyDescent="0.15"/>
    <row r="121" spans="125:125" ht="13.5" hidden="1" customHeight="1" x14ac:dyDescent="0.15">
      <c r="DU121" s="259"/>
    </row>
  </sheetData>
  <sheetProtection algorithmName="SHA-512" hashValue="zh9oIiGl87WOZKqGlHOJAZomxLNXw2sf9o35CMz7Z+POz9HdAp0ifpN3zDHkTWmcA4hgR1jElaW8o/PDfVtjxw==" saltValue="NTT3yMmHq4tBA7YhWoSJ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XcX2b0MKzuFOqi75BxY60af5Av5GD6aev147dp8LWHIItQGTa8qiVqUDMRf0lBkoLDCEW3VDixGeiK3lVKY63w==" saltValue="ezKY+d4geh7WuwfJm7rk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40" t="s">
        <v>3</v>
      </c>
      <c r="D47" s="1140"/>
      <c r="E47" s="1141"/>
      <c r="F47" s="11">
        <v>5.34</v>
      </c>
      <c r="G47" s="12">
        <v>8.1999999999999993</v>
      </c>
      <c r="H47" s="12">
        <v>12.78</v>
      </c>
      <c r="I47" s="12">
        <v>21.35</v>
      </c>
      <c r="J47" s="13">
        <v>31.14</v>
      </c>
    </row>
    <row r="48" spans="2:10" ht="57.75" customHeight="1" x14ac:dyDescent="0.15">
      <c r="B48" s="14"/>
      <c r="C48" s="1142" t="s">
        <v>4</v>
      </c>
      <c r="D48" s="1142"/>
      <c r="E48" s="1143"/>
      <c r="F48" s="15">
        <v>9.2200000000000006</v>
      </c>
      <c r="G48" s="16">
        <v>2.35</v>
      </c>
      <c r="H48" s="16">
        <v>2.21</v>
      </c>
      <c r="I48" s="16">
        <v>3.25</v>
      </c>
      <c r="J48" s="17">
        <v>3.12</v>
      </c>
    </row>
    <row r="49" spans="2:10" ht="57.75" customHeight="1" thickBot="1" x14ac:dyDescent="0.2">
      <c r="B49" s="18"/>
      <c r="C49" s="1144" t="s">
        <v>5</v>
      </c>
      <c r="D49" s="1144"/>
      <c r="E49" s="1145"/>
      <c r="F49" s="19" t="s">
        <v>552</v>
      </c>
      <c r="G49" s="20" t="s">
        <v>553</v>
      </c>
      <c r="H49" s="20">
        <v>5.03</v>
      </c>
      <c r="I49" s="20">
        <v>10.79</v>
      </c>
      <c r="J49" s="21">
        <v>9.39</v>
      </c>
    </row>
    <row r="50" spans="2:10" x14ac:dyDescent="0.15"/>
  </sheetData>
  <sheetProtection algorithmName="SHA-512" hashValue="HQHsjral1YMUBQRnttCN7mJxUOG9eMnjA92n2heNQ0IjzW2yLJQaglBRu7HNptUhFvOiLxqqIZuebYVNOT3W2w==" saltValue="LvxZE9gasigxG3q7Kbf3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祝嶺 春俊</cp:lastModifiedBy>
  <dcterms:created xsi:type="dcterms:W3CDTF">2024-03-14T05:08:24Z</dcterms:created>
  <dcterms:modified xsi:type="dcterms:W3CDTF">2024-03-20T23:53:41Z</dcterms:modified>
  <cp:category/>
</cp:coreProperties>
</file>