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<sst xmlns="http://schemas.openxmlformats.org/spreadsheetml/2006/main" count="1115" uniqueCount="623">
  <si>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</si>
  <si>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</si>
  <si>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</si>
  <si>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</si>
  <si>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</si>
  <si>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</si>
  <si>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</si>
  <si>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</si>
  <si>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</si>
  <si>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</si>
  <si>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</si>
  <si>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</si>
  <si>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</si>
  <si>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</si>
  <si>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</si>
  <si>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</si>
  <si>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</si>
  <si>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</si>
  <si>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</si>
  <si>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</si>
  <si>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</si>
  <si>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</si>
  <si>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</si>
  <si>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</si>
  <si>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</si>
  <si>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</si>
  <si>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</si>
  <si>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</si>
  <si>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</si>
  <si>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</si>
  <si>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</si>
  <si>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</si>
  <si>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</si>
  <si>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</si>
  <si>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</si>
  <si>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</si>
  <si>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</si>
  <si>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</si>
  <si>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</si>
  <si>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</si>
  <si>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</si>
  <si>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</si>
  <si>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</si>
  <si>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</si>
  <si>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</si>
  <si>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</si>
  <si>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</si>
  <si>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</si>
  <si>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</si>
  <si>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</si>
  <si>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</si>
  <si>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</si>
  <si>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</si>
  <si>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</si>
  <si>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</si>
  <si>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</si>
  <si>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</si>
  <si>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</si>
  <si>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</si>
  <si>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</si>
  <si>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</si>
  <si>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</si>
  <si>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</si>
  <si>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</si>
  <si>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</si>
  <si>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</si>
  <si>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</si>
  <si>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</si>
  <si>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</si>
  <si>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</si>
  <si>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</si>
  <si>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</si>
  <si>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</si>
  <si>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</si>
  <si>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</si>
  <si>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</si>
  <si>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</si>
  <si>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</si>
  <si>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</si>
  <si>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</si>
  <si>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</si>
  <si>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</si>
  <si>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</si>
  <si>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</si>
  <si>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</si>
  <si>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</si>
  <si>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</si>
  <si>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</si>
  <si>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</si>
  <si>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</si>
  <si>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</si>
  <si>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</si>
  <si>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</si>
  <si>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</si>
  <si>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</si>
  <si>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</si>
  <si>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</si>
  <si>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</si>
  <si>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</si>
  <si>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</si>
  <si>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</si>
  <si>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</si>
  <si>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</si>
  <si>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</si>
  <si>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</si>
  <si>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</si>
  <si>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</si>
  <si>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</si>
  <si>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</si>
  <si>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</si>
  <si>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</si>
  <si>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</si>
  <si>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</si>
  <si>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</si>
  <si>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</si>
  <si>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</si>
  <si>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</si>
  <si>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</si>
  <si>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</si>
  <si>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</si>
  <si>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</si>
  <si>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</si>
  <si>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</si>
  <si>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</si>
  <si>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</si>
  <si>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</si>
  <si>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</si>
  <si>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</si>
  <si>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</si>
  <si>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</si>
  <si>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</si>
  <si>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</si>
  <si>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</si>
  <si>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</si>
  <si>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</si>
  <si>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</si>
  <si>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</si>
  <si>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</si>
  <si>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</si>
  <si>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</si>
  <si>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</si>
  <si>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</si>
  <si>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</si>
  <si>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</si>
  <si>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</si>
  <si>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</si>
  <si>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</si>
  <si>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</si>
  <si>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</si>
  <si>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</si>
  <si>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</si>
  <si>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</si>
  <si>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</si>
  <si>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</si>
  <si>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</si>
  <si>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</si>
  <si>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</si>
  <si>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</si>
  <si>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</si>
  <si>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</si>
  <si>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</si>
  <si>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</si>
  <si>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</si>
  <si>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</si>
  <si>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</si>
  <si>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</si>
  <si>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</si>
  <si>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</si>
  <si>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</si>
  <si>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</si>
  <si>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</si>
  <si>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</si>
  <si>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</si>
  <si>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</si>
  <si>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</si>
  <si>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</si>
  <si>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</si>
  <si>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</si>
  <si>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</si>
  <si>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</si>
  <si>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</si>
  <si>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</si>
  <si>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</si>
  <si>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</si>
  <si>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</si>
  <si>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</si>
  <si>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</si>
  <si>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</si>
  <si>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</si>
  <si>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</si>
  <si>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</si>
  <si>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</si>
  <si>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</si>
  <si>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</si>
  <si>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</si>
  <si>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</si>
  <si>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</si>
  <si>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</si>
  <si>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</si>
  <si>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</si>
  <si>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</si>
  <si>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</si>
  <si>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</si>
  <si>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</si>
  <si>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</si>
  <si>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</si>
  <si>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</si>
  <si>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</si>
  <si>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</si>
  <si>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</si>
  <si>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</si>
  <si>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</si>
  <si>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</si>
  <si>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</si>
  <si>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</si>
  <si>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</si>
  <si>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</si>
  <si>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</si>
  <si>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</si>
  <si>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沖縄県西原町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</si>
  <si>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</si>
  <si>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</si>
  <si>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</si>
  <si>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</si>
  <si>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</si>
  <si>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</si>
  <si>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</si>
  <si>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</si>
  <si>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</si>
  <si>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</si>
  <si>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</si>
  <si>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</si>
  <si>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</si>
  <si>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</si>
  <si>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</si>
  <si>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</si>
  <si>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</si>
  <si>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</si>
  <si>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</si>
  <si>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</si>
  <si>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</si>
  <si>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</si>
  <si>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</si>
  <si>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</si>
  <si>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</si>
  <si>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</si>
  <si>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</si>
  <si>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</si>
  <si>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</si>
  <si>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</si>
  <si>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</si>
  <si>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</si>
  <si>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</si>
  <si>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</si>
  <si>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</si>
  <si>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</si>
  <si>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</si>
  <si>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</si>
  <si>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</si>
  <si>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</si>
  <si>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</si>
  <si>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</si>
  <si>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</si>
  <si>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</si>
  <si>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</si>
  <si>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</si>
  <si>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</si>
  <si>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</si>
  <si>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</si>
  <si>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</si>
  <si>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</si>
  <si>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</si>
  <si>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</si>
  <si>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</si>
  <si>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</si>
  <si>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</si>
  <si>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</si>
  <si>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</si>
  <si>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</si>
  <si>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</si>
  <si>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</si>
  <si>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</si>
  <si>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</si>
  <si>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</si>
  <si>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</si>
  <si>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</si>
  <si>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</si>
  <si>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</si>
  <si>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</si>
  <si>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</si>
  <si>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</si>
  <si>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</si>
  <si>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</si>
  <si>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</si>
  <si>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</si>
  <si>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</si>
  <si>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</si>
  <si>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</si>
  <si>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</si>
  <si>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</si>
  <si>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</si>
  <si>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</si>
  <si>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</si>
  <si>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</si>
  <si>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</si>
  <si>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</si>
  <si>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</si>
  <si>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</si>
  <si>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</si>
  <si>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</si>
  <si>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</si>
  <si>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</si>
  <si>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</si>
  <si>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</si>
  <si>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</si>
  <si>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</si>
  <si>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</si>
  <si>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</si>
  <si>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</si>
  <si>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</si>
  <si>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</si>
  <si>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</si>
  <si>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</si>
  <si>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</si>
  <si>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</si>
  <si>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</si>
  <si>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</si>
  <si>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</si>
  <si>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</si>
  <si>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</si>
  <si>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</si>
  <si>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</si>
  <si>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</si>
  <si>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</si>
  <si>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</si>
  <si>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</si>
  <si>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</si>
  <si>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</si>
  <si>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</si>
  <si>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</si>
  <si>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</si>
  <si>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</si>
  <si>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</si>
  <si>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</si>
  <si>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</si>
  <si>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</si>
  <si>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</si>
  <si>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</si>
  <si>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</si>
  <si>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</si>
  <si>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</si>
  <si>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</si>
  <si>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</si>
  <si>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</si>
  <si>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</si>
  <si>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</si>
  <si>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</si>
  <si>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</si>
  <si>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</si>
  <si>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</si>
  <si>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</si>
  <si>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</si>
  <si>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</si>
  <si>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</si>
  <si>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</si>
  <si>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</si>
  <si>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</si>
  <si>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</si>
  <si>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</si>
  <si>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</si>
  <si>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</si>
  <si>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</si>
  <si>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沖縄県西原町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</si>
  <si>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</si>
  <si>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</si>
  <si>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</si>
  <si>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</si>
  <si>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</si>
  <si>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</si>
  <si>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</si>
  <si>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</si>
  <si>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</si>
  <si>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</si>
  <si>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</si>
  <si>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</si>
  <si>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</si>
  <si>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</si>
  <si>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</si>
  <si>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</si>
  <si>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</si>
  <si>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</si>
  <si>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</si>
  <si>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</si>
  <si>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</si>
  <si>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</si>
  <si>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</si>
  <si>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</si>
  <si>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</si>
  <si>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</si>
  <si>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</si>
  <si>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</si>
  <si>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</si>
  <si>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</si>
  <si>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</si>
  <si>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</si>
  <si>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</si>
  <si>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</si>
  <si>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</si>
  <si>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</si>
  <si>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</si>
  <si>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</si>
  <si>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</si>
  <si>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</si>
  <si>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</si>
  <si>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</si>
  <si>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</si>
  <si>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</si>
  <si>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</si>
  <si>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</si>
  <si>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</si>
  <si>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</si>
  <si>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</si>
  <si>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</si>
  <si>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</si>
  <si>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</si>
  <si>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</si>
  <si>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</si>
  <si>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</si>
  <si>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</si>
  <si>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</si>
  <si>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</si>
  <si>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</si>
  <si>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</si>
  <si>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</si>
  <si>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</si>
  <si>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</si>
  <si>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</si>
  <si>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</si>
  <si>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</si>
  <si>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</si>
  <si>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</si>
  <si>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</si>
  <si>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</si>
  <si>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</si>
  <si>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</si>
  <si>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</si>
  <si>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</si>
  <si>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</si>
  <si>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</si>
  <si>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</si>
  <si>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</si>
  <si>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</si>
  <si>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</si>
  <si>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</si>
  <si>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</si>
  <si>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</si>
  <si>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</si>
  <si>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</si>
  <si>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</si>
  <si>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</si>
  <si>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</si>
  <si>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</si>
  <si>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</si>
  <si>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</si>
  <si>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</si>
  <si>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</si>
  <si>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</si>
  <si>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</si>
  <si>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</si>
  <si>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</si>
  <si>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</si>
  <si>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</si>
  <si>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</si>
  <si>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</si>
  <si>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</si>
  <si>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</si>
  <si>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</si>
  <si>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</si>
  <si>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</si>
  <si>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</si>
  <si>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</si>
  <si>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</si>
  <si>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</si>
  <si>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</si>
  <si>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</si>
  <si>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</si>
  <si>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</si>
  <si>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</si>
  <si>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</si>
  <si>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</si>
  <si>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</si>
  <si>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</si>
  <si>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</si>
  <si>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</si>
  <si>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</si>
  <si>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</si>
  <si>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</si>
  <si>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</si>
  <si>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</si>
  <si>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</si>
  <si>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</si>
  <si>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</si>
  <si>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</si>
  <si>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</si>
  <si>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</si>
  <si>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</si>
  <si>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</si>
  <si>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</si>
  <si>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</si>
  <si>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</si>
  <si>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</si>
  <si>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</si>
  <si>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</si>
  <si>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</si>
  <si>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</si>
  <si>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</si>
  <si>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</si>
  <si>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</si>
  <si>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</si>
  <si>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</si>
  <si>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</si>
  <si>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</si>
  <si>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</si>
  <si>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</si>
  <si>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</si>
  <si>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</si>
  <si>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</si>
  <si>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</si>
  <si>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</si>
  <si>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</si>
  <si>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</si>
  <si>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</si>
  <si>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</si>
  <si>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</si>
  <si>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</si>
  <si>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</si>
  <si>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</si>
  <si>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</si>
  <si>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</si>
  <si>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</si>
  <si>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</si>
  <si>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</si>
  <si>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</si>
  <si>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</si>
  <si>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</si>
  <si>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</si>
  <si>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</si>
  <si>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</si>
  <si>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</si>
  <si>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</si>
  <si>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</si>
  <si>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</si>
  <si>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</si>
  <si>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</si>
  <si>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</si>
  <si>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</si>
  <si>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</si>
  <si>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</si>
  <si>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</si>
  <si>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</si>
  <si>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</si>
  <si>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</si>
  <si>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</si>
  <si>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</si>
  <si>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</si>
  <si>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</si>
  <si>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</si>
  <si>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</si>
  <si>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</si>
  <si>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</si>
  <si>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</si>
  <si>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</si>
  <si>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2.16</t>
  </si>
  <si>
    <t>▲ 0.56</t>
  </si>
  <si>
    <t>国民健康保険特別会計</t>
  </si>
  <si>
    <t>▲ 13.99</t>
  </si>
  <si>
    <t>▲ 12.94</t>
  </si>
  <si>
    <t>▲ 9.77</t>
  </si>
  <si>
    <t>▲ 6.41</t>
  </si>
  <si>
    <t>▲ 4.80</t>
  </si>
  <si>
    <t>水道事業会計</t>
  </si>
  <si>
    <t>一般会計</t>
  </si>
  <si>
    <t>下水道事業会計</t>
  </si>
  <si>
    <t>土地区画整理事業特別会計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</si>
  <si>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</si>
  <si>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</si>
  <si>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</si>
  <si>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</si>
  <si>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</si>
  <si>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</si>
  <si>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</si>
  <si>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</si>
  <si>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</si>
  <si>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東部消防組合　一般会計</t>
    <rPh sb="0" eb="2">
      <t>トウブ</t>
    </rPh>
    <rPh sb="2" eb="4">
      <t>ショウボウ</t>
    </rPh>
    <rPh sb="4" eb="6">
      <t>クミアイ</t>
    </rPh>
    <rPh sb="7" eb="9">
      <t>イッパン</t>
    </rPh>
    <rPh sb="9" eb="11">
      <t>カイケイ</t>
    </rPh>
    <phoneticPr fontId="38"/>
  </si>
  <si>
    <t>南部広域行政組合一般会計</t>
  </si>
  <si>
    <t>南部広域行政組合公共用地先行取得事業特別会計</t>
  </si>
  <si>
    <t>南部広域行政組合糸豊環境衛生事業特別会計</t>
  </si>
  <si>
    <t>南部広域行政組合東部環境衛生事業特別会計</t>
  </si>
  <si>
    <t>南部広域行政組合島尻環境衛生事業特別会計</t>
  </si>
  <si>
    <t>沖縄県市町村総合事務組合</t>
    <rPh sb="0" eb="3">
      <t>オキナワケン</t>
    </rPh>
    <rPh sb="3" eb="6">
      <t>シチョウソン</t>
    </rPh>
    <rPh sb="6" eb="8">
      <t>ソウゴウ</t>
    </rPh>
    <rPh sb="8" eb="10">
      <t>ジム</t>
    </rPh>
    <rPh sb="10" eb="12">
      <t>クミアイ</t>
    </rPh>
    <phoneticPr fontId="38"/>
  </si>
  <si>
    <t>中部広域市町村圏事務組合　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8"/>
  </si>
  <si>
    <t>中部広域市町村圏事務組合　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38"/>
  </si>
  <si>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38"/>
  </si>
  <si>
    <t>後期高齢者医療広域連合　特別会計</t>
    <rPh sb="0" eb="2">
      <t>コウキ</t>
    </rPh>
    <rPh sb="2" eb="5">
      <t>コウレイシャ</t>
    </rPh>
    <rPh sb="5" eb="7">
      <t>イリョウ</t>
    </rPh>
    <rPh sb="7" eb="9">
      <t>コウイキ</t>
    </rPh>
    <rPh sb="9" eb="11">
      <t>レンゴウ</t>
    </rPh>
    <rPh sb="12" eb="14">
      <t>トクベツ</t>
    </rPh>
    <rPh sb="14" eb="16">
      <t>カイケイ</t>
    </rPh>
    <phoneticPr fontId="38"/>
  </si>
  <si>
    <t>沖縄県市町村自治会館管理組合</t>
    <rPh sb="0" eb="3">
      <t>オキナワケン</t>
    </rPh>
    <rPh sb="3" eb="6">
      <t>シチョウソン</t>
    </rPh>
    <rPh sb="6" eb="8">
      <t>ジチ</t>
    </rPh>
    <rPh sb="8" eb="10">
      <t>カイカン</t>
    </rPh>
    <rPh sb="10" eb="12">
      <t>カンリ</t>
    </rPh>
    <rPh sb="12" eb="14">
      <t>クミアイ</t>
    </rPh>
    <phoneticPr fontId="38"/>
  </si>
  <si>
    <t>沖縄県介護保険広域連合　一般会計</t>
    <rPh sb="0" eb="3">
      <t>オキナワケン</t>
    </rPh>
    <rPh sb="3" eb="5">
      <t>カイゴ</t>
    </rPh>
    <rPh sb="5" eb="7">
      <t>ホケン</t>
    </rPh>
    <rPh sb="7" eb="9">
      <t>コウイキ</t>
    </rPh>
    <rPh sb="9" eb="11">
      <t>レンゴウ</t>
    </rPh>
    <rPh sb="12" eb="14">
      <t>イッパン</t>
    </rPh>
    <rPh sb="14" eb="16">
      <t>カイケイ</t>
    </rPh>
    <phoneticPr fontId="38"/>
  </si>
  <si>
    <t>沖縄県介護保険広域連合　特別会計</t>
    <rPh sb="0" eb="3">
      <t>オキナワケン</t>
    </rPh>
    <rPh sb="3" eb="5">
      <t>カイゴ</t>
    </rPh>
    <rPh sb="5" eb="7">
      <t>ホケン</t>
    </rPh>
    <rPh sb="7" eb="9">
      <t>コウイキ</t>
    </rPh>
    <rPh sb="9" eb="11">
      <t>レンゴウ</t>
    </rPh>
    <rPh sb="12" eb="14">
      <t>トクベツ</t>
    </rPh>
    <rPh sb="14" eb="16">
      <t>カイケイ</t>
    </rPh>
    <phoneticPr fontId="38"/>
  </si>
  <si>
    <t>-</t>
    <phoneticPr fontId="2"/>
  </si>
  <si>
    <t>沖縄県土地開発公社</t>
    <rPh sb="0" eb="3">
      <t>オキナワケン</t>
    </rPh>
    <rPh sb="3" eb="5">
      <t>トチ</t>
    </rPh>
    <rPh sb="5" eb="7">
      <t>カイハツ</t>
    </rPh>
    <rPh sb="7" eb="9">
      <t>コウシャ</t>
    </rPh>
    <phoneticPr fontId="2"/>
  </si>
  <si>
    <t>基金からの繰入</t>
    <rPh sb="0" eb="2">
      <t>キキン</t>
    </rPh>
    <rPh sb="5" eb="7">
      <t>クリイレ</t>
    </rPh>
    <phoneticPr fontId="2"/>
  </si>
  <si>
    <t>-</t>
    <phoneticPr fontId="2"/>
  </si>
  <si>
    <t>-</t>
    <phoneticPr fontId="2"/>
  </si>
  <si>
    <t>-</t>
    <phoneticPr fontId="2"/>
  </si>
  <si>
    <t>-</t>
    <phoneticPr fontId="2"/>
  </si>
  <si>
    <t>-</t>
    <phoneticPr fontId="2"/>
  </si>
  <si>
    <t>-</t>
    <phoneticPr fontId="2"/>
  </si>
  <si>
    <t>-</t>
    <phoneticPr fontId="2"/>
  </si>
  <si>
    <t>(特別会計繰出準備基金(R04年度末現在))</t>
    <rPh sb="1" eb="3">
      <t>トクベツ</t>
    </rPh>
    <rPh sb="3" eb="5">
      <t>カイケイ</t>
    </rPh>
    <rPh sb="5" eb="7">
      <t>クリダ</t>
    </rPh>
    <rPh sb="7" eb="9">
      <t>ジュンビ</t>
    </rPh>
    <rPh sb="9" eb="11">
      <t>キキン</t>
    </rPh>
    <phoneticPr fontId="5"/>
  </si>
  <si>
    <t>(公共施設修繕等基金(R04年度末現在))</t>
    <rPh sb="1" eb="3">
      <t>コウキョウ</t>
    </rPh>
    <rPh sb="3" eb="5">
      <t>シセツ</t>
    </rPh>
    <rPh sb="5" eb="7">
      <t>シュウゼン</t>
    </rPh>
    <rPh sb="7" eb="8">
      <t>トウ</t>
    </rPh>
    <rPh sb="8" eb="10">
      <t>キキン</t>
    </rPh>
    <phoneticPr fontId="2"/>
  </si>
  <si>
    <t>(教育環境整備基金(R04年度末現在))</t>
    <rPh sb="1" eb="3">
      <t>キョウイク</t>
    </rPh>
    <rPh sb="3" eb="5">
      <t>カンキョウ</t>
    </rPh>
    <rPh sb="5" eb="7">
      <t>セイビ</t>
    </rPh>
    <rPh sb="7" eb="9">
      <t>キキン</t>
    </rPh>
    <phoneticPr fontId="2"/>
  </si>
  <si>
    <t>(職員退職手当特別負担金基金(R04年度末現在))</t>
    <rPh sb="1" eb="3">
      <t>ショクイン</t>
    </rPh>
    <rPh sb="3" eb="5">
      <t>タイショク</t>
    </rPh>
    <rPh sb="5" eb="7">
      <t>テアテ</t>
    </rPh>
    <rPh sb="7" eb="9">
      <t>トクベツ</t>
    </rPh>
    <rPh sb="9" eb="12">
      <t>フタンキン</t>
    </rPh>
    <rPh sb="12" eb="14">
      <t>キキン</t>
    </rPh>
    <phoneticPr fontId="2"/>
  </si>
  <si>
    <t>(町立小中学校体育館長寿命化基金(R04年度末現在))</t>
    <rPh sb="1" eb="3">
      <t>チョウリツ</t>
    </rPh>
    <rPh sb="3" eb="7">
      <t>ショウチュウガッコウ</t>
    </rPh>
    <rPh sb="7" eb="10">
      <t>タイイクカン</t>
    </rPh>
    <rPh sb="10" eb="11">
      <t>チョウ</t>
    </rPh>
    <rPh sb="11" eb="14">
      <t>ジュミョウカ</t>
    </rPh>
    <rPh sb="14" eb="16">
      <t>キキン</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</si>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</sst>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4"/>
      <color indexed="8"/>
      <name val="DejaVu Sans"/>
      <family val="2"/>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8"/>
      </left>
      <right style="thin">
        <color indexed="8"/>
      </right>
      <top style="hair">
        <color indexed="8"/>
      </top>
      <bottom style="hair">
        <color indexed="8"/>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88" xfId="20" applyFont="1" applyBorder="1" applyAlignment="1" applyProtection="1">
      <alignment horizontal="left" vertical="center" shrinkToFit="1"/>
      <protection locked="0"/>
    </xf>
    <xf numFmtId="0" fontId="39" fillId="0" borderId="188" xfId="20"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Excel Built-in Explanatory Text" xfId="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68E4-43D1-B69D-A57FFE87FC3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32152</c:v>
                </c:pt>
                <c:pt idx="1">
                  <c:v>29604</c:v>
                </c:pt>
                <c:pt idx="2">
                  <c:v>46652</c:v>
                </c:pt>
                <c:pt idx="3">
                  <c:v>37499</c:v>
                </c:pt>
                <c:pt idx="4">
                  <c:v>38843</c:v>
                </c:pt>
              </c:numCache>
            </c:numRef>
          </c:val>
          <c:smooth val="0"/>
          <c:extLst xmlns:c16r2="http://schemas.microsoft.com/office/drawing/2015/06/chart">
            <c:ext xmlns:c16="http://schemas.microsoft.com/office/drawing/2014/chart" uri="{C3380CC4-5D6E-409C-BE32-E72D297353CC}">
              <c16:uniqueId val="{00000001-68E4-43D1-B69D-A57FFE87FC3E}"/>
            </c:ext>
          </c:extLst>
        </c:ser>
        <c:dLbls>
          <c:showLegendKey val="0"/>
          <c:showVal val="0"/>
          <c:showCatName val="0"/>
          <c:showSerName val="0"/>
          <c:showPercent val="0"/>
          <c:showBubbleSize val="0"/>
        </c:dLbls>
        <c:marker val="1"/>
        <c:smooth val="0"/>
        <c:axId val="105652992"/>
        <c:axId val="105654912"/>
      </c:lineChart>
      <c:catAx>
        <c:axId val="105652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54912"/>
        <c:crosses val="autoZero"/>
        <c:auto val="1"/>
        <c:lblAlgn val="ctr"/>
        <c:lblOffset val="100"/>
        <c:tickLblSkip val="1"/>
        <c:tickMarkSkip val="1"/>
        <c:noMultiLvlLbl val="0"/>
      </c:catAx>
      <c:valAx>
        <c:axId val="1056549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652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5.17</c:v>
                </c:pt>
                <c:pt idx="1">
                  <c:v>5.87</c:v>
                </c:pt>
                <c:pt idx="2">
                  <c:v>6.18</c:v>
                </c:pt>
                <c:pt idx="3">
                  <c:v>7.74</c:v>
                </c:pt>
                <c:pt idx="4">
                  <c:v>5.61</c:v>
                </c:pt>
              </c:numCache>
            </c:numRef>
          </c:val>
          <c:extLst xmlns:c16r2="http://schemas.microsoft.com/office/drawing/2015/06/chart">
            <c:ext xmlns:c16="http://schemas.microsoft.com/office/drawing/2014/chart" uri="{C3380CC4-5D6E-409C-BE32-E72D297353CC}">
              <c16:uniqueId val="{00000000-ACA8-492A-BE49-5AEC2E6834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12.81</c:v>
                </c:pt>
                <c:pt idx="1">
                  <c:v>9.98</c:v>
                </c:pt>
                <c:pt idx="2">
                  <c:v>9.32</c:v>
                </c:pt>
                <c:pt idx="3">
                  <c:v>11.85</c:v>
                </c:pt>
                <c:pt idx="4">
                  <c:v>13.59</c:v>
                </c:pt>
              </c:numCache>
            </c:numRef>
          </c:val>
          <c:extLst xmlns:c16r2="http://schemas.microsoft.com/office/drawing/2015/06/chart">
            <c:ext xmlns:c16="http://schemas.microsoft.com/office/drawing/2014/chart" uri="{C3380CC4-5D6E-409C-BE32-E72D297353CC}">
              <c16:uniqueId val="{00000001-ACA8-492A-BE49-5AEC2E683412}"/>
            </c:ext>
          </c:extLst>
        </c:ser>
        <c:dLbls>
          <c:showLegendKey val="0"/>
          <c:showVal val="0"/>
          <c:showCatName val="0"/>
          <c:showSerName val="0"/>
          <c:showPercent val="0"/>
          <c:showBubbleSize val="0"/>
        </c:dLbls>
        <c:gapWidth val="250"/>
        <c:overlap val="100"/>
        <c:axId val="192110592"/>
        <c:axId val="19211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1.28</c:v>
                </c:pt>
                <c:pt idx="1">
                  <c:v>-2.16</c:v>
                </c:pt>
                <c:pt idx="2">
                  <c:v>0.5</c:v>
                </c:pt>
                <c:pt idx="3">
                  <c:v>5.17</c:v>
                </c:pt>
                <c:pt idx="4">
                  <c:v>-0.56000000000000005</c:v>
                </c:pt>
              </c:numCache>
            </c:numRef>
          </c:val>
          <c:smooth val="0"/>
          <c:extLst xmlns:c16r2="http://schemas.microsoft.com/office/drawing/2015/06/chart">
            <c:ext xmlns:c16="http://schemas.microsoft.com/office/drawing/2014/chart" uri="{C3380CC4-5D6E-409C-BE32-E72D297353CC}">
              <c16:uniqueId val="{00000002-ACA8-492A-BE49-5AEC2E683412}"/>
            </c:ext>
          </c:extLst>
        </c:ser>
        <c:dLbls>
          <c:showLegendKey val="0"/>
          <c:showVal val="0"/>
          <c:showCatName val="0"/>
          <c:showSerName val="0"/>
          <c:showPercent val="0"/>
          <c:showBubbleSize val="0"/>
        </c:dLbls>
        <c:marker val="1"/>
        <c:smooth val="0"/>
        <c:axId val="192110592"/>
        <c:axId val="192112512"/>
      </c:lineChart>
      <c:catAx>
        <c:axId val="1921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112512"/>
        <c:crosses val="autoZero"/>
        <c:auto val="1"/>
        <c:lblAlgn val="ctr"/>
        <c:lblOffset val="100"/>
        <c:tickLblSkip val="1"/>
        <c:tickMarkSkip val="1"/>
        <c:noMultiLvlLbl val="0"/>
      </c:catAx>
      <c:valAx>
        <c:axId val="19211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0.53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7CD-45B9-9554-7085EDF3B8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CD-45B9-9554-7085EDF3B8B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7CD-45B9-9554-7085EDF3B8B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7CD-45B9-9554-7085EDF3B8B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F7CD-45B9-9554-7085EDF3B8B5}"/>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0.05</c:v>
                </c:pt>
                <c:pt idx="4">
                  <c:v>#N/A</c:v>
                </c:pt>
                <c:pt idx="5">
                  <c:v>0.03</c:v>
                </c:pt>
                <c:pt idx="6">
                  <c:v>#N/A</c:v>
                </c:pt>
                <c:pt idx="7">
                  <c:v>0.18</c:v>
                </c:pt>
                <c:pt idx="8">
                  <c:v>#N/A</c:v>
                </c:pt>
                <c:pt idx="9">
                  <c:v>0.02</c:v>
                </c:pt>
              </c:numCache>
            </c:numRef>
          </c:val>
          <c:extLst xmlns:c16r2="http://schemas.microsoft.com/office/drawing/2015/06/chart">
            <c:ext xmlns:c16="http://schemas.microsoft.com/office/drawing/2014/chart" uri="{C3380CC4-5D6E-409C-BE32-E72D297353CC}">
              <c16:uniqueId val="{00000005-F7CD-45B9-9554-7085EDF3B8B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0.38</c:v>
                </c:pt>
                <c:pt idx="6">
                  <c:v>#N/A</c:v>
                </c:pt>
                <c:pt idx="7">
                  <c:v>0.7</c:v>
                </c:pt>
                <c:pt idx="8">
                  <c:v>#N/A</c:v>
                </c:pt>
                <c:pt idx="9">
                  <c:v>0.77</c:v>
                </c:pt>
              </c:numCache>
            </c:numRef>
          </c:val>
          <c:extLst xmlns:c16r2="http://schemas.microsoft.com/office/drawing/2015/06/chart">
            <c:ext xmlns:c16="http://schemas.microsoft.com/office/drawing/2014/chart" uri="{C3380CC4-5D6E-409C-BE32-E72D297353CC}">
              <c16:uniqueId val="{00000006-F7CD-45B9-9554-7085EDF3B8B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5.14</c:v>
                </c:pt>
                <c:pt idx="2">
                  <c:v>#N/A</c:v>
                </c:pt>
                <c:pt idx="3">
                  <c:v>5.85</c:v>
                </c:pt>
                <c:pt idx="4">
                  <c:v>#N/A</c:v>
                </c:pt>
                <c:pt idx="5">
                  <c:v>6.18</c:v>
                </c:pt>
                <c:pt idx="6">
                  <c:v>#N/A</c:v>
                </c:pt>
                <c:pt idx="7">
                  <c:v>7.57</c:v>
                </c:pt>
                <c:pt idx="8">
                  <c:v>#N/A</c:v>
                </c:pt>
                <c:pt idx="9">
                  <c:v>5.58</c:v>
                </c:pt>
              </c:numCache>
            </c:numRef>
          </c:val>
          <c:extLst xmlns:c16r2="http://schemas.microsoft.com/office/drawing/2015/06/chart">
            <c:ext xmlns:c16="http://schemas.microsoft.com/office/drawing/2014/chart" uri="{C3380CC4-5D6E-409C-BE32-E72D297353CC}">
              <c16:uniqueId val="{00000007-F7CD-45B9-9554-7085EDF3B8B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26.92</c:v>
                </c:pt>
                <c:pt idx="2">
                  <c:v>#N/A</c:v>
                </c:pt>
                <c:pt idx="3">
                  <c:v>27.55</c:v>
                </c:pt>
                <c:pt idx="4">
                  <c:v>#N/A</c:v>
                </c:pt>
                <c:pt idx="5">
                  <c:v>26.37</c:v>
                </c:pt>
                <c:pt idx="6">
                  <c:v>#N/A</c:v>
                </c:pt>
                <c:pt idx="7">
                  <c:v>25.57</c:v>
                </c:pt>
                <c:pt idx="8">
                  <c:v>#N/A</c:v>
                </c:pt>
                <c:pt idx="9">
                  <c:v>26.71</c:v>
                </c:pt>
              </c:numCache>
            </c:numRef>
          </c:val>
          <c:extLst xmlns:c16r2="http://schemas.microsoft.com/office/drawing/2015/06/chart">
            <c:ext xmlns:c16="http://schemas.microsoft.com/office/drawing/2014/chart" uri="{C3380CC4-5D6E-409C-BE32-E72D297353CC}">
              <c16:uniqueId val="{00000008-F7CD-45B9-9554-7085EDF3B8B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13.99</c:v>
                </c:pt>
                <c:pt idx="1">
                  <c:v>#N/A</c:v>
                </c:pt>
                <c:pt idx="2">
                  <c:v>12.94</c:v>
                </c:pt>
                <c:pt idx="3">
                  <c:v>#N/A</c:v>
                </c:pt>
                <c:pt idx="4">
                  <c:v>9.77</c:v>
                </c:pt>
                <c:pt idx="5">
                  <c:v>#N/A</c:v>
                </c:pt>
                <c:pt idx="6">
                  <c:v>6.41</c:v>
                </c:pt>
                <c:pt idx="7">
                  <c:v>#N/A</c:v>
                </c:pt>
                <c:pt idx="8">
                  <c:v>4.8</c:v>
                </c:pt>
                <c:pt idx="9">
                  <c:v>#N/A</c:v>
                </c:pt>
              </c:numCache>
            </c:numRef>
          </c:val>
          <c:extLst xmlns:c16r2="http://schemas.microsoft.com/office/drawing/2015/06/chart">
            <c:ext xmlns:c16="http://schemas.microsoft.com/office/drawing/2014/chart" uri="{C3380CC4-5D6E-409C-BE32-E72D297353CC}">
              <c16:uniqueId val="{00000009-F7CD-45B9-9554-7085EDF3B8B5}"/>
            </c:ext>
          </c:extLst>
        </c:ser>
        <c:dLbls>
          <c:showLegendKey val="0"/>
          <c:showVal val="0"/>
          <c:showCatName val="0"/>
          <c:showSerName val="0"/>
          <c:showPercent val="0"/>
          <c:showBubbleSize val="0"/>
        </c:dLbls>
        <c:gapWidth val="150"/>
        <c:overlap val="100"/>
        <c:axId val="192219392"/>
        <c:axId val="192225280"/>
      </c:barChart>
      <c:catAx>
        <c:axId val="19221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225280"/>
        <c:crosses val="autoZero"/>
        <c:auto val="1"/>
        <c:lblAlgn val="ctr"/>
        <c:lblOffset val="100"/>
        <c:tickLblSkip val="1"/>
        <c:tickMarkSkip val="1"/>
        <c:noMultiLvlLbl val="0"/>
      </c:catAx>
      <c:valAx>
        <c:axId val="19222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19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795</c:v>
                </c:pt>
                <c:pt idx="5">
                  <c:v>718</c:v>
                </c:pt>
                <c:pt idx="8">
                  <c:v>722</c:v>
                </c:pt>
                <c:pt idx="11">
                  <c:v>728</c:v>
                </c:pt>
                <c:pt idx="14">
                  <c:v>734</c:v>
                </c:pt>
              </c:numCache>
            </c:numRef>
          </c:val>
          <c:extLst xmlns:c16r2="http://schemas.microsoft.com/office/drawing/2015/06/chart">
            <c:ext xmlns:c16="http://schemas.microsoft.com/office/drawing/2014/chart" uri="{C3380CC4-5D6E-409C-BE32-E72D297353CC}">
              <c16:uniqueId val="{00000000-13DC-4E34-BC32-F6040FF2D6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3DC-4E34-BC32-F6040FF2D6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3DC-4E34-BC32-F6040FF2D6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53</c:v>
                </c:pt>
                <c:pt idx="6">
                  <c:v>64</c:v>
                </c:pt>
                <c:pt idx="9">
                  <c:v>73</c:v>
                </c:pt>
                <c:pt idx="12">
                  <c:v>81</c:v>
                </c:pt>
              </c:numCache>
            </c:numRef>
          </c:val>
          <c:extLst xmlns:c16r2="http://schemas.microsoft.com/office/drawing/2015/06/chart">
            <c:ext xmlns:c16="http://schemas.microsoft.com/office/drawing/2014/chart" uri="{C3380CC4-5D6E-409C-BE32-E72D297353CC}">
              <c16:uniqueId val="{00000003-13DC-4E34-BC32-F6040FF2D6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176</c:v>
                </c:pt>
                <c:pt idx="3">
                  <c:v>186</c:v>
                </c:pt>
                <c:pt idx="6">
                  <c:v>117</c:v>
                </c:pt>
                <c:pt idx="9">
                  <c:v>108</c:v>
                </c:pt>
                <c:pt idx="12">
                  <c:v>113</c:v>
                </c:pt>
              </c:numCache>
            </c:numRef>
          </c:val>
          <c:extLst xmlns:c16r2="http://schemas.microsoft.com/office/drawing/2015/06/chart">
            <c:ext xmlns:c16="http://schemas.microsoft.com/office/drawing/2014/chart" uri="{C3380CC4-5D6E-409C-BE32-E72D297353CC}">
              <c16:uniqueId val="{00000004-13DC-4E34-BC32-F6040FF2D6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3DC-4E34-BC32-F6040FF2D6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3DC-4E34-BC32-F6040FF2D6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1090</c:v>
                </c:pt>
                <c:pt idx="3">
                  <c:v>988</c:v>
                </c:pt>
                <c:pt idx="6">
                  <c:v>985</c:v>
                </c:pt>
                <c:pt idx="9">
                  <c:v>1010</c:v>
                </c:pt>
                <c:pt idx="12">
                  <c:v>996</c:v>
                </c:pt>
              </c:numCache>
            </c:numRef>
          </c:val>
          <c:extLst xmlns:c16r2="http://schemas.microsoft.com/office/drawing/2015/06/chart">
            <c:ext xmlns:c16="http://schemas.microsoft.com/office/drawing/2014/chart" uri="{C3380CC4-5D6E-409C-BE32-E72D297353CC}">
              <c16:uniqueId val="{00000007-13DC-4E34-BC32-F6040FF2D6DC}"/>
            </c:ext>
          </c:extLst>
        </c:ser>
        <c:dLbls>
          <c:showLegendKey val="0"/>
          <c:showVal val="0"/>
          <c:showCatName val="0"/>
          <c:showSerName val="0"/>
          <c:showPercent val="0"/>
          <c:showBubbleSize val="0"/>
        </c:dLbls>
        <c:gapWidth val="100"/>
        <c:overlap val="100"/>
        <c:axId val="192398080"/>
        <c:axId val="192400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517</c:v>
                </c:pt>
                <c:pt idx="2">
                  <c:v>#N/A</c:v>
                </c:pt>
                <c:pt idx="3">
                  <c:v>#N/A</c:v>
                </c:pt>
                <c:pt idx="4">
                  <c:v>509</c:v>
                </c:pt>
                <c:pt idx="5">
                  <c:v>#N/A</c:v>
                </c:pt>
                <c:pt idx="6">
                  <c:v>#N/A</c:v>
                </c:pt>
                <c:pt idx="7">
                  <c:v>444</c:v>
                </c:pt>
                <c:pt idx="8">
                  <c:v>#N/A</c:v>
                </c:pt>
                <c:pt idx="9">
                  <c:v>#N/A</c:v>
                </c:pt>
                <c:pt idx="10">
                  <c:v>463</c:v>
                </c:pt>
                <c:pt idx="11">
                  <c:v>#N/A</c:v>
                </c:pt>
                <c:pt idx="12">
                  <c:v>#N/A</c:v>
                </c:pt>
                <c:pt idx="13">
                  <c:v>456</c:v>
                </c:pt>
                <c:pt idx="14">
                  <c:v>#N/A</c:v>
                </c:pt>
              </c:numCache>
            </c:numRef>
          </c:val>
          <c:smooth val="0"/>
          <c:extLst xmlns:c16r2="http://schemas.microsoft.com/office/drawing/2015/06/chart">
            <c:ext xmlns:c16="http://schemas.microsoft.com/office/drawing/2014/chart" uri="{C3380CC4-5D6E-409C-BE32-E72D297353CC}">
              <c16:uniqueId val="{00000008-13DC-4E34-BC32-F6040FF2D6DC}"/>
            </c:ext>
          </c:extLst>
        </c:ser>
        <c:dLbls>
          <c:showLegendKey val="0"/>
          <c:showVal val="0"/>
          <c:showCatName val="0"/>
          <c:showSerName val="0"/>
          <c:showPercent val="0"/>
          <c:showBubbleSize val="0"/>
        </c:dLbls>
        <c:marker val="1"/>
        <c:smooth val="0"/>
        <c:axId val="192398080"/>
        <c:axId val="192400000"/>
      </c:lineChart>
      <c:catAx>
        <c:axId val="19239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400000"/>
        <c:crosses val="autoZero"/>
        <c:auto val="1"/>
        <c:lblAlgn val="ctr"/>
        <c:lblOffset val="100"/>
        <c:tickLblSkip val="1"/>
        <c:tickMarkSkip val="1"/>
        <c:noMultiLvlLbl val="0"/>
      </c:catAx>
      <c:valAx>
        <c:axId val="19240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39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8813</c:v>
                </c:pt>
                <c:pt idx="5">
                  <c:v>8679</c:v>
                </c:pt>
                <c:pt idx="8">
                  <c:v>8651</c:v>
                </c:pt>
                <c:pt idx="11">
                  <c:v>8633</c:v>
                </c:pt>
                <c:pt idx="14">
                  <c:v>8241</c:v>
                </c:pt>
              </c:numCache>
            </c:numRef>
          </c:val>
          <c:extLst xmlns:c16r2="http://schemas.microsoft.com/office/drawing/2015/06/chart">
            <c:ext xmlns:c16="http://schemas.microsoft.com/office/drawing/2014/chart" uri="{C3380CC4-5D6E-409C-BE32-E72D297353CC}">
              <c16:uniqueId val="{00000000-CE7E-4297-893A-EFCC43383E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213</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E7E-4297-893A-EFCC43383E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1233</c:v>
                </c:pt>
                <c:pt idx="5">
                  <c:v>1246</c:v>
                </c:pt>
                <c:pt idx="8">
                  <c:v>1349</c:v>
                </c:pt>
                <c:pt idx="11">
                  <c:v>2097</c:v>
                </c:pt>
                <c:pt idx="14">
                  <c:v>2403</c:v>
                </c:pt>
              </c:numCache>
            </c:numRef>
          </c:val>
          <c:extLst xmlns:c16r2="http://schemas.microsoft.com/office/drawing/2015/06/chart">
            <c:ext xmlns:c16="http://schemas.microsoft.com/office/drawing/2014/chart" uri="{C3380CC4-5D6E-409C-BE32-E72D297353CC}">
              <c16:uniqueId val="{00000002-CE7E-4297-893A-EFCC43383E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7E-4297-893A-EFCC43383E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7E-4297-893A-EFCC43383E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7E-4297-893A-EFCC43383E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796</c:v>
                </c:pt>
                <c:pt idx="3">
                  <c:v>760</c:v>
                </c:pt>
                <c:pt idx="6">
                  <c:v>698</c:v>
                </c:pt>
                <c:pt idx="9">
                  <c:v>557</c:v>
                </c:pt>
                <c:pt idx="12">
                  <c:v>433</c:v>
                </c:pt>
              </c:numCache>
            </c:numRef>
          </c:val>
          <c:extLst xmlns:c16r2="http://schemas.microsoft.com/office/drawing/2015/06/chart">
            <c:ext xmlns:c16="http://schemas.microsoft.com/office/drawing/2014/chart" uri="{C3380CC4-5D6E-409C-BE32-E72D297353CC}">
              <c16:uniqueId val="{00000006-CE7E-4297-893A-EFCC43383E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717</c:v>
                </c:pt>
                <c:pt idx="3">
                  <c:v>779</c:v>
                </c:pt>
                <c:pt idx="6">
                  <c:v>896</c:v>
                </c:pt>
                <c:pt idx="9">
                  <c:v>1169</c:v>
                </c:pt>
                <c:pt idx="12">
                  <c:v>1094</c:v>
                </c:pt>
              </c:numCache>
            </c:numRef>
          </c:val>
          <c:extLst xmlns:c16r2="http://schemas.microsoft.com/office/drawing/2015/06/chart">
            <c:ext xmlns:c16="http://schemas.microsoft.com/office/drawing/2014/chart" uri="{C3380CC4-5D6E-409C-BE32-E72D297353CC}">
              <c16:uniqueId val="{00000007-CE7E-4297-893A-EFCC43383E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3176</c:v>
                </c:pt>
                <c:pt idx="3">
                  <c:v>3033</c:v>
                </c:pt>
                <c:pt idx="6">
                  <c:v>2543</c:v>
                </c:pt>
                <c:pt idx="9">
                  <c:v>2048</c:v>
                </c:pt>
                <c:pt idx="12">
                  <c:v>1570</c:v>
                </c:pt>
              </c:numCache>
            </c:numRef>
          </c:val>
          <c:extLst xmlns:c16r2="http://schemas.microsoft.com/office/drawing/2015/06/chart">
            <c:ext xmlns:c16="http://schemas.microsoft.com/office/drawing/2014/chart" uri="{C3380CC4-5D6E-409C-BE32-E72D297353CC}">
              <c16:uniqueId val="{00000008-CE7E-4297-893A-EFCC43383E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c:v>
                </c:pt>
                <c:pt idx="3">
                  <c:v>18</c:v>
                </c:pt>
                <c:pt idx="6">
                  <c:v>18</c:v>
                </c:pt>
                <c:pt idx="9">
                  <c:v>18</c:v>
                </c:pt>
                <c:pt idx="12">
                  <c:v>18</c:v>
                </c:pt>
              </c:numCache>
            </c:numRef>
          </c:val>
          <c:extLst xmlns:c16r2="http://schemas.microsoft.com/office/drawing/2015/06/chart">
            <c:ext xmlns:c16="http://schemas.microsoft.com/office/drawing/2014/chart" uri="{C3380CC4-5D6E-409C-BE32-E72D297353CC}">
              <c16:uniqueId val="{00000009-CE7E-4297-893A-EFCC43383E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10479</c:v>
                </c:pt>
                <c:pt idx="3">
                  <c:v>9809</c:v>
                </c:pt>
                <c:pt idx="6">
                  <c:v>9497</c:v>
                </c:pt>
                <c:pt idx="9">
                  <c:v>9142</c:v>
                </c:pt>
                <c:pt idx="12">
                  <c:v>8420</c:v>
                </c:pt>
              </c:numCache>
            </c:numRef>
          </c:val>
          <c:extLst xmlns:c16r2="http://schemas.microsoft.com/office/drawing/2015/06/chart">
            <c:ext xmlns:c16="http://schemas.microsoft.com/office/drawing/2014/chart" uri="{C3380CC4-5D6E-409C-BE32-E72D297353CC}">
              <c16:uniqueId val="{0000000A-CE7E-4297-893A-EFCC43383E4B}"/>
            </c:ext>
          </c:extLst>
        </c:ser>
        <c:dLbls>
          <c:showLegendKey val="0"/>
          <c:showVal val="0"/>
          <c:showCatName val="0"/>
          <c:showSerName val="0"/>
          <c:showPercent val="0"/>
          <c:showBubbleSize val="0"/>
        </c:dLbls>
        <c:gapWidth val="100"/>
        <c:overlap val="100"/>
        <c:axId val="194041344"/>
        <c:axId val="194043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4927</c:v>
                </c:pt>
                <c:pt idx="2">
                  <c:v>#N/A</c:v>
                </c:pt>
                <c:pt idx="3">
                  <c:v>#N/A</c:v>
                </c:pt>
                <c:pt idx="4">
                  <c:v>4473</c:v>
                </c:pt>
                <c:pt idx="5">
                  <c:v>#N/A</c:v>
                </c:pt>
                <c:pt idx="6">
                  <c:v>#N/A</c:v>
                </c:pt>
                <c:pt idx="7">
                  <c:v>3654</c:v>
                </c:pt>
                <c:pt idx="8">
                  <c:v>#N/A</c:v>
                </c:pt>
                <c:pt idx="9">
                  <c:v>#N/A</c:v>
                </c:pt>
                <c:pt idx="10">
                  <c:v>2204</c:v>
                </c:pt>
                <c:pt idx="11">
                  <c:v>#N/A</c:v>
                </c:pt>
                <c:pt idx="12">
                  <c:v>#N/A</c:v>
                </c:pt>
                <c:pt idx="13">
                  <c:v>892</c:v>
                </c:pt>
                <c:pt idx="14">
                  <c:v>#N/A</c:v>
                </c:pt>
              </c:numCache>
            </c:numRef>
          </c:val>
          <c:smooth val="0"/>
          <c:extLst xmlns:c16r2="http://schemas.microsoft.com/office/drawing/2015/06/chart">
            <c:ext xmlns:c16="http://schemas.microsoft.com/office/drawing/2014/chart" uri="{C3380CC4-5D6E-409C-BE32-E72D297353CC}">
              <c16:uniqueId val="{0000000B-CE7E-4297-893A-EFCC43383E4B}"/>
            </c:ext>
          </c:extLst>
        </c:ser>
        <c:dLbls>
          <c:showLegendKey val="0"/>
          <c:showVal val="0"/>
          <c:showCatName val="0"/>
          <c:showSerName val="0"/>
          <c:showPercent val="0"/>
          <c:showBubbleSize val="0"/>
        </c:dLbls>
        <c:marker val="1"/>
        <c:smooth val="0"/>
        <c:axId val="194041344"/>
        <c:axId val="194043264"/>
      </c:lineChart>
      <c:catAx>
        <c:axId val="1940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043264"/>
        <c:crosses val="autoZero"/>
        <c:auto val="1"/>
        <c:lblAlgn val="ctr"/>
        <c:lblOffset val="100"/>
        <c:tickLblSkip val="1"/>
        <c:tickMarkSkip val="1"/>
        <c:noMultiLvlLbl val="0"/>
      </c:catAx>
      <c:valAx>
        <c:axId val="194043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04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651</c:v>
                </c:pt>
                <c:pt idx="1">
                  <c:v>890</c:v>
                </c:pt>
                <c:pt idx="2">
                  <c:v>1011</c:v>
                </c:pt>
              </c:numCache>
            </c:numRef>
          </c:val>
          <c:extLst xmlns:c16r2="http://schemas.microsoft.com/office/drawing/2015/06/chart">
            <c:ext xmlns:c16="http://schemas.microsoft.com/office/drawing/2014/chart" uri="{C3380CC4-5D6E-409C-BE32-E72D297353CC}">
              <c16:uniqueId val="{00000000-AEFE-44CA-9DB6-1C6E7CE09A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45</c:v>
                </c:pt>
                <c:pt idx="1">
                  <c:v>186</c:v>
                </c:pt>
                <c:pt idx="2">
                  <c:v>179</c:v>
                </c:pt>
              </c:numCache>
            </c:numRef>
          </c:val>
          <c:extLst xmlns:c16r2="http://schemas.microsoft.com/office/drawing/2015/06/chart">
            <c:ext xmlns:c16="http://schemas.microsoft.com/office/drawing/2014/chart" uri="{C3380CC4-5D6E-409C-BE32-E72D297353CC}">
              <c16:uniqueId val="{00000001-AEFE-44CA-9DB6-1C6E7CE09A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767</c:v>
                </c:pt>
                <c:pt idx="1">
                  <c:v>1133</c:v>
                </c:pt>
                <c:pt idx="2">
                  <c:v>1272</c:v>
                </c:pt>
              </c:numCache>
            </c:numRef>
          </c:val>
          <c:extLst xmlns:c16r2="http://schemas.microsoft.com/office/drawing/2015/06/chart">
            <c:ext xmlns:c16="http://schemas.microsoft.com/office/drawing/2014/chart" uri="{C3380CC4-5D6E-409C-BE32-E72D297353CC}">
              <c16:uniqueId val="{00000002-AEFE-44CA-9DB6-1C6E7CE09AC0}"/>
            </c:ext>
          </c:extLst>
        </c:ser>
        <c:dLbls>
          <c:showLegendKey val="0"/>
          <c:showVal val="0"/>
          <c:showCatName val="0"/>
          <c:showSerName val="0"/>
          <c:showPercent val="0"/>
          <c:showBubbleSize val="0"/>
        </c:dLbls>
        <c:gapWidth val="120"/>
        <c:overlap val="100"/>
        <c:axId val="194308352"/>
        <c:axId val="194322432"/>
      </c:barChart>
      <c:catAx>
        <c:axId val="19430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4322432"/>
        <c:crosses val="autoZero"/>
        <c:auto val="1"/>
        <c:lblAlgn val="ctr"/>
        <c:lblOffset val="100"/>
        <c:tickLblSkip val="1"/>
        <c:tickMarkSkip val="1"/>
        <c:noMultiLvlLbl val="0"/>
      </c:catAx>
      <c:valAx>
        <c:axId val="194322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430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実質公債費比率の分子について、公営企業債の元利償還金に対する繰入金（下水道会計分）が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百万円の増、一部事務組合の負担金（主に東部消防組合分）が</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百万円の増となったが、一方で元利償還金は前年度より</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百万円減となり、歳入公債費等は臨時財政対策債の据え置きなしでの償還の開始等の影響で</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百万円増となったことから、前年度比</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百万円の減となった。元利償還金については減少していく見通しではあるが、今後も新規発行を抑制し、償還額の平準化及び実質公債費比率が急激に上昇しないように努めていく。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年度は前年度より減少し、ここ数年は減少傾向にある。その中で最も割合の高い地方債の現在高は、前年度比</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億円減少している。公営企業債等繰入金見込額（下水道事業会計）も年々減少している。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充当可能財源等については、充当可能基金は増加傾向にあり、前年度比</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億円の増となったが、一方で基準財政需要額算入見込額は前年度比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将来負担比率の分子については、将来負担額の減少が大きく、前年度に比べ大幅に減となった。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今後も地方債の新規発行の抑制や、充当可能基金の増額を図り、財源確保に努めていく。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沖縄県西原町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百円の増となった。増額となった基金は、財政調整基金、特別会計繰出準備基金及び教育環境整備基金である。令和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年度は固定資産税、町民税及び地方交付税等が増となったことも影響し、取崩額より積立額が増となった。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年度は当初予算を編成するため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今後も当初予算編成時に収支不足が続く見通しであるため、財政調整基金の積立を行う必要がある。また、国民健康保険特別会計赤字解消のための法定外繰出や老朽化した公共施設の更新にも対応していく必要があるため、町基金管理方針に沿って、計画的な基金の積立を行い、安定的な財政運営に欠かせない基金を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・特別会計繰出準備基金　　　　　：特別会計で多額の費用が必要になった時に備え、積み立てる基金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　　　　　　：老朽化した公共施設の更新に必要な費用を積み立てる基金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　　　　　　　：教育環境を整備するために積み立てる基金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・職員退職手当特別負担金基金　　：職員が退職する際に負担しなければならない特別負担金の財源に充てるために積み立てる基金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・町立小中学校体育館長寿命化基金：小中学校体育館屋根を更新整備するために積み立てる基金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・特別会計繰出準備基金の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百万円の増額は、国民健康保険特別会計の累積赤字解消のための法定外繰出金として、計画的に積み立てたことによる増額となっている。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・教育環境整備基金の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百万円の増額は、教育現場における児童用タブレット等の更新に備え、積み立てたことによる増額となっている。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今後は、老朽化した公共施設の更新等に対応するため、町基金管理方針に沿って、計画的な基金の積立を行い、安定的な財政運営に欠かせない基金を管理してく。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また、国民健康保険特別会計の累積赤字解消のための法定繰出分についても、積立を計画的に進めていく。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財政調整基金は、当初予算を編成するため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百万円を取り崩したが、補正で積立を行い、前年度比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百万円の増となった。増の要因としては、固定資産税、町民税及び地方交付税等の増の影響によるものである。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財政調整基金は、災害や緊急的な財政出動に備え、標準財政規模の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百万円）になるよう努めることとする。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年度において、国の令和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年度補正予算（第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号）に伴う臨時財政対策債償還基金費の積立を行ったが、令和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年度から償還が始まり取崩しをしたため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臨時財政対策債償還基金費については、計画的に取崩しを行い、償還に充当していく。また、今後は繰上償還も視野に入れ、計画的に積立を行うことを目標とする。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35,728
34,983
15.90
15,212,827
14,666,496
417,890
7,444,217
8,420,369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ポイント下がっており、類似団体内平均値より下回っている。その要因のひとつとして、令和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年度の地方税などの減少の影響が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年平均の指数に影響したことがあげられる。また、令和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地方税は増加したものの、収入額より需要額の伸び率が上回ったことがポイントが下がった要因となった。今後も税の徴収強化等による財源確保の対策や歳出の見直しを実施し、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132645</xdr:rowOff>
    </xdr:to>
    <xdr:cxnSp macro="">
      <xdr:nvCxnSpPr>
        <xdr:cNvPr id="69" name="直線コネクタ 68"/>
        <xdr:cNvCxnSpPr/>
      </xdr:nvCxnSpPr>
      <xdr:spPr>
        <a:xfrm>
          <a:off x="4114800" y="73067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119239</xdr:rowOff>
    </xdr:to>
    <xdr:cxnSp macro="">
      <xdr:nvCxnSpPr>
        <xdr:cNvPr id="78" name="直線コネクタ 77"/>
        <xdr:cNvCxnSpPr/>
      </xdr:nvCxnSpPr>
      <xdr:spPr>
        <a:xfrm flipV="1">
          <a:off x="1447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96" name="楕円 95"/>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97" name="テキスト ボックス 96"/>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がっている。その要因としては、職員数の増等による人件費の増額、物価高騰等の影響に伴う光熱水費や賄材料費等の物件費の増額、また一部事務組合への経常的経費負担金の増額となっている。しかし、類似団体や沖縄県平均と比較した場合においては下回っているため、今後も内部の経費削減の取り組みを通じて経常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63</xdr:row>
      <xdr:rowOff>8128</xdr:rowOff>
    </xdr:to>
    <xdr:cxnSp macro="">
      <xdr:nvCxnSpPr>
        <xdr:cNvPr id="130" name="直線コネクタ 129"/>
        <xdr:cNvCxnSpPr/>
      </xdr:nvCxnSpPr>
      <xdr:spPr>
        <a:xfrm>
          <a:off x="4114800" y="1058748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129032</xdr:rowOff>
    </xdr:from>
    <xdr:to>
      <xdr:col>19</xdr:col>
      <xdr:colOff>133350</xdr:colOff>
      <xdr:row>62</xdr:row>
      <xdr:rowOff>160274</xdr:rowOff>
    </xdr:to>
    <xdr:cxnSp macro="">
      <xdr:nvCxnSpPr>
        <xdr:cNvPr id="133" name="直線コネクタ 132"/>
        <xdr:cNvCxnSpPr/>
      </xdr:nvCxnSpPr>
      <xdr:spPr>
        <a:xfrm flipV="1">
          <a:off x="3225800" y="1058748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99822</xdr:rowOff>
    </xdr:to>
    <xdr:cxnSp macro="">
      <xdr:nvCxnSpPr>
        <xdr:cNvPr id="136" name="直線コネクタ 135"/>
        <xdr:cNvCxnSpPr/>
      </xdr:nvCxnSpPr>
      <xdr:spPr>
        <a:xfrm flipV="1">
          <a:off x="2336800" y="1079017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99822</xdr:rowOff>
    </xdr:from>
    <xdr:to>
      <xdr:col>11</xdr:col>
      <xdr:colOff>31750</xdr:colOff>
      <xdr:row>63</xdr:row>
      <xdr:rowOff>119126</xdr:rowOff>
    </xdr:to>
    <xdr:cxnSp macro="">
      <xdr:nvCxnSpPr>
        <xdr:cNvPr id="139" name="直線コネクタ 138"/>
        <xdr:cNvCxnSpPr/>
      </xdr:nvCxnSpPr>
      <xdr:spPr>
        <a:xfrm flipV="1">
          <a:off x="1447800" y="1090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49" name="楕円 148"/>
        <xdr:cNvSpPr/>
      </xdr:nvSpPr>
      <xdr:spPr>
        <a:xfrm>
          <a:off x="49022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145305</xdr:rowOff>
    </xdr:from>
    <xdr:ext cx="762000" cy="259045"/>
    <xdr:sp macro="" textlink="">
      <xdr:nvSpPr>
        <xdr:cNvPr id="150" name="財政構造の弾力性該当値テキスト"/>
        <xdr:cNvSpPr txBox="1"/>
      </xdr:nvSpPr>
      <xdr:spPr>
        <a:xfrm>
          <a:off x="50419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78232</xdr:rowOff>
    </xdr:from>
    <xdr:to>
      <xdr:col>19</xdr:col>
      <xdr:colOff>184150</xdr:colOff>
      <xdr:row>62</xdr:row>
      <xdr:rowOff>8382</xdr:rowOff>
    </xdr:to>
    <xdr:sp macro="" textlink="">
      <xdr:nvSpPr>
        <xdr:cNvPr id="151" name="楕円 150"/>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18559</xdr:rowOff>
    </xdr:from>
    <xdr:ext cx="736600" cy="259045"/>
    <xdr:sp macro="" textlink="">
      <xdr:nvSpPr>
        <xdr:cNvPr id="152" name="テキスト ボックス 151"/>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3" name="楕円 152"/>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4" name="テキスト ボックス 153"/>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5" name="楕円 154"/>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160799</xdr:rowOff>
    </xdr:from>
    <xdr:ext cx="762000" cy="259045"/>
    <xdr:sp macro="" textlink="">
      <xdr:nvSpPr>
        <xdr:cNvPr id="156" name="テキスト ボックス 155"/>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8653</xdr:rowOff>
    </xdr:from>
    <xdr:ext cx="762000" cy="259045"/>
    <xdr:sp macro="" textlink="">
      <xdr:nvSpPr>
        <xdr:cNvPr id="158" name="テキスト ボックス 157"/>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本町の人口１人当たりの人件費・物件費等の決算額は、毎年度類似団体平均、全国平均、沖縄県平均を下回っており、類似団体等と比較し本町の職員数が少ないことが影響している。令和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109,211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要因としては人件費は職員数の増、給与改定及び勤勉手当の率の改定により増となっている。物件費については、物価高騰等の影響に伴う光熱水費や賄材料費等の増額によるものである。今後予定されている各施設の照明ＬＥＤ化や空調設備の整備等で物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137790</xdr:rowOff>
    </xdr:from>
    <xdr:to>
      <xdr:col>23</xdr:col>
      <xdr:colOff>133350</xdr:colOff>
      <xdr:row>81</xdr:row>
      <xdr:rowOff>169866</xdr:rowOff>
    </xdr:to>
    <xdr:cxnSp macro="">
      <xdr:nvCxnSpPr>
        <xdr:cNvPr id="189" name="直線コネクタ 188"/>
        <xdr:cNvCxnSpPr/>
      </xdr:nvCxnSpPr>
      <xdr:spPr>
        <a:xfrm>
          <a:off x="4114800" y="14025240"/>
          <a:ext cx="8382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123994</xdr:rowOff>
    </xdr:from>
    <xdr:to>
      <xdr:col>19</xdr:col>
      <xdr:colOff>133350</xdr:colOff>
      <xdr:row>81</xdr:row>
      <xdr:rowOff>137790</xdr:rowOff>
    </xdr:to>
    <xdr:cxnSp macro="">
      <xdr:nvCxnSpPr>
        <xdr:cNvPr id="192" name="直線コネクタ 191"/>
        <xdr:cNvCxnSpPr/>
      </xdr:nvCxnSpPr>
      <xdr:spPr>
        <a:xfrm>
          <a:off x="3225800" y="14011444"/>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70631</xdr:rowOff>
    </xdr:from>
    <xdr:to>
      <xdr:col>15</xdr:col>
      <xdr:colOff>82550</xdr:colOff>
      <xdr:row>81</xdr:row>
      <xdr:rowOff>123994</xdr:rowOff>
    </xdr:to>
    <xdr:cxnSp macro="">
      <xdr:nvCxnSpPr>
        <xdr:cNvPr id="195" name="直線コネクタ 194"/>
        <xdr:cNvCxnSpPr/>
      </xdr:nvCxnSpPr>
      <xdr:spPr>
        <a:xfrm>
          <a:off x="2336800" y="13958081"/>
          <a:ext cx="889000" cy="5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60840</xdr:rowOff>
    </xdr:from>
    <xdr:to>
      <xdr:col>11</xdr:col>
      <xdr:colOff>31750</xdr:colOff>
      <xdr:row>81</xdr:row>
      <xdr:rowOff>70631</xdr:rowOff>
    </xdr:to>
    <xdr:cxnSp macro="">
      <xdr:nvCxnSpPr>
        <xdr:cNvPr id="198" name="直線コネクタ 197"/>
        <xdr:cNvCxnSpPr/>
      </xdr:nvCxnSpPr>
      <xdr:spPr>
        <a:xfrm>
          <a:off x="1447800" y="13948290"/>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119066</xdr:rowOff>
    </xdr:from>
    <xdr:to>
      <xdr:col>23</xdr:col>
      <xdr:colOff>184150</xdr:colOff>
      <xdr:row>82</xdr:row>
      <xdr:rowOff>49216</xdr:rowOff>
    </xdr:to>
    <xdr:sp macro="" textlink="">
      <xdr:nvSpPr>
        <xdr:cNvPr id="208" name="楕円 207"/>
        <xdr:cNvSpPr/>
      </xdr:nvSpPr>
      <xdr:spPr>
        <a:xfrm>
          <a:off x="4902200" y="140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40343</xdr:rowOff>
    </xdr:from>
    <xdr:ext cx="762000" cy="259045"/>
    <xdr:sp macro="" textlink="">
      <xdr:nvSpPr>
        <xdr:cNvPr id="209" name="人件費・物件費等の状況該当値テキスト"/>
        <xdr:cNvSpPr txBox="1"/>
      </xdr:nvSpPr>
      <xdr:spPr>
        <a:xfrm>
          <a:off x="5041900" y="139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86990</xdr:rowOff>
    </xdr:from>
    <xdr:to>
      <xdr:col>19</xdr:col>
      <xdr:colOff>184150</xdr:colOff>
      <xdr:row>82</xdr:row>
      <xdr:rowOff>17140</xdr:rowOff>
    </xdr:to>
    <xdr:sp macro="" textlink="">
      <xdr:nvSpPr>
        <xdr:cNvPr id="210" name="楕円 209"/>
        <xdr:cNvSpPr/>
      </xdr:nvSpPr>
      <xdr:spPr>
        <a:xfrm>
          <a:off x="4064000" y="1397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27317</xdr:rowOff>
    </xdr:from>
    <xdr:ext cx="736600" cy="259045"/>
    <xdr:sp macro="" textlink="">
      <xdr:nvSpPr>
        <xdr:cNvPr id="211" name="テキスト ボックス 210"/>
        <xdr:cNvSpPr txBox="1"/>
      </xdr:nvSpPr>
      <xdr:spPr>
        <a:xfrm>
          <a:off x="3733800" y="1374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73194</xdr:rowOff>
    </xdr:from>
    <xdr:to>
      <xdr:col>15</xdr:col>
      <xdr:colOff>133350</xdr:colOff>
      <xdr:row>82</xdr:row>
      <xdr:rowOff>3344</xdr:rowOff>
    </xdr:to>
    <xdr:sp macro="" textlink="">
      <xdr:nvSpPr>
        <xdr:cNvPr id="212" name="楕円 211"/>
        <xdr:cNvSpPr/>
      </xdr:nvSpPr>
      <xdr:spPr>
        <a:xfrm>
          <a:off x="3175000" y="139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13521</xdr:rowOff>
    </xdr:from>
    <xdr:ext cx="762000" cy="259045"/>
    <xdr:sp macro="" textlink="">
      <xdr:nvSpPr>
        <xdr:cNvPr id="213" name="テキスト ボックス 212"/>
        <xdr:cNvSpPr txBox="1"/>
      </xdr:nvSpPr>
      <xdr:spPr>
        <a:xfrm>
          <a:off x="2844800" y="1372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19831</xdr:rowOff>
    </xdr:from>
    <xdr:to>
      <xdr:col>11</xdr:col>
      <xdr:colOff>82550</xdr:colOff>
      <xdr:row>81</xdr:row>
      <xdr:rowOff>121431</xdr:rowOff>
    </xdr:to>
    <xdr:sp macro="" textlink="">
      <xdr:nvSpPr>
        <xdr:cNvPr id="214" name="楕円 213"/>
        <xdr:cNvSpPr/>
      </xdr:nvSpPr>
      <xdr:spPr>
        <a:xfrm>
          <a:off x="2286000" y="139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131608</xdr:rowOff>
    </xdr:from>
    <xdr:ext cx="762000" cy="259045"/>
    <xdr:sp macro="" textlink="">
      <xdr:nvSpPr>
        <xdr:cNvPr id="215" name="テキスト ボックス 214"/>
        <xdr:cNvSpPr txBox="1"/>
      </xdr:nvSpPr>
      <xdr:spPr>
        <a:xfrm>
          <a:off x="1955800" y="1367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10040</xdr:rowOff>
    </xdr:from>
    <xdr:to>
      <xdr:col>7</xdr:col>
      <xdr:colOff>31750</xdr:colOff>
      <xdr:row>81</xdr:row>
      <xdr:rowOff>111640</xdr:rowOff>
    </xdr:to>
    <xdr:sp macro="" textlink="">
      <xdr:nvSpPr>
        <xdr:cNvPr id="216" name="楕円 215"/>
        <xdr:cNvSpPr/>
      </xdr:nvSpPr>
      <xdr:spPr>
        <a:xfrm>
          <a:off x="1397000" y="138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121817</xdr:rowOff>
    </xdr:from>
    <xdr:ext cx="762000" cy="259045"/>
    <xdr:sp macro="" textlink="">
      <xdr:nvSpPr>
        <xdr:cNvPr id="217" name="テキスト ボックス 216"/>
        <xdr:cNvSpPr txBox="1"/>
      </xdr:nvSpPr>
      <xdr:spPr>
        <a:xfrm>
          <a:off x="1066800" y="1366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年度と同値となっており、類似団体平均より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3" name="直線コネクタ 252"/>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84364</xdr:rowOff>
    </xdr:to>
    <xdr:cxnSp macro="">
      <xdr:nvCxnSpPr>
        <xdr:cNvPr id="256" name="直線コネクタ 255"/>
        <xdr:cNvCxnSpPr/>
      </xdr:nvCxnSpPr>
      <xdr:spPr>
        <a:xfrm flipV="1">
          <a:off x="15290800" y="147084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84364</xdr:rowOff>
    </xdr:to>
    <xdr:cxnSp macro="">
      <xdr:nvCxnSpPr>
        <xdr:cNvPr id="259" name="直線コネクタ 258"/>
        <xdr:cNvCxnSpPr/>
      </xdr:nvCxnSpPr>
      <xdr:spPr>
        <a:xfrm>
          <a:off x="14401800" y="147773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32657</xdr:rowOff>
    </xdr:to>
    <xdr:cxnSp macro="">
      <xdr:nvCxnSpPr>
        <xdr:cNvPr id="262" name="直線コネクタ 261"/>
        <xdr:cNvCxnSpPr/>
      </xdr:nvCxnSpPr>
      <xdr:spPr>
        <a:xfrm>
          <a:off x="13512800" y="1477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2" name="楕円 271"/>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3"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4" name="楕円 273"/>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5" name="テキスト ボックス 274"/>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76" name="楕円 275"/>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77" name="テキスト ボックス 276"/>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78" name="楕円 277"/>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9" name="テキスト ボックス 278"/>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0" name="楕円 279"/>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1" name="テキスト ボックス 280"/>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おり、これは元利償還額の減少が要因として考えられる。依然として、類似団体平均や全国平均を上回っているため、今後も新規発行の抑制を継続し、償還額の平準化及び実質公債費比率が急激に上昇し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86541</xdr:rowOff>
    </xdr:from>
    <xdr:to>
      <xdr:col>81</xdr:col>
      <xdr:colOff>44450</xdr:colOff>
      <xdr:row>59</xdr:row>
      <xdr:rowOff>102053</xdr:rowOff>
    </xdr:to>
    <xdr:cxnSp macro="">
      <xdr:nvCxnSpPr>
        <xdr:cNvPr id="318" name="直線コネクタ 317"/>
        <xdr:cNvCxnSpPr/>
      </xdr:nvCxnSpPr>
      <xdr:spPr>
        <a:xfrm>
          <a:off x="16179800" y="1020209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86541</xdr:rowOff>
    </xdr:from>
    <xdr:to>
      <xdr:col>77</xdr:col>
      <xdr:colOff>44450</xdr:colOff>
      <xdr:row>59</xdr:row>
      <xdr:rowOff>89988</xdr:rowOff>
    </xdr:to>
    <xdr:cxnSp macro="">
      <xdr:nvCxnSpPr>
        <xdr:cNvPr id="321" name="直線コネクタ 320"/>
        <xdr:cNvCxnSpPr/>
      </xdr:nvCxnSpPr>
      <xdr:spPr>
        <a:xfrm flipV="1">
          <a:off x="15290800" y="1020209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71029</xdr:rowOff>
    </xdr:from>
    <xdr:to>
      <xdr:col>72</xdr:col>
      <xdr:colOff>203200</xdr:colOff>
      <xdr:row>59</xdr:row>
      <xdr:rowOff>89988</xdr:rowOff>
    </xdr:to>
    <xdr:cxnSp macro="">
      <xdr:nvCxnSpPr>
        <xdr:cNvPr id="324" name="直線コネクタ 323"/>
        <xdr:cNvCxnSpPr/>
      </xdr:nvCxnSpPr>
      <xdr:spPr>
        <a:xfrm>
          <a:off x="14401800" y="101865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71029</xdr:rowOff>
    </xdr:to>
    <xdr:cxnSp macro="">
      <xdr:nvCxnSpPr>
        <xdr:cNvPr id="327" name="直線コネクタ 326"/>
        <xdr:cNvCxnSpPr/>
      </xdr:nvCxnSpPr>
      <xdr:spPr>
        <a:xfrm>
          <a:off x="13512800" y="10160726"/>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51253</xdr:rowOff>
    </xdr:from>
    <xdr:to>
      <xdr:col>81</xdr:col>
      <xdr:colOff>95250</xdr:colOff>
      <xdr:row>59</xdr:row>
      <xdr:rowOff>152853</xdr:rowOff>
    </xdr:to>
    <xdr:sp macro="" textlink="">
      <xdr:nvSpPr>
        <xdr:cNvPr id="337" name="楕円 336"/>
        <xdr:cNvSpPr/>
      </xdr:nvSpPr>
      <xdr:spPr>
        <a:xfrm>
          <a:off x="169672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67780</xdr:rowOff>
    </xdr:from>
    <xdr:ext cx="762000" cy="259045"/>
    <xdr:sp macro="" textlink="">
      <xdr:nvSpPr>
        <xdr:cNvPr id="338" name="定員管理の状況該当値テキスト"/>
        <xdr:cNvSpPr txBox="1"/>
      </xdr:nvSpPr>
      <xdr:spPr>
        <a:xfrm>
          <a:off x="17106900" y="100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35741</xdr:rowOff>
    </xdr:from>
    <xdr:to>
      <xdr:col>77</xdr:col>
      <xdr:colOff>95250</xdr:colOff>
      <xdr:row>59</xdr:row>
      <xdr:rowOff>137341</xdr:rowOff>
    </xdr:to>
    <xdr:sp macro="" textlink="">
      <xdr:nvSpPr>
        <xdr:cNvPr id="339" name="楕円 338"/>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147518</xdr:rowOff>
    </xdr:from>
    <xdr:ext cx="736600" cy="259045"/>
    <xdr:sp macro="" textlink="">
      <xdr:nvSpPr>
        <xdr:cNvPr id="340" name="テキスト ボックス 339"/>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39188</xdr:rowOff>
    </xdr:from>
    <xdr:to>
      <xdr:col>73</xdr:col>
      <xdr:colOff>44450</xdr:colOff>
      <xdr:row>59</xdr:row>
      <xdr:rowOff>140788</xdr:rowOff>
    </xdr:to>
    <xdr:sp macro="" textlink="">
      <xdr:nvSpPr>
        <xdr:cNvPr id="341" name="楕円 340"/>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150965</xdr:rowOff>
    </xdr:from>
    <xdr:ext cx="762000" cy="259045"/>
    <xdr:sp macro="" textlink="">
      <xdr:nvSpPr>
        <xdr:cNvPr id="342" name="テキスト ボックス 341"/>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20229</xdr:rowOff>
    </xdr:from>
    <xdr:to>
      <xdr:col>68</xdr:col>
      <xdr:colOff>203200</xdr:colOff>
      <xdr:row>59</xdr:row>
      <xdr:rowOff>121829</xdr:rowOff>
    </xdr:to>
    <xdr:sp macro="" textlink="">
      <xdr:nvSpPr>
        <xdr:cNvPr id="343" name="楕円 342"/>
        <xdr:cNvSpPr/>
      </xdr:nvSpPr>
      <xdr:spPr>
        <a:xfrm>
          <a:off x="14351000" y="101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132006</xdr:rowOff>
    </xdr:from>
    <xdr:ext cx="762000" cy="259045"/>
    <xdr:sp macro="" textlink="">
      <xdr:nvSpPr>
        <xdr:cNvPr id="344" name="テキスト ボックス 343"/>
        <xdr:cNvSpPr txBox="1"/>
      </xdr:nvSpPr>
      <xdr:spPr>
        <a:xfrm>
          <a:off x="14020800" y="9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165826</xdr:rowOff>
    </xdr:from>
    <xdr:to>
      <xdr:col>64</xdr:col>
      <xdr:colOff>152400</xdr:colOff>
      <xdr:row>59</xdr:row>
      <xdr:rowOff>95976</xdr:rowOff>
    </xdr:to>
    <xdr:sp macro="" textlink="">
      <xdr:nvSpPr>
        <xdr:cNvPr id="345" name="楕円 344"/>
        <xdr:cNvSpPr/>
      </xdr:nvSpPr>
      <xdr:spPr>
        <a:xfrm>
          <a:off x="13462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106153</xdr:rowOff>
    </xdr:from>
    <xdr:ext cx="762000" cy="259045"/>
    <xdr:sp macro="" textlink="">
      <xdr:nvSpPr>
        <xdr:cNvPr id="346" name="テキスト ボックス 345"/>
        <xdr:cNvSpPr txBox="1"/>
      </xdr:nvSpPr>
      <xdr:spPr>
        <a:xfrm>
          <a:off x="13131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年度の実質公債費比率は、前年度に比べ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おり、これは元利償還額の減少が要因として考えられる。依然として、類似団体平均や全国平均を上回っているため、今後も新規発行の抑制を継続し、償還額の平準化及び実質公債費比率が急激に上昇し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1" name="直線コネクタ 380"/>
        <xdr:cNvCxnSpPr/>
      </xdr:nvCxnSpPr>
      <xdr:spPr>
        <a:xfrm flipV="1">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168366</xdr:rowOff>
    </xdr:to>
    <xdr:cxnSp macro="">
      <xdr:nvCxnSpPr>
        <xdr:cNvPr id="384" name="直線コネクタ 383"/>
        <xdr:cNvCxnSpPr/>
      </xdr:nvCxnSpPr>
      <xdr:spPr>
        <a:xfrm flipV="1">
          <a:off x="15290800" y="69850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45176</xdr:rowOff>
    </xdr:to>
    <xdr:cxnSp macro="">
      <xdr:nvCxnSpPr>
        <xdr:cNvPr id="387" name="直線コネクタ 386"/>
        <xdr:cNvCxnSpPr/>
      </xdr:nvCxnSpPr>
      <xdr:spPr>
        <a:xfrm flipV="1">
          <a:off x="14401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45176</xdr:rowOff>
    </xdr:to>
    <xdr:cxnSp macro="">
      <xdr:nvCxnSpPr>
        <xdr:cNvPr id="390" name="直線コネクタ 389"/>
        <xdr:cNvCxnSpPr/>
      </xdr:nvCxnSpPr>
      <xdr:spPr>
        <a:xfrm>
          <a:off x="13512800" y="705394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1"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3" name="テキスト ボックス 402"/>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4" name="楕円 403"/>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5" name="テキスト ボックス 404"/>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165826</xdr:rowOff>
    </xdr:from>
    <xdr:to>
      <xdr:col>68</xdr:col>
      <xdr:colOff>203200</xdr:colOff>
      <xdr:row>41</xdr:row>
      <xdr:rowOff>95976</xdr:rowOff>
    </xdr:to>
    <xdr:sp macro="" textlink="">
      <xdr:nvSpPr>
        <xdr:cNvPr id="406" name="楕円 405"/>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407" name="テキスト ボックス 406"/>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08" name="楕円 407"/>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09" name="テキスト ボックス 408"/>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年度の将来負担比率は、前年度と比べ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おり、改善傾向にある。これは、一般会計における元金償還に対し、新規発行が抑えられていることによる地方債残高の減額、公営企業債等の繰入見込額の減額、また充当可能基金額の増額が要因としてあげられる。依然として、類似団体平均や全国平均、沖縄平均より上回っているため、引き続き地方債の新規発行を元金償還額内に抑制し、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64588</xdr:rowOff>
    </xdr:from>
    <xdr:to>
      <xdr:col>81</xdr:col>
      <xdr:colOff>44450</xdr:colOff>
      <xdr:row>15</xdr:row>
      <xdr:rowOff>114905</xdr:rowOff>
    </xdr:to>
    <xdr:cxnSp macro="">
      <xdr:nvCxnSpPr>
        <xdr:cNvPr id="445" name="直線コネクタ 444"/>
        <xdr:cNvCxnSpPr/>
      </xdr:nvCxnSpPr>
      <xdr:spPr>
        <a:xfrm flipV="1">
          <a:off x="16179800" y="2464888"/>
          <a:ext cx="838200" cy="2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114905</xdr:rowOff>
    </xdr:from>
    <xdr:to>
      <xdr:col>77</xdr:col>
      <xdr:colOff>44450</xdr:colOff>
      <xdr:row>17</xdr:row>
      <xdr:rowOff>68459</xdr:rowOff>
    </xdr:to>
    <xdr:cxnSp macro="">
      <xdr:nvCxnSpPr>
        <xdr:cNvPr id="448" name="直線コネクタ 447"/>
        <xdr:cNvCxnSpPr/>
      </xdr:nvCxnSpPr>
      <xdr:spPr>
        <a:xfrm flipV="1">
          <a:off x="15290800" y="2686655"/>
          <a:ext cx="889000" cy="29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68459</xdr:rowOff>
    </xdr:from>
    <xdr:to>
      <xdr:col>72</xdr:col>
      <xdr:colOff>203200</xdr:colOff>
      <xdr:row>18</xdr:row>
      <xdr:rowOff>98092</xdr:rowOff>
    </xdr:to>
    <xdr:cxnSp macro="">
      <xdr:nvCxnSpPr>
        <xdr:cNvPr id="451" name="直線コネクタ 450"/>
        <xdr:cNvCxnSpPr/>
      </xdr:nvCxnSpPr>
      <xdr:spPr>
        <a:xfrm flipV="1">
          <a:off x="14401800" y="298310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98092</xdr:rowOff>
    </xdr:from>
    <xdr:to>
      <xdr:col>68</xdr:col>
      <xdr:colOff>152400</xdr:colOff>
      <xdr:row>19</xdr:row>
      <xdr:rowOff>17417</xdr:rowOff>
    </xdr:to>
    <xdr:cxnSp macro="">
      <xdr:nvCxnSpPr>
        <xdr:cNvPr id="454" name="直線コネクタ 453"/>
        <xdr:cNvCxnSpPr/>
      </xdr:nvCxnSpPr>
      <xdr:spPr>
        <a:xfrm flipV="1">
          <a:off x="13512800" y="3184192"/>
          <a:ext cx="8890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13788</xdr:rowOff>
    </xdr:from>
    <xdr:to>
      <xdr:col>81</xdr:col>
      <xdr:colOff>95250</xdr:colOff>
      <xdr:row>14</xdr:row>
      <xdr:rowOff>115388</xdr:rowOff>
    </xdr:to>
    <xdr:sp macro="" textlink="">
      <xdr:nvSpPr>
        <xdr:cNvPr id="464" name="楕円 463"/>
        <xdr:cNvSpPr/>
      </xdr:nvSpPr>
      <xdr:spPr>
        <a:xfrm>
          <a:off x="169672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157315</xdr:rowOff>
    </xdr:from>
    <xdr:ext cx="762000" cy="259045"/>
    <xdr:sp macro="" textlink="">
      <xdr:nvSpPr>
        <xdr:cNvPr id="465" name="将来負担の状況該当値テキスト"/>
        <xdr:cNvSpPr txBox="1"/>
      </xdr:nvSpPr>
      <xdr:spPr>
        <a:xfrm>
          <a:off x="17106900" y="238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64105</xdr:rowOff>
    </xdr:from>
    <xdr:to>
      <xdr:col>77</xdr:col>
      <xdr:colOff>95250</xdr:colOff>
      <xdr:row>15</xdr:row>
      <xdr:rowOff>165705</xdr:rowOff>
    </xdr:to>
    <xdr:sp macro="" textlink="">
      <xdr:nvSpPr>
        <xdr:cNvPr id="466" name="楕円 465"/>
        <xdr:cNvSpPr/>
      </xdr:nvSpPr>
      <xdr:spPr>
        <a:xfrm>
          <a:off x="16129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150482</xdr:rowOff>
    </xdr:from>
    <xdr:ext cx="736600" cy="259045"/>
    <xdr:sp macro="" textlink="">
      <xdr:nvSpPr>
        <xdr:cNvPr id="467" name="テキスト ボックス 466"/>
        <xdr:cNvSpPr txBox="1"/>
      </xdr:nvSpPr>
      <xdr:spPr>
        <a:xfrm>
          <a:off x="15798800" y="272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17659</xdr:rowOff>
    </xdr:from>
    <xdr:to>
      <xdr:col>73</xdr:col>
      <xdr:colOff>44450</xdr:colOff>
      <xdr:row>17</xdr:row>
      <xdr:rowOff>119259</xdr:rowOff>
    </xdr:to>
    <xdr:sp macro="" textlink="">
      <xdr:nvSpPr>
        <xdr:cNvPr id="468" name="楕円 467"/>
        <xdr:cNvSpPr/>
      </xdr:nvSpPr>
      <xdr:spPr>
        <a:xfrm>
          <a:off x="15240000" y="29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104036</xdr:rowOff>
    </xdr:from>
    <xdr:ext cx="762000" cy="259045"/>
    <xdr:sp macro="" textlink="">
      <xdr:nvSpPr>
        <xdr:cNvPr id="469" name="テキスト ボックス 468"/>
        <xdr:cNvSpPr txBox="1"/>
      </xdr:nvSpPr>
      <xdr:spPr>
        <a:xfrm>
          <a:off x="14909800" y="301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47292</xdr:rowOff>
    </xdr:from>
    <xdr:to>
      <xdr:col>68</xdr:col>
      <xdr:colOff>203200</xdr:colOff>
      <xdr:row>18</xdr:row>
      <xdr:rowOff>148892</xdr:rowOff>
    </xdr:to>
    <xdr:sp macro="" textlink="">
      <xdr:nvSpPr>
        <xdr:cNvPr id="470" name="楕円 469"/>
        <xdr:cNvSpPr/>
      </xdr:nvSpPr>
      <xdr:spPr>
        <a:xfrm>
          <a:off x="14351000" y="31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133669</xdr:rowOff>
    </xdr:from>
    <xdr:ext cx="762000" cy="259045"/>
    <xdr:sp macro="" textlink="">
      <xdr:nvSpPr>
        <xdr:cNvPr id="471" name="テキスト ボックス 470"/>
        <xdr:cNvSpPr txBox="1"/>
      </xdr:nvSpPr>
      <xdr:spPr>
        <a:xfrm>
          <a:off x="14020800" y="321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138067</xdr:rowOff>
    </xdr:from>
    <xdr:to>
      <xdr:col>64</xdr:col>
      <xdr:colOff>152400</xdr:colOff>
      <xdr:row>19</xdr:row>
      <xdr:rowOff>68217</xdr:rowOff>
    </xdr:to>
    <xdr:sp macro="" textlink="">
      <xdr:nvSpPr>
        <xdr:cNvPr id="472" name="楕円 471"/>
        <xdr:cNvSpPr/>
      </xdr:nvSpPr>
      <xdr:spPr>
        <a:xfrm>
          <a:off x="13462000" y="32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52994</xdr:rowOff>
    </xdr:from>
    <xdr:ext cx="762000" cy="259045"/>
    <xdr:sp macro="" textlink="">
      <xdr:nvSpPr>
        <xdr:cNvPr id="473" name="テキスト ボックス 472"/>
        <xdr:cNvSpPr txBox="1"/>
      </xdr:nvSpPr>
      <xdr:spPr>
        <a:xfrm>
          <a:off x="13131800" y="33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35,728
34,983
15.90
15,212,827
14,666,496
417,890
7,444,217
8,420,369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ポイント上がっており、その要因としては職員数の増や給与改定及び勤勉手当の率の改定となっている。一方で、人口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人当たりの職員数は少ないため類似団体平均や沖縄県平均よりは下回っている。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年度からの会計年度任用職員の勤勉手当の開始や、「第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次定員適正化計画」に基づく職員の増が見込まれるため、急激な上昇とならないよう計画的に実施していく必要がある。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163576</xdr:rowOff>
    </xdr:to>
    <xdr:cxnSp macro="">
      <xdr:nvCxnSpPr>
        <xdr:cNvPr id="64" name="直線コネクタ 63"/>
        <xdr:cNvCxnSpPr/>
      </xdr:nvCxnSpPr>
      <xdr:spPr>
        <a:xfrm>
          <a:off x="3987800" y="628548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163576</xdr:rowOff>
    </xdr:to>
    <xdr:cxnSp macro="">
      <xdr:nvCxnSpPr>
        <xdr:cNvPr id="67" name="直線コネクタ 66"/>
        <xdr:cNvCxnSpPr/>
      </xdr:nvCxnSpPr>
      <xdr:spPr>
        <a:xfrm flipV="1">
          <a:off x="3098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10414</xdr:rowOff>
    </xdr:to>
    <xdr:cxnSp macro="">
      <xdr:nvCxnSpPr>
        <xdr:cNvPr id="70" name="直線コネクタ 69"/>
        <xdr:cNvCxnSpPr/>
      </xdr:nvCxnSpPr>
      <xdr:spPr>
        <a:xfrm flipV="1">
          <a:off x="2209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10414</xdr:rowOff>
    </xdr:to>
    <xdr:cxnSp macro="">
      <xdr:nvCxnSpPr>
        <xdr:cNvPr id="73" name="直線コネクタ 72"/>
        <xdr:cNvCxnSpPr/>
      </xdr:nvCxnSpPr>
      <xdr:spPr>
        <a:xfrm>
          <a:off x="1320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92" name="テキスト ボックス 91"/>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その要因としては、各施設の光熱水費の大幅な増額や給食費の賄材料費の増が挙げられ、物価高騰等の影響が大きいと考えられる。類似団体や沖縄県平均よりは下回っているものの、今後は委託料の増額等も見込まれるため、急激な上昇とならないよう経費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78994</xdr:rowOff>
    </xdr:from>
    <xdr:to>
      <xdr:col>82</xdr:col>
      <xdr:colOff>107950</xdr:colOff>
      <xdr:row>14</xdr:row>
      <xdr:rowOff>35560</xdr:rowOff>
    </xdr:to>
    <xdr:cxnSp macro="">
      <xdr:nvCxnSpPr>
        <xdr:cNvPr id="123" name="直線コネクタ 122"/>
        <xdr:cNvCxnSpPr/>
      </xdr:nvCxnSpPr>
      <xdr:spPr>
        <a:xfrm>
          <a:off x="15671800" y="230784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78994</xdr:rowOff>
    </xdr:from>
    <xdr:to>
      <xdr:col>78</xdr:col>
      <xdr:colOff>69850</xdr:colOff>
      <xdr:row>13</xdr:row>
      <xdr:rowOff>97282</xdr:rowOff>
    </xdr:to>
    <xdr:cxnSp macro="">
      <xdr:nvCxnSpPr>
        <xdr:cNvPr id="126" name="直線コネクタ 125"/>
        <xdr:cNvCxnSpPr/>
      </xdr:nvCxnSpPr>
      <xdr:spPr>
        <a:xfrm flipV="1">
          <a:off x="14782800" y="23078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97282</xdr:rowOff>
    </xdr:from>
    <xdr:to>
      <xdr:col>73</xdr:col>
      <xdr:colOff>180975</xdr:colOff>
      <xdr:row>14</xdr:row>
      <xdr:rowOff>81280</xdr:rowOff>
    </xdr:to>
    <xdr:cxnSp macro="">
      <xdr:nvCxnSpPr>
        <xdr:cNvPr id="129" name="直線コネクタ 128"/>
        <xdr:cNvCxnSpPr/>
      </xdr:nvCxnSpPr>
      <xdr:spPr>
        <a:xfrm flipV="1">
          <a:off x="13893800" y="23261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99568</xdr:rowOff>
    </xdr:to>
    <xdr:cxnSp macro="">
      <xdr:nvCxnSpPr>
        <xdr:cNvPr id="132" name="直線コネクタ 131"/>
        <xdr:cNvCxnSpPr/>
      </xdr:nvCxnSpPr>
      <xdr:spPr>
        <a:xfrm flipV="1">
          <a:off x="13004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2" name="楕円 141"/>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3"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28194</xdr:rowOff>
    </xdr:from>
    <xdr:to>
      <xdr:col>78</xdr:col>
      <xdr:colOff>120650</xdr:colOff>
      <xdr:row>13</xdr:row>
      <xdr:rowOff>129794</xdr:rowOff>
    </xdr:to>
    <xdr:sp macro="" textlink="">
      <xdr:nvSpPr>
        <xdr:cNvPr id="144" name="楕円 143"/>
        <xdr:cNvSpPr/>
      </xdr:nvSpPr>
      <xdr:spPr>
        <a:xfrm>
          <a:off x="15621000" y="22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139971</xdr:rowOff>
    </xdr:from>
    <xdr:ext cx="736600" cy="259045"/>
    <xdr:sp macro="" textlink="">
      <xdr:nvSpPr>
        <xdr:cNvPr id="145" name="テキスト ボックス 144"/>
        <xdr:cNvSpPr txBox="1"/>
      </xdr:nvSpPr>
      <xdr:spPr>
        <a:xfrm>
          <a:off x="15290800" y="2025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46482</xdr:rowOff>
    </xdr:from>
    <xdr:to>
      <xdr:col>74</xdr:col>
      <xdr:colOff>31750</xdr:colOff>
      <xdr:row>13</xdr:row>
      <xdr:rowOff>148082</xdr:rowOff>
    </xdr:to>
    <xdr:sp macro="" textlink="">
      <xdr:nvSpPr>
        <xdr:cNvPr id="146" name="楕円 145"/>
        <xdr:cNvSpPr/>
      </xdr:nvSpPr>
      <xdr:spPr>
        <a:xfrm>
          <a:off x="14732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158259</xdr:rowOff>
    </xdr:from>
    <xdr:ext cx="762000" cy="259045"/>
    <xdr:sp macro="" textlink="">
      <xdr:nvSpPr>
        <xdr:cNvPr id="147" name="テキスト ボックス 146"/>
        <xdr:cNvSpPr txBox="1"/>
      </xdr:nvSpPr>
      <xdr:spPr>
        <a:xfrm>
          <a:off x="14401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8" name="楕円 147"/>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9" name="テキスト ボックス 148"/>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48768</xdr:rowOff>
    </xdr:from>
    <xdr:to>
      <xdr:col>65</xdr:col>
      <xdr:colOff>53975</xdr:colOff>
      <xdr:row>14</xdr:row>
      <xdr:rowOff>150368</xdr:rowOff>
    </xdr:to>
    <xdr:sp macro="" textlink="">
      <xdr:nvSpPr>
        <xdr:cNvPr id="150" name="楕円 149"/>
        <xdr:cNvSpPr/>
      </xdr:nvSpPr>
      <xdr:spPr>
        <a:xfrm>
          <a:off x="12954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160545</xdr:rowOff>
    </xdr:from>
    <xdr:ext cx="762000" cy="259045"/>
    <xdr:sp macro="" textlink="">
      <xdr:nvSpPr>
        <xdr:cNvPr id="151" name="テキスト ボックス 150"/>
        <xdr:cNvSpPr txBox="1"/>
      </xdr:nvSpPr>
      <xdr:spPr>
        <a:xfrm>
          <a:off x="12623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がっており、その要因としては、こども医療費助成事業の年齢拡大に伴う増額や私立分児童運営費負担金等の増額が挙げられる。全国平均や沖縄県平均を下回っているものの、類似団体平均と比較すると継続的に高い状況が続いており、今後も上昇傾向が続くと予想されることから、事業内容を精査し、見直しを進めて増加傾向に歯止めをかける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18143</xdr:rowOff>
    </xdr:from>
    <xdr:to>
      <xdr:col>24</xdr:col>
      <xdr:colOff>25400</xdr:colOff>
      <xdr:row>58</xdr:row>
      <xdr:rowOff>83457</xdr:rowOff>
    </xdr:to>
    <xdr:cxnSp macro="">
      <xdr:nvCxnSpPr>
        <xdr:cNvPr id="186" name="直線コネクタ 185"/>
        <xdr:cNvCxnSpPr/>
      </xdr:nvCxnSpPr>
      <xdr:spPr>
        <a:xfrm>
          <a:off x="3987800" y="996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58</xdr:row>
      <xdr:rowOff>83457</xdr:rowOff>
    </xdr:to>
    <xdr:cxnSp macro="">
      <xdr:nvCxnSpPr>
        <xdr:cNvPr id="189" name="直線コネクタ 188"/>
        <xdr:cNvCxnSpPr/>
      </xdr:nvCxnSpPr>
      <xdr:spPr>
        <a:xfrm flipV="1">
          <a:off x="3098800" y="996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83457</xdr:rowOff>
    </xdr:from>
    <xdr:to>
      <xdr:col>15</xdr:col>
      <xdr:colOff>98425</xdr:colOff>
      <xdr:row>58</xdr:row>
      <xdr:rowOff>116115</xdr:rowOff>
    </xdr:to>
    <xdr:cxnSp macro="">
      <xdr:nvCxnSpPr>
        <xdr:cNvPr id="192" name="直線コネクタ 191"/>
        <xdr:cNvCxnSpPr/>
      </xdr:nvCxnSpPr>
      <xdr:spPr>
        <a:xfrm flipV="1">
          <a:off x="2209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167822</xdr:rowOff>
    </xdr:from>
    <xdr:to>
      <xdr:col>11</xdr:col>
      <xdr:colOff>9525</xdr:colOff>
      <xdr:row>58</xdr:row>
      <xdr:rowOff>116115</xdr:rowOff>
    </xdr:to>
    <xdr:cxnSp macro="">
      <xdr:nvCxnSpPr>
        <xdr:cNvPr id="195" name="直線コネクタ 194"/>
        <xdr:cNvCxnSpPr/>
      </xdr:nvCxnSpPr>
      <xdr:spPr>
        <a:xfrm>
          <a:off x="1320800" y="9940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5" name="楕円 204"/>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6"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7" name="楕円 206"/>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08" name="テキスト ボックス 207"/>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09" name="楕円 208"/>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0" name="テキスト ボックス 209"/>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65315</xdr:rowOff>
    </xdr:from>
    <xdr:to>
      <xdr:col>11</xdr:col>
      <xdr:colOff>60325</xdr:colOff>
      <xdr:row>58</xdr:row>
      <xdr:rowOff>166915</xdr:rowOff>
    </xdr:to>
    <xdr:sp macro="" textlink="">
      <xdr:nvSpPr>
        <xdr:cNvPr id="211" name="楕円 210"/>
        <xdr:cNvSpPr/>
      </xdr:nvSpPr>
      <xdr:spPr>
        <a:xfrm>
          <a:off x="2159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151692</xdr:rowOff>
    </xdr:from>
    <xdr:ext cx="762000" cy="259045"/>
    <xdr:sp macro="" textlink="">
      <xdr:nvSpPr>
        <xdr:cNvPr id="212" name="テキスト ボックス 211"/>
        <xdr:cNvSpPr txBox="1"/>
      </xdr:nvSpPr>
      <xdr:spPr>
        <a:xfrm>
          <a:off x="1828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13" name="楕円 212"/>
        <xdr:cNvSpPr/>
      </xdr:nvSpPr>
      <xdr:spPr>
        <a:xfrm>
          <a:off x="1270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14" name="テキスト ボックス 213"/>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その他は主に繰出金が大きな割合を占めているが、令和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がった。その要因としては、下水道事業会計への出資金の減が挙げられる。しかし、今後も国民健康保険特別会計への法定外繰出や下水道事業会計への繰出金等の継続が見込まれるため、特別会計においては保険料や料金の適正化を図るなど、独立採算の理念に基づいた経営を促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99785</xdr:rowOff>
    </xdr:to>
    <xdr:cxnSp macro="">
      <xdr:nvCxnSpPr>
        <xdr:cNvPr id="249" name="直線コネクタ 248"/>
        <xdr:cNvCxnSpPr/>
      </xdr:nvCxnSpPr>
      <xdr:spPr>
        <a:xfrm flipV="1">
          <a:off x="15671800" y="96574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99785</xdr:rowOff>
    </xdr:from>
    <xdr:to>
      <xdr:col>78</xdr:col>
      <xdr:colOff>69850</xdr:colOff>
      <xdr:row>56</xdr:row>
      <xdr:rowOff>121557</xdr:rowOff>
    </xdr:to>
    <xdr:cxnSp macro="">
      <xdr:nvCxnSpPr>
        <xdr:cNvPr id="252" name="直線コネクタ 251"/>
        <xdr:cNvCxnSpPr/>
      </xdr:nvCxnSpPr>
      <xdr:spPr>
        <a:xfrm flipV="1">
          <a:off x="14782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99785</xdr:rowOff>
    </xdr:from>
    <xdr:to>
      <xdr:col>73</xdr:col>
      <xdr:colOff>180975</xdr:colOff>
      <xdr:row>56</xdr:row>
      <xdr:rowOff>121557</xdr:rowOff>
    </xdr:to>
    <xdr:cxnSp macro="">
      <xdr:nvCxnSpPr>
        <xdr:cNvPr id="255" name="直線コネクタ 254"/>
        <xdr:cNvCxnSpPr/>
      </xdr:nvCxnSpPr>
      <xdr:spPr>
        <a:xfrm>
          <a:off x="13893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99785</xdr:rowOff>
    </xdr:from>
    <xdr:to>
      <xdr:col>69</xdr:col>
      <xdr:colOff>92075</xdr:colOff>
      <xdr:row>56</xdr:row>
      <xdr:rowOff>110672</xdr:rowOff>
    </xdr:to>
    <xdr:cxnSp macro="">
      <xdr:nvCxnSpPr>
        <xdr:cNvPr id="258" name="直線コネクタ 257"/>
        <xdr:cNvCxnSpPr/>
      </xdr:nvCxnSpPr>
      <xdr:spPr>
        <a:xfrm flipV="1">
          <a:off x="13004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8" name="楕円 267"/>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9" name="その他該当値テキスト"/>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48985</xdr:rowOff>
    </xdr:from>
    <xdr:to>
      <xdr:col>78</xdr:col>
      <xdr:colOff>120650</xdr:colOff>
      <xdr:row>56</xdr:row>
      <xdr:rowOff>150585</xdr:rowOff>
    </xdr:to>
    <xdr:sp macro="" textlink="">
      <xdr:nvSpPr>
        <xdr:cNvPr id="270" name="楕円 269"/>
        <xdr:cNvSpPr/>
      </xdr:nvSpPr>
      <xdr:spPr>
        <a:xfrm>
          <a:off x="15621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160762</xdr:rowOff>
    </xdr:from>
    <xdr:ext cx="736600" cy="259045"/>
    <xdr:sp macro="" textlink="">
      <xdr:nvSpPr>
        <xdr:cNvPr id="271" name="テキスト ボックス 270"/>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70757</xdr:rowOff>
    </xdr:from>
    <xdr:to>
      <xdr:col>74</xdr:col>
      <xdr:colOff>31750</xdr:colOff>
      <xdr:row>57</xdr:row>
      <xdr:rowOff>907</xdr:rowOff>
    </xdr:to>
    <xdr:sp macro="" textlink="">
      <xdr:nvSpPr>
        <xdr:cNvPr id="272" name="楕円 271"/>
        <xdr:cNvSpPr/>
      </xdr:nvSpPr>
      <xdr:spPr>
        <a:xfrm>
          <a:off x="14732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11084</xdr:rowOff>
    </xdr:from>
    <xdr:ext cx="762000" cy="259045"/>
    <xdr:sp macro="" textlink="">
      <xdr:nvSpPr>
        <xdr:cNvPr id="273" name="テキスト ボックス 272"/>
        <xdr:cNvSpPr txBox="1"/>
      </xdr:nvSpPr>
      <xdr:spPr>
        <a:xfrm>
          <a:off x="14401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48985</xdr:rowOff>
    </xdr:from>
    <xdr:to>
      <xdr:col>69</xdr:col>
      <xdr:colOff>142875</xdr:colOff>
      <xdr:row>56</xdr:row>
      <xdr:rowOff>150585</xdr:rowOff>
    </xdr:to>
    <xdr:sp macro="" textlink="">
      <xdr:nvSpPr>
        <xdr:cNvPr id="274" name="楕円 273"/>
        <xdr:cNvSpPr/>
      </xdr:nvSpPr>
      <xdr:spPr>
        <a:xfrm>
          <a:off x="13843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160762</xdr:rowOff>
    </xdr:from>
    <xdr:ext cx="762000" cy="259045"/>
    <xdr:sp macro="" textlink="">
      <xdr:nvSpPr>
        <xdr:cNvPr id="275" name="テキスト ボックス 274"/>
        <xdr:cNvSpPr txBox="1"/>
      </xdr:nvSpPr>
      <xdr:spPr>
        <a:xfrm>
          <a:off x="13512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76" name="楕円 275"/>
        <xdr:cNvSpPr/>
      </xdr:nvSpPr>
      <xdr:spPr>
        <a:xfrm>
          <a:off x="12954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77" name="テキスト ボックス 276"/>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昇し、その要因としては、東部消防事務組合への経常的経費の負担金の増額や発達支援保育事業補助金の増、観光まちづくり協会への補助金交付が開始されたことが挙げられる。全国平均や沖縄県平均を上回っているため、今後も継続・廃止等の検討を行い、見直しを行うことで補助金等の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168148</xdr:rowOff>
    </xdr:to>
    <xdr:cxnSp macro="">
      <xdr:nvCxnSpPr>
        <xdr:cNvPr id="307" name="直線コネクタ 306"/>
        <xdr:cNvCxnSpPr/>
      </xdr:nvCxnSpPr>
      <xdr:spPr>
        <a:xfrm>
          <a:off x="15671800" y="62580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140716</xdr:rowOff>
    </xdr:to>
    <xdr:cxnSp macro="">
      <xdr:nvCxnSpPr>
        <xdr:cNvPr id="310" name="直線コネクタ 309"/>
        <xdr:cNvCxnSpPr/>
      </xdr:nvCxnSpPr>
      <xdr:spPr>
        <a:xfrm flipV="1">
          <a:off x="14782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140716</xdr:rowOff>
    </xdr:to>
    <xdr:cxnSp macro="">
      <xdr:nvCxnSpPr>
        <xdr:cNvPr id="313" name="直線コネクタ 312"/>
        <xdr:cNvCxnSpPr/>
      </xdr:nvCxnSpPr>
      <xdr:spPr>
        <a:xfrm>
          <a:off x="13893800" y="6285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163576</xdr:rowOff>
    </xdr:to>
    <xdr:cxnSp macro="">
      <xdr:nvCxnSpPr>
        <xdr:cNvPr id="316" name="直線コネクタ 315"/>
        <xdr:cNvCxnSpPr/>
      </xdr:nvCxnSpPr>
      <xdr:spPr>
        <a:xfrm flipV="1">
          <a:off x="13004800" y="6285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6" name="楕円 325"/>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7"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8" name="楕円 327"/>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9" name="テキスト ボックス 328"/>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2" name="楕円 331"/>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33" name="テキスト ボックス 332"/>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4" name="楕円 333"/>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35" name="テキスト ボックス 334"/>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ポイント上昇したものの、類似団体平均よりは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ポイント下がっている。決算額では前年度より</a:t>
          </a:r>
          <a:r>
            <a:rPr kumimoji="1" lang="en-US" altLang="ja-JP" sz="1300">
              <a:latin typeface="ＭＳ Ｐゴシック" panose="020B0600070205080204" pitchFamily="50" charset="-128"/>
              <a:ea typeface="ＭＳ Ｐゴシック" panose="020B0600070205080204" pitchFamily="50" charset="-128"/>
            </a:rPr>
            <a:t>14,600</a:t>
          </a:r>
          <a:r>
            <a:rPr kumimoji="1" lang="ja-JP" altLang="en-US" sz="1300">
              <a:latin typeface="ＭＳ Ｐゴシック" panose="020B0600070205080204" pitchFamily="50" charset="-128"/>
              <a:ea typeface="ＭＳ Ｐゴシック" panose="020B0600070205080204" pitchFamily="50" charset="-128"/>
            </a:rPr>
            <a:t>千円減となっており、今後も新規発行額が償還額を下回るよう抑制を図り、償還額の平準化及び公債費の上昇が急激にならないよう努めていく。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154432</xdr:rowOff>
    </xdr:to>
    <xdr:cxnSp macro="">
      <xdr:nvCxnSpPr>
        <xdr:cNvPr id="365" name="直線コネクタ 364"/>
        <xdr:cNvCxnSpPr/>
      </xdr:nvCxnSpPr>
      <xdr:spPr>
        <a:xfrm>
          <a:off x="3987800" y="13180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19558</xdr:rowOff>
    </xdr:to>
    <xdr:cxnSp macro="">
      <xdr:nvCxnSpPr>
        <xdr:cNvPr id="368" name="直線コネクタ 367"/>
        <xdr:cNvCxnSpPr/>
      </xdr:nvCxnSpPr>
      <xdr:spPr>
        <a:xfrm flipV="1">
          <a:off x="3098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19558</xdr:rowOff>
    </xdr:from>
    <xdr:to>
      <xdr:col>15</xdr:col>
      <xdr:colOff>98425</xdr:colOff>
      <xdr:row>77</xdr:row>
      <xdr:rowOff>51563</xdr:rowOff>
    </xdr:to>
    <xdr:cxnSp macro="">
      <xdr:nvCxnSpPr>
        <xdr:cNvPr id="371" name="直線コネクタ 370"/>
        <xdr:cNvCxnSpPr/>
      </xdr:nvCxnSpPr>
      <xdr:spPr>
        <a:xfrm flipV="1">
          <a:off x="2209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83565</xdr:rowOff>
    </xdr:to>
    <xdr:cxnSp macro="">
      <xdr:nvCxnSpPr>
        <xdr:cNvPr id="374" name="直線コネクタ 373"/>
        <xdr:cNvCxnSpPr/>
      </xdr:nvCxnSpPr>
      <xdr:spPr>
        <a:xfrm flipV="1">
          <a:off x="1320800" y="132532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4" name="楕円 383"/>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5"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6" name="楕円 385"/>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7" name="テキスト ボックス 38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140208</xdr:rowOff>
    </xdr:from>
    <xdr:to>
      <xdr:col>15</xdr:col>
      <xdr:colOff>149225</xdr:colOff>
      <xdr:row>77</xdr:row>
      <xdr:rowOff>70358</xdr:rowOff>
    </xdr:to>
    <xdr:sp macro="" textlink="">
      <xdr:nvSpPr>
        <xdr:cNvPr id="388" name="楕円 387"/>
        <xdr:cNvSpPr/>
      </xdr:nvSpPr>
      <xdr:spPr>
        <a:xfrm>
          <a:off x="3048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55135</xdr:rowOff>
    </xdr:from>
    <xdr:ext cx="762000" cy="259045"/>
    <xdr:sp macro="" textlink="">
      <xdr:nvSpPr>
        <xdr:cNvPr id="389" name="テキスト ボックス 388"/>
        <xdr:cNvSpPr txBox="1"/>
      </xdr:nvSpPr>
      <xdr:spPr>
        <a:xfrm>
          <a:off x="2717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0" name="楕円 389"/>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87140</xdr:rowOff>
    </xdr:from>
    <xdr:ext cx="762000" cy="259045"/>
    <xdr:sp macro="" textlink="">
      <xdr:nvSpPr>
        <xdr:cNvPr id="391" name="テキスト ボックス 390"/>
        <xdr:cNvSpPr txBox="1"/>
      </xdr:nvSpPr>
      <xdr:spPr>
        <a:xfrm>
          <a:off x="1828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2" name="楕円 391"/>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93" name="テキスト ボックス 392"/>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公債費以外で経常収支比率をみると、令和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昇した。前年度と比較すると増の項目が増えたのが要因である。類似団体平均、全国平均及び沖縄県平均よりは下回ってはいるが、今後も増加傾向の項目が見込まれるため、内部努力による経費削減を継続し、経常収支比率の安定化に努め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153670</xdr:rowOff>
    </xdr:to>
    <xdr:cxnSp macro="">
      <xdr:nvCxnSpPr>
        <xdr:cNvPr id="426" name="直線コネクタ 425"/>
        <xdr:cNvCxnSpPr/>
      </xdr:nvCxnSpPr>
      <xdr:spPr>
        <a:xfrm>
          <a:off x="15671800" y="1318387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77</xdr:row>
      <xdr:rowOff>107950</xdr:rowOff>
    </xdr:to>
    <xdr:cxnSp macro="">
      <xdr:nvCxnSpPr>
        <xdr:cNvPr id="429" name="直線コネクタ 428"/>
        <xdr:cNvCxnSpPr/>
      </xdr:nvCxnSpPr>
      <xdr:spPr>
        <a:xfrm flipV="1">
          <a:off x="14782800" y="1318387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77</xdr:row>
      <xdr:rowOff>168911</xdr:rowOff>
    </xdr:to>
    <xdr:cxnSp macro="">
      <xdr:nvCxnSpPr>
        <xdr:cNvPr id="432" name="直線コネクタ 431"/>
        <xdr:cNvCxnSpPr/>
      </xdr:nvCxnSpPr>
      <xdr:spPr>
        <a:xfrm flipV="1">
          <a:off x="13893800" y="13309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77</xdr:row>
      <xdr:rowOff>168911</xdr:rowOff>
    </xdr:to>
    <xdr:cxnSp macro="">
      <xdr:nvCxnSpPr>
        <xdr:cNvPr id="435" name="直線コネクタ 434"/>
        <xdr:cNvCxnSpPr/>
      </xdr:nvCxnSpPr>
      <xdr:spPr>
        <a:xfrm>
          <a:off x="13004800" y="13359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5" name="楕円 444"/>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119397</xdr:rowOff>
    </xdr:from>
    <xdr:ext cx="762000" cy="259045"/>
    <xdr:sp macro="" textlink="">
      <xdr:nvSpPr>
        <xdr:cNvPr id="446" name="公債費以外該当値テキスト"/>
        <xdr:cNvSpPr txBox="1"/>
      </xdr:nvSpPr>
      <xdr:spPr>
        <a:xfrm>
          <a:off x="165989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47" name="楕円 446"/>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48" name="テキスト ボックス 447"/>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9" name="楕円 448"/>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50" name="テキスト ボックス 449"/>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1" name="楕円 450"/>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58438</xdr:rowOff>
    </xdr:from>
    <xdr:ext cx="762000" cy="259045"/>
    <xdr:sp macro="" textlink="">
      <xdr:nvSpPr>
        <xdr:cNvPr id="452" name="テキスト ボックス 451"/>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3" name="楕円 452"/>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47007</xdr:rowOff>
    </xdr:from>
    <xdr:ext cx="762000" cy="259045"/>
    <xdr:sp macro="" textlink="">
      <xdr:nvSpPr>
        <xdr:cNvPr id="454" name="テキスト ボックス 453"/>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104249</xdr:rowOff>
    </xdr:from>
    <xdr:to>
      <xdr:col>29</xdr:col>
      <xdr:colOff>127000</xdr:colOff>
      <xdr:row>18</xdr:row>
      <xdr:rowOff>14866</xdr:rowOff>
    </xdr:to>
    <xdr:cxnSp macro="">
      <xdr:nvCxnSpPr>
        <xdr:cNvPr id="52" name="直線コネクタ 51"/>
        <xdr:cNvCxnSpPr/>
      </xdr:nvCxnSpPr>
      <xdr:spPr bwMode="auto">
        <a:xfrm flipV="1">
          <a:off x="5003800" y="3066524"/>
          <a:ext cx="647700" cy="8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14866</xdr:rowOff>
    </xdr:from>
    <xdr:to>
      <xdr:col>26</xdr:col>
      <xdr:colOff>50800</xdr:colOff>
      <xdr:row>18</xdr:row>
      <xdr:rowOff>29611</xdr:rowOff>
    </xdr:to>
    <xdr:cxnSp macro="">
      <xdr:nvCxnSpPr>
        <xdr:cNvPr id="55" name="直線コネクタ 54"/>
        <xdr:cNvCxnSpPr/>
      </xdr:nvCxnSpPr>
      <xdr:spPr bwMode="auto">
        <a:xfrm flipV="1">
          <a:off x="4305300" y="3148591"/>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14246</xdr:rowOff>
    </xdr:from>
    <xdr:to>
      <xdr:col>22</xdr:col>
      <xdr:colOff>114300</xdr:colOff>
      <xdr:row>18</xdr:row>
      <xdr:rowOff>29611</xdr:rowOff>
    </xdr:to>
    <xdr:cxnSp macro="">
      <xdr:nvCxnSpPr>
        <xdr:cNvPr id="58" name="直線コネクタ 57"/>
        <xdr:cNvCxnSpPr/>
      </xdr:nvCxnSpPr>
      <xdr:spPr bwMode="auto">
        <a:xfrm>
          <a:off x="3606800" y="3147971"/>
          <a:ext cx="6985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12809</xdr:rowOff>
    </xdr:from>
    <xdr:to>
      <xdr:col>18</xdr:col>
      <xdr:colOff>177800</xdr:colOff>
      <xdr:row>18</xdr:row>
      <xdr:rowOff>14246</xdr:rowOff>
    </xdr:to>
    <xdr:cxnSp macro="">
      <xdr:nvCxnSpPr>
        <xdr:cNvPr id="61" name="直線コネクタ 60"/>
        <xdr:cNvCxnSpPr/>
      </xdr:nvCxnSpPr>
      <xdr:spPr bwMode="auto">
        <a:xfrm>
          <a:off x="2908300" y="3146534"/>
          <a:ext cx="698500" cy="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53449</xdr:rowOff>
    </xdr:from>
    <xdr:to>
      <xdr:col>29</xdr:col>
      <xdr:colOff>177800</xdr:colOff>
      <xdr:row>17</xdr:row>
      <xdr:rowOff>155049</xdr:rowOff>
    </xdr:to>
    <xdr:sp macro="" textlink="">
      <xdr:nvSpPr>
        <xdr:cNvPr id="71" name="楕円 70"/>
        <xdr:cNvSpPr/>
      </xdr:nvSpPr>
      <xdr:spPr bwMode="auto">
        <a:xfrm>
          <a:off x="5600700" y="3015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25526</xdr:rowOff>
    </xdr:from>
    <xdr:ext cx="762000" cy="259045"/>
    <xdr:sp macro="" textlink="">
      <xdr:nvSpPr>
        <xdr:cNvPr id="72" name="人口1人当たり決算額の推移該当値テキスト130"/>
        <xdr:cNvSpPr txBox="1"/>
      </xdr:nvSpPr>
      <xdr:spPr>
        <a:xfrm>
          <a:off x="5740400" y="298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135516</xdr:rowOff>
    </xdr:from>
    <xdr:to>
      <xdr:col>26</xdr:col>
      <xdr:colOff>101600</xdr:colOff>
      <xdr:row>18</xdr:row>
      <xdr:rowOff>65666</xdr:rowOff>
    </xdr:to>
    <xdr:sp macro="" textlink="">
      <xdr:nvSpPr>
        <xdr:cNvPr id="73" name="楕円 72"/>
        <xdr:cNvSpPr/>
      </xdr:nvSpPr>
      <xdr:spPr bwMode="auto">
        <a:xfrm>
          <a:off x="49530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50443</xdr:rowOff>
    </xdr:from>
    <xdr:ext cx="736600" cy="259045"/>
    <xdr:sp macro="" textlink="">
      <xdr:nvSpPr>
        <xdr:cNvPr id="74" name="テキスト ボックス 73"/>
        <xdr:cNvSpPr txBox="1"/>
      </xdr:nvSpPr>
      <xdr:spPr>
        <a:xfrm>
          <a:off x="4622800" y="3184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150261</xdr:rowOff>
    </xdr:from>
    <xdr:to>
      <xdr:col>22</xdr:col>
      <xdr:colOff>165100</xdr:colOff>
      <xdr:row>18</xdr:row>
      <xdr:rowOff>80411</xdr:rowOff>
    </xdr:to>
    <xdr:sp macro="" textlink="">
      <xdr:nvSpPr>
        <xdr:cNvPr id="75" name="楕円 74"/>
        <xdr:cNvSpPr/>
      </xdr:nvSpPr>
      <xdr:spPr bwMode="auto">
        <a:xfrm>
          <a:off x="4254500" y="3112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65188</xdr:rowOff>
    </xdr:from>
    <xdr:ext cx="762000" cy="259045"/>
    <xdr:sp macro="" textlink="">
      <xdr:nvSpPr>
        <xdr:cNvPr id="76" name="テキスト ボックス 75"/>
        <xdr:cNvSpPr txBox="1"/>
      </xdr:nvSpPr>
      <xdr:spPr>
        <a:xfrm>
          <a:off x="3924300" y="319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134896</xdr:rowOff>
    </xdr:from>
    <xdr:to>
      <xdr:col>19</xdr:col>
      <xdr:colOff>38100</xdr:colOff>
      <xdr:row>18</xdr:row>
      <xdr:rowOff>65046</xdr:rowOff>
    </xdr:to>
    <xdr:sp macro="" textlink="">
      <xdr:nvSpPr>
        <xdr:cNvPr id="77" name="楕円 76"/>
        <xdr:cNvSpPr/>
      </xdr:nvSpPr>
      <xdr:spPr bwMode="auto">
        <a:xfrm>
          <a:off x="3556000" y="3097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49823</xdr:rowOff>
    </xdr:from>
    <xdr:ext cx="762000" cy="259045"/>
    <xdr:sp macro="" textlink="">
      <xdr:nvSpPr>
        <xdr:cNvPr id="78" name="テキスト ボックス 77"/>
        <xdr:cNvSpPr txBox="1"/>
      </xdr:nvSpPr>
      <xdr:spPr>
        <a:xfrm>
          <a:off x="3225800" y="318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133459</xdr:rowOff>
    </xdr:from>
    <xdr:to>
      <xdr:col>15</xdr:col>
      <xdr:colOff>101600</xdr:colOff>
      <xdr:row>18</xdr:row>
      <xdr:rowOff>63609</xdr:rowOff>
    </xdr:to>
    <xdr:sp macro="" textlink="">
      <xdr:nvSpPr>
        <xdr:cNvPr id="79" name="楕円 78"/>
        <xdr:cNvSpPr/>
      </xdr:nvSpPr>
      <xdr:spPr bwMode="auto">
        <a:xfrm>
          <a:off x="2857500" y="309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48386</xdr:rowOff>
    </xdr:from>
    <xdr:ext cx="762000" cy="259045"/>
    <xdr:sp macro="" textlink="">
      <xdr:nvSpPr>
        <xdr:cNvPr id="80" name="テキスト ボックス 79"/>
        <xdr:cNvSpPr txBox="1"/>
      </xdr:nvSpPr>
      <xdr:spPr>
        <a:xfrm>
          <a:off x="2527300" y="318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317081</xdr:rowOff>
    </xdr:from>
    <xdr:to>
      <xdr:col>29</xdr:col>
      <xdr:colOff>127000</xdr:colOff>
      <xdr:row>35</xdr:row>
      <xdr:rowOff>322225</xdr:rowOff>
    </xdr:to>
    <xdr:cxnSp macro="">
      <xdr:nvCxnSpPr>
        <xdr:cNvPr id="113" name="直線コネクタ 112"/>
        <xdr:cNvCxnSpPr/>
      </xdr:nvCxnSpPr>
      <xdr:spPr bwMode="auto">
        <a:xfrm>
          <a:off x="5003800" y="6927431"/>
          <a:ext cx="6477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317081</xdr:rowOff>
    </xdr:from>
    <xdr:to>
      <xdr:col>26</xdr:col>
      <xdr:colOff>50800</xdr:colOff>
      <xdr:row>35</xdr:row>
      <xdr:rowOff>327311</xdr:rowOff>
    </xdr:to>
    <xdr:cxnSp macro="">
      <xdr:nvCxnSpPr>
        <xdr:cNvPr id="116" name="直線コネクタ 115"/>
        <xdr:cNvCxnSpPr/>
      </xdr:nvCxnSpPr>
      <xdr:spPr bwMode="auto">
        <a:xfrm flipV="1">
          <a:off x="4305300" y="6927431"/>
          <a:ext cx="698500" cy="10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290944</xdr:rowOff>
    </xdr:from>
    <xdr:to>
      <xdr:col>22</xdr:col>
      <xdr:colOff>114300</xdr:colOff>
      <xdr:row>35</xdr:row>
      <xdr:rowOff>327311</xdr:rowOff>
    </xdr:to>
    <xdr:cxnSp macro="">
      <xdr:nvCxnSpPr>
        <xdr:cNvPr id="119" name="直線コネクタ 118"/>
        <xdr:cNvCxnSpPr/>
      </xdr:nvCxnSpPr>
      <xdr:spPr bwMode="auto">
        <a:xfrm>
          <a:off x="3606800" y="6901294"/>
          <a:ext cx="698500" cy="36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286410</xdr:rowOff>
    </xdr:from>
    <xdr:to>
      <xdr:col>18</xdr:col>
      <xdr:colOff>177800</xdr:colOff>
      <xdr:row>35</xdr:row>
      <xdr:rowOff>290944</xdr:rowOff>
    </xdr:to>
    <xdr:cxnSp macro="">
      <xdr:nvCxnSpPr>
        <xdr:cNvPr id="122" name="直線コネクタ 121"/>
        <xdr:cNvCxnSpPr/>
      </xdr:nvCxnSpPr>
      <xdr:spPr bwMode="auto">
        <a:xfrm>
          <a:off x="2908300" y="6896760"/>
          <a:ext cx="6985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271425</xdr:rowOff>
    </xdr:from>
    <xdr:to>
      <xdr:col>29</xdr:col>
      <xdr:colOff>177800</xdr:colOff>
      <xdr:row>36</xdr:row>
      <xdr:rowOff>30125</xdr:rowOff>
    </xdr:to>
    <xdr:sp macro="" textlink="">
      <xdr:nvSpPr>
        <xdr:cNvPr id="132" name="楕円 131"/>
        <xdr:cNvSpPr/>
      </xdr:nvSpPr>
      <xdr:spPr bwMode="auto">
        <a:xfrm>
          <a:off x="5600700" y="6881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243502</xdr:rowOff>
    </xdr:from>
    <xdr:ext cx="762000" cy="259045"/>
    <xdr:sp macro="" textlink="">
      <xdr:nvSpPr>
        <xdr:cNvPr id="133" name="人口1人当たり決算額の推移該当値テキスト445"/>
        <xdr:cNvSpPr txBox="1"/>
      </xdr:nvSpPr>
      <xdr:spPr>
        <a:xfrm>
          <a:off x="5740400" y="68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266281</xdr:rowOff>
    </xdr:from>
    <xdr:to>
      <xdr:col>26</xdr:col>
      <xdr:colOff>101600</xdr:colOff>
      <xdr:row>36</xdr:row>
      <xdr:rowOff>24981</xdr:rowOff>
    </xdr:to>
    <xdr:sp macro="" textlink="">
      <xdr:nvSpPr>
        <xdr:cNvPr id="134" name="楕円 133"/>
        <xdr:cNvSpPr/>
      </xdr:nvSpPr>
      <xdr:spPr bwMode="auto">
        <a:xfrm>
          <a:off x="4953000" y="687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9758</xdr:rowOff>
    </xdr:from>
    <xdr:ext cx="736600" cy="259045"/>
    <xdr:sp macro="" textlink="">
      <xdr:nvSpPr>
        <xdr:cNvPr id="135" name="テキスト ボックス 134"/>
        <xdr:cNvSpPr txBox="1"/>
      </xdr:nvSpPr>
      <xdr:spPr>
        <a:xfrm>
          <a:off x="4622800" y="6963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276511</xdr:rowOff>
    </xdr:from>
    <xdr:to>
      <xdr:col>22</xdr:col>
      <xdr:colOff>165100</xdr:colOff>
      <xdr:row>36</xdr:row>
      <xdr:rowOff>35211</xdr:rowOff>
    </xdr:to>
    <xdr:sp macro="" textlink="">
      <xdr:nvSpPr>
        <xdr:cNvPr id="136" name="楕円 135"/>
        <xdr:cNvSpPr/>
      </xdr:nvSpPr>
      <xdr:spPr bwMode="auto">
        <a:xfrm>
          <a:off x="4254500" y="6886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19988</xdr:rowOff>
    </xdr:from>
    <xdr:ext cx="762000" cy="259045"/>
    <xdr:sp macro="" textlink="">
      <xdr:nvSpPr>
        <xdr:cNvPr id="137" name="テキスト ボックス 136"/>
        <xdr:cNvSpPr txBox="1"/>
      </xdr:nvSpPr>
      <xdr:spPr>
        <a:xfrm>
          <a:off x="3924300" y="697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240144</xdr:rowOff>
    </xdr:from>
    <xdr:to>
      <xdr:col>19</xdr:col>
      <xdr:colOff>38100</xdr:colOff>
      <xdr:row>35</xdr:row>
      <xdr:rowOff>341744</xdr:rowOff>
    </xdr:to>
    <xdr:sp macro="" textlink="">
      <xdr:nvSpPr>
        <xdr:cNvPr id="138" name="楕円 137"/>
        <xdr:cNvSpPr/>
      </xdr:nvSpPr>
      <xdr:spPr bwMode="auto">
        <a:xfrm>
          <a:off x="3556000" y="6850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9021</xdr:rowOff>
    </xdr:from>
    <xdr:ext cx="762000" cy="259045"/>
    <xdr:sp macro="" textlink="">
      <xdr:nvSpPr>
        <xdr:cNvPr id="139" name="テキスト ボックス 138"/>
        <xdr:cNvSpPr txBox="1"/>
      </xdr:nvSpPr>
      <xdr:spPr>
        <a:xfrm>
          <a:off x="3225800" y="66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235610</xdr:rowOff>
    </xdr:from>
    <xdr:to>
      <xdr:col>15</xdr:col>
      <xdr:colOff>101600</xdr:colOff>
      <xdr:row>35</xdr:row>
      <xdr:rowOff>337210</xdr:rowOff>
    </xdr:to>
    <xdr:sp macro="" textlink="">
      <xdr:nvSpPr>
        <xdr:cNvPr id="140" name="楕円 139"/>
        <xdr:cNvSpPr/>
      </xdr:nvSpPr>
      <xdr:spPr bwMode="auto">
        <a:xfrm>
          <a:off x="2857500" y="684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4487</xdr:rowOff>
    </xdr:from>
    <xdr:ext cx="762000" cy="259045"/>
    <xdr:sp macro="" textlink="">
      <xdr:nvSpPr>
        <xdr:cNvPr id="141" name="テキスト ボックス 140"/>
        <xdr:cNvSpPr txBox="1"/>
      </xdr:nvSpPr>
      <xdr:spPr>
        <a:xfrm>
          <a:off x="2527300" y="66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35,728
34,983
15.90
15,212,827
14,666,496
417,890
7,444,217
8,420,369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40164</xdr:rowOff>
    </xdr:from>
    <xdr:to>
      <xdr:col>24</xdr:col>
      <xdr:colOff>63500</xdr:colOff>
      <xdr:row>37</xdr:row>
      <xdr:rowOff>85770</xdr:rowOff>
    </xdr:to>
    <xdr:cxnSp macro="">
      <xdr:nvCxnSpPr>
        <xdr:cNvPr id="61" name="直線コネクタ 60"/>
        <xdr:cNvCxnSpPr/>
      </xdr:nvCxnSpPr>
      <xdr:spPr>
        <a:xfrm flipV="1">
          <a:off x="3797300" y="6383814"/>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85770</xdr:rowOff>
    </xdr:from>
    <xdr:to>
      <xdr:col>19</xdr:col>
      <xdr:colOff>177800</xdr:colOff>
      <xdr:row>37</xdr:row>
      <xdr:rowOff>128975</xdr:rowOff>
    </xdr:to>
    <xdr:cxnSp macro="">
      <xdr:nvCxnSpPr>
        <xdr:cNvPr id="64" name="直線コネクタ 63"/>
        <xdr:cNvCxnSpPr/>
      </xdr:nvCxnSpPr>
      <xdr:spPr>
        <a:xfrm flipV="1">
          <a:off x="2908300" y="6429420"/>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128975</xdr:rowOff>
    </xdr:from>
    <xdr:to>
      <xdr:col>15</xdr:col>
      <xdr:colOff>50800</xdr:colOff>
      <xdr:row>37</xdr:row>
      <xdr:rowOff>166484</xdr:rowOff>
    </xdr:to>
    <xdr:cxnSp macro="">
      <xdr:nvCxnSpPr>
        <xdr:cNvPr id="67" name="直線コネクタ 66"/>
        <xdr:cNvCxnSpPr/>
      </xdr:nvCxnSpPr>
      <xdr:spPr>
        <a:xfrm flipV="1">
          <a:off x="2019300" y="6472625"/>
          <a:ext cx="889000" cy="3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166484</xdr:rowOff>
    </xdr:from>
    <xdr:to>
      <xdr:col>10</xdr:col>
      <xdr:colOff>114300</xdr:colOff>
      <xdr:row>38</xdr:row>
      <xdr:rowOff>6503</xdr:rowOff>
    </xdr:to>
    <xdr:cxnSp macro="">
      <xdr:nvCxnSpPr>
        <xdr:cNvPr id="70" name="直線コネクタ 69"/>
        <xdr:cNvCxnSpPr/>
      </xdr:nvCxnSpPr>
      <xdr:spPr>
        <a:xfrm flipV="1">
          <a:off x="1130300" y="6510134"/>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160814</xdr:rowOff>
    </xdr:from>
    <xdr:to>
      <xdr:col>24</xdr:col>
      <xdr:colOff>114300</xdr:colOff>
      <xdr:row>37</xdr:row>
      <xdr:rowOff>90964</xdr:rowOff>
    </xdr:to>
    <xdr:sp macro="" textlink="">
      <xdr:nvSpPr>
        <xdr:cNvPr id="80" name="楕円 79"/>
        <xdr:cNvSpPr/>
      </xdr:nvSpPr>
      <xdr:spPr>
        <a:xfrm>
          <a:off x="45847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139241</xdr:rowOff>
    </xdr:from>
    <xdr:ext cx="534377" cy="259045"/>
    <xdr:sp macro="" textlink="">
      <xdr:nvSpPr>
        <xdr:cNvPr id="81" name="人件費該当値テキスト"/>
        <xdr:cNvSpPr txBox="1"/>
      </xdr:nvSpPr>
      <xdr:spPr>
        <a:xfrm>
          <a:off x="4686300" y="63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34970</xdr:rowOff>
    </xdr:from>
    <xdr:to>
      <xdr:col>20</xdr:col>
      <xdr:colOff>38100</xdr:colOff>
      <xdr:row>37</xdr:row>
      <xdr:rowOff>136570</xdr:rowOff>
    </xdr:to>
    <xdr:sp macro="" textlink="">
      <xdr:nvSpPr>
        <xdr:cNvPr id="82" name="楕円 81"/>
        <xdr:cNvSpPr/>
      </xdr:nvSpPr>
      <xdr:spPr>
        <a:xfrm>
          <a:off x="3746500" y="63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127696</xdr:rowOff>
    </xdr:from>
    <xdr:ext cx="534377" cy="259045"/>
    <xdr:sp macro="" textlink="">
      <xdr:nvSpPr>
        <xdr:cNvPr id="83" name="テキスト ボックス 82"/>
        <xdr:cNvSpPr txBox="1"/>
      </xdr:nvSpPr>
      <xdr:spPr>
        <a:xfrm>
          <a:off x="3530111" y="64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78175</xdr:rowOff>
    </xdr:from>
    <xdr:to>
      <xdr:col>15</xdr:col>
      <xdr:colOff>101600</xdr:colOff>
      <xdr:row>38</xdr:row>
      <xdr:rowOff>8325</xdr:rowOff>
    </xdr:to>
    <xdr:sp macro="" textlink="">
      <xdr:nvSpPr>
        <xdr:cNvPr id="84" name="楕円 83"/>
        <xdr:cNvSpPr/>
      </xdr:nvSpPr>
      <xdr:spPr>
        <a:xfrm>
          <a:off x="2857500" y="64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170902</xdr:rowOff>
    </xdr:from>
    <xdr:ext cx="534377" cy="259045"/>
    <xdr:sp macro="" textlink="">
      <xdr:nvSpPr>
        <xdr:cNvPr id="85" name="テキスト ボックス 84"/>
        <xdr:cNvSpPr txBox="1"/>
      </xdr:nvSpPr>
      <xdr:spPr>
        <a:xfrm>
          <a:off x="2641111" y="65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115684</xdr:rowOff>
    </xdr:from>
    <xdr:to>
      <xdr:col>10</xdr:col>
      <xdr:colOff>165100</xdr:colOff>
      <xdr:row>38</xdr:row>
      <xdr:rowOff>45834</xdr:rowOff>
    </xdr:to>
    <xdr:sp macro="" textlink="">
      <xdr:nvSpPr>
        <xdr:cNvPr id="86" name="楕円 85"/>
        <xdr:cNvSpPr/>
      </xdr:nvSpPr>
      <xdr:spPr>
        <a:xfrm>
          <a:off x="1968500" y="64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36961</xdr:rowOff>
    </xdr:from>
    <xdr:ext cx="534377" cy="259045"/>
    <xdr:sp macro="" textlink="">
      <xdr:nvSpPr>
        <xdr:cNvPr id="87" name="テキスト ボックス 86"/>
        <xdr:cNvSpPr txBox="1"/>
      </xdr:nvSpPr>
      <xdr:spPr>
        <a:xfrm>
          <a:off x="1752111" y="65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127152</xdr:rowOff>
    </xdr:from>
    <xdr:to>
      <xdr:col>6</xdr:col>
      <xdr:colOff>38100</xdr:colOff>
      <xdr:row>38</xdr:row>
      <xdr:rowOff>57302</xdr:rowOff>
    </xdr:to>
    <xdr:sp macro="" textlink="">
      <xdr:nvSpPr>
        <xdr:cNvPr id="88" name="楕円 87"/>
        <xdr:cNvSpPr/>
      </xdr:nvSpPr>
      <xdr:spPr>
        <a:xfrm>
          <a:off x="10795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48430</xdr:rowOff>
    </xdr:from>
    <xdr:ext cx="534377" cy="259045"/>
    <xdr:sp macro="" textlink="">
      <xdr:nvSpPr>
        <xdr:cNvPr id="89" name="テキスト ボックス 88"/>
        <xdr:cNvSpPr txBox="1"/>
      </xdr:nvSpPr>
      <xdr:spPr>
        <a:xfrm>
          <a:off x="863111" y="65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14943</xdr:rowOff>
    </xdr:from>
    <xdr:to>
      <xdr:col>24</xdr:col>
      <xdr:colOff>62865</xdr:colOff>
      <xdr:row>57</xdr:row>
      <xdr:rowOff>148707</xdr:rowOff>
    </xdr:to>
    <xdr:cxnSp macro="">
      <xdr:nvCxnSpPr>
        <xdr:cNvPr id="115" name="直線コネクタ 114"/>
        <xdr:cNvCxnSpPr/>
      </xdr:nvCxnSpPr>
      <xdr:spPr>
        <a:xfrm flipV="1">
          <a:off x="4633595" y="8758893"/>
          <a:ext cx="1270" cy="116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152534</xdr:rowOff>
    </xdr:from>
    <xdr:ext cx="534377" cy="259045"/>
    <xdr:sp macro="" textlink="">
      <xdr:nvSpPr>
        <xdr:cNvPr id="116" name="物件費最小値テキスト"/>
        <xdr:cNvSpPr txBox="1"/>
      </xdr:nvSpPr>
      <xdr:spPr>
        <a:xfrm>
          <a:off x="4686300" y="99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148707</xdr:rowOff>
    </xdr:from>
    <xdr:to>
      <xdr:col>24</xdr:col>
      <xdr:colOff>152400</xdr:colOff>
      <xdr:row>57</xdr:row>
      <xdr:rowOff>148707</xdr:rowOff>
    </xdr:to>
    <xdr:cxnSp macro="">
      <xdr:nvCxnSpPr>
        <xdr:cNvPr id="117" name="直線コネクタ 116"/>
        <xdr:cNvCxnSpPr/>
      </xdr:nvCxnSpPr>
      <xdr:spPr>
        <a:xfrm>
          <a:off x="4546600" y="992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133070</xdr:rowOff>
    </xdr:from>
    <xdr:ext cx="599010" cy="259045"/>
    <xdr:sp macro="" textlink="">
      <xdr:nvSpPr>
        <xdr:cNvPr id="118" name="物件費最大値テキスト"/>
        <xdr:cNvSpPr txBox="1"/>
      </xdr:nvSpPr>
      <xdr:spPr>
        <a:xfrm>
          <a:off x="4686300" y="853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14943</xdr:rowOff>
    </xdr:from>
    <xdr:to>
      <xdr:col>24</xdr:col>
      <xdr:colOff>152400</xdr:colOff>
      <xdr:row>51</xdr:row>
      <xdr:rowOff>14943</xdr:rowOff>
    </xdr:to>
    <xdr:cxnSp macro="">
      <xdr:nvCxnSpPr>
        <xdr:cNvPr id="119" name="直線コネクタ 118"/>
        <xdr:cNvCxnSpPr/>
      </xdr:nvCxnSpPr>
      <xdr:spPr>
        <a:xfrm>
          <a:off x="4546600" y="875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120863</xdr:rowOff>
    </xdr:from>
    <xdr:to>
      <xdr:col>24</xdr:col>
      <xdr:colOff>63500</xdr:colOff>
      <xdr:row>57</xdr:row>
      <xdr:rowOff>147982</xdr:rowOff>
    </xdr:to>
    <xdr:cxnSp macro="">
      <xdr:nvCxnSpPr>
        <xdr:cNvPr id="120" name="直線コネクタ 119"/>
        <xdr:cNvCxnSpPr/>
      </xdr:nvCxnSpPr>
      <xdr:spPr>
        <a:xfrm flipV="1">
          <a:off x="3797300" y="9893513"/>
          <a:ext cx="838200" cy="2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103038</xdr:rowOff>
    </xdr:from>
    <xdr:ext cx="534377" cy="259045"/>
    <xdr:sp macro="" textlink="">
      <xdr:nvSpPr>
        <xdr:cNvPr id="121" name="物件費平均値テキスト"/>
        <xdr:cNvSpPr txBox="1"/>
      </xdr:nvSpPr>
      <xdr:spPr>
        <a:xfrm>
          <a:off x="4686300" y="953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80161</xdr:rowOff>
    </xdr:from>
    <xdr:to>
      <xdr:col>24</xdr:col>
      <xdr:colOff>114300</xdr:colOff>
      <xdr:row>57</xdr:row>
      <xdr:rowOff>10311</xdr:rowOff>
    </xdr:to>
    <xdr:sp macro="" textlink="">
      <xdr:nvSpPr>
        <xdr:cNvPr id="122" name="フローチャート: 判断 121"/>
        <xdr:cNvSpPr/>
      </xdr:nvSpPr>
      <xdr:spPr>
        <a:xfrm>
          <a:off x="4584700" y="968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146813</xdr:rowOff>
    </xdr:from>
    <xdr:to>
      <xdr:col>19</xdr:col>
      <xdr:colOff>177800</xdr:colOff>
      <xdr:row>57</xdr:row>
      <xdr:rowOff>147982</xdr:rowOff>
    </xdr:to>
    <xdr:cxnSp macro="">
      <xdr:nvCxnSpPr>
        <xdr:cNvPr id="123" name="直線コネクタ 122"/>
        <xdr:cNvCxnSpPr/>
      </xdr:nvCxnSpPr>
      <xdr:spPr>
        <a:xfrm>
          <a:off x="2908300" y="9919463"/>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111237</xdr:rowOff>
    </xdr:from>
    <xdr:to>
      <xdr:col>20</xdr:col>
      <xdr:colOff>38100</xdr:colOff>
      <xdr:row>57</xdr:row>
      <xdr:rowOff>41387</xdr:rowOff>
    </xdr:to>
    <xdr:sp macro="" textlink="">
      <xdr:nvSpPr>
        <xdr:cNvPr id="124" name="フローチャート: 判断 123"/>
        <xdr:cNvSpPr/>
      </xdr:nvSpPr>
      <xdr:spPr>
        <a:xfrm>
          <a:off x="3746500" y="97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57914</xdr:rowOff>
    </xdr:from>
    <xdr:ext cx="534377" cy="259045"/>
    <xdr:sp macro="" textlink="">
      <xdr:nvSpPr>
        <xdr:cNvPr id="125" name="テキスト ボックス 124"/>
        <xdr:cNvSpPr txBox="1"/>
      </xdr:nvSpPr>
      <xdr:spPr>
        <a:xfrm>
          <a:off x="3530111" y="94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146813</xdr:rowOff>
    </xdr:from>
    <xdr:to>
      <xdr:col>15</xdr:col>
      <xdr:colOff>50800</xdr:colOff>
      <xdr:row>58</xdr:row>
      <xdr:rowOff>19228</xdr:rowOff>
    </xdr:to>
    <xdr:cxnSp macro="">
      <xdr:nvCxnSpPr>
        <xdr:cNvPr id="126" name="直線コネクタ 125"/>
        <xdr:cNvCxnSpPr/>
      </xdr:nvCxnSpPr>
      <xdr:spPr>
        <a:xfrm flipV="1">
          <a:off x="2019300" y="9919463"/>
          <a:ext cx="8890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147931</xdr:rowOff>
    </xdr:from>
    <xdr:to>
      <xdr:col>15</xdr:col>
      <xdr:colOff>101600</xdr:colOff>
      <xdr:row>57</xdr:row>
      <xdr:rowOff>78081</xdr:rowOff>
    </xdr:to>
    <xdr:sp macro="" textlink="">
      <xdr:nvSpPr>
        <xdr:cNvPr id="127" name="フローチャート: 判断 126"/>
        <xdr:cNvSpPr/>
      </xdr:nvSpPr>
      <xdr:spPr>
        <a:xfrm>
          <a:off x="2857500" y="974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94608</xdr:rowOff>
    </xdr:from>
    <xdr:ext cx="534377" cy="259045"/>
    <xdr:sp macro="" textlink="">
      <xdr:nvSpPr>
        <xdr:cNvPr id="128" name="テキスト ボックス 127"/>
        <xdr:cNvSpPr txBox="1"/>
      </xdr:nvSpPr>
      <xdr:spPr>
        <a:xfrm>
          <a:off x="2641111" y="952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19228</xdr:rowOff>
    </xdr:from>
    <xdr:to>
      <xdr:col>10</xdr:col>
      <xdr:colOff>114300</xdr:colOff>
      <xdr:row>58</xdr:row>
      <xdr:rowOff>27725</xdr:rowOff>
    </xdr:to>
    <xdr:cxnSp macro="">
      <xdr:nvCxnSpPr>
        <xdr:cNvPr id="129" name="直線コネクタ 128"/>
        <xdr:cNvCxnSpPr/>
      </xdr:nvCxnSpPr>
      <xdr:spPr>
        <a:xfrm flipV="1">
          <a:off x="1130300" y="9963328"/>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164025</xdr:rowOff>
    </xdr:from>
    <xdr:to>
      <xdr:col>10</xdr:col>
      <xdr:colOff>165100</xdr:colOff>
      <xdr:row>57</xdr:row>
      <xdr:rowOff>94175</xdr:rowOff>
    </xdr:to>
    <xdr:sp macro="" textlink="">
      <xdr:nvSpPr>
        <xdr:cNvPr id="130" name="フローチャート: 判断 129"/>
        <xdr:cNvSpPr/>
      </xdr:nvSpPr>
      <xdr:spPr>
        <a:xfrm>
          <a:off x="1968500" y="97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110702</xdr:rowOff>
    </xdr:from>
    <xdr:ext cx="534377" cy="259045"/>
    <xdr:sp macro="" textlink="">
      <xdr:nvSpPr>
        <xdr:cNvPr id="131" name="テキスト ボックス 130"/>
        <xdr:cNvSpPr txBox="1"/>
      </xdr:nvSpPr>
      <xdr:spPr>
        <a:xfrm>
          <a:off x="1752111" y="95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161595</xdr:rowOff>
    </xdr:from>
    <xdr:to>
      <xdr:col>6</xdr:col>
      <xdr:colOff>38100</xdr:colOff>
      <xdr:row>57</xdr:row>
      <xdr:rowOff>91745</xdr:rowOff>
    </xdr:to>
    <xdr:sp macro="" textlink="">
      <xdr:nvSpPr>
        <xdr:cNvPr id="132" name="フローチャート: 判断 131"/>
        <xdr:cNvSpPr/>
      </xdr:nvSpPr>
      <xdr:spPr>
        <a:xfrm>
          <a:off x="1079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108272</xdr:rowOff>
    </xdr:from>
    <xdr:ext cx="534377" cy="259045"/>
    <xdr:sp macro="" textlink="">
      <xdr:nvSpPr>
        <xdr:cNvPr id="133" name="テキスト ボックス 132"/>
        <xdr:cNvSpPr txBox="1"/>
      </xdr:nvSpPr>
      <xdr:spPr>
        <a:xfrm>
          <a:off x="863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70063</xdr:rowOff>
    </xdr:from>
    <xdr:to>
      <xdr:col>24</xdr:col>
      <xdr:colOff>114300</xdr:colOff>
      <xdr:row>58</xdr:row>
      <xdr:rowOff>213</xdr:rowOff>
    </xdr:to>
    <xdr:sp macro="" textlink="">
      <xdr:nvSpPr>
        <xdr:cNvPr id="139" name="楕円 138"/>
        <xdr:cNvSpPr/>
      </xdr:nvSpPr>
      <xdr:spPr>
        <a:xfrm>
          <a:off x="4584700" y="984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156440</xdr:rowOff>
    </xdr:from>
    <xdr:ext cx="534377" cy="259045"/>
    <xdr:sp macro="" textlink="">
      <xdr:nvSpPr>
        <xdr:cNvPr id="140" name="物件費該当値テキスト"/>
        <xdr:cNvSpPr txBox="1"/>
      </xdr:nvSpPr>
      <xdr:spPr>
        <a:xfrm>
          <a:off x="4686300" y="975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97182</xdr:rowOff>
    </xdr:from>
    <xdr:to>
      <xdr:col>20</xdr:col>
      <xdr:colOff>38100</xdr:colOff>
      <xdr:row>58</xdr:row>
      <xdr:rowOff>27332</xdr:rowOff>
    </xdr:to>
    <xdr:sp macro="" textlink="">
      <xdr:nvSpPr>
        <xdr:cNvPr id="141" name="楕円 140"/>
        <xdr:cNvSpPr/>
      </xdr:nvSpPr>
      <xdr:spPr>
        <a:xfrm>
          <a:off x="3746500" y="986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18459</xdr:rowOff>
    </xdr:from>
    <xdr:ext cx="534377" cy="259045"/>
    <xdr:sp macro="" textlink="">
      <xdr:nvSpPr>
        <xdr:cNvPr id="142" name="テキスト ボックス 141"/>
        <xdr:cNvSpPr txBox="1"/>
      </xdr:nvSpPr>
      <xdr:spPr>
        <a:xfrm>
          <a:off x="3530111" y="996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96013</xdr:rowOff>
    </xdr:from>
    <xdr:to>
      <xdr:col>15</xdr:col>
      <xdr:colOff>101600</xdr:colOff>
      <xdr:row>58</xdr:row>
      <xdr:rowOff>26163</xdr:rowOff>
    </xdr:to>
    <xdr:sp macro="" textlink="">
      <xdr:nvSpPr>
        <xdr:cNvPr id="143" name="楕円 142"/>
        <xdr:cNvSpPr/>
      </xdr:nvSpPr>
      <xdr:spPr>
        <a:xfrm>
          <a:off x="2857500" y="98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17290</xdr:rowOff>
    </xdr:from>
    <xdr:ext cx="534377" cy="259045"/>
    <xdr:sp macro="" textlink="">
      <xdr:nvSpPr>
        <xdr:cNvPr id="144" name="テキスト ボックス 143"/>
        <xdr:cNvSpPr txBox="1"/>
      </xdr:nvSpPr>
      <xdr:spPr>
        <a:xfrm>
          <a:off x="2641111" y="99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139878</xdr:rowOff>
    </xdr:from>
    <xdr:to>
      <xdr:col>10</xdr:col>
      <xdr:colOff>165100</xdr:colOff>
      <xdr:row>58</xdr:row>
      <xdr:rowOff>70028</xdr:rowOff>
    </xdr:to>
    <xdr:sp macro="" textlink="">
      <xdr:nvSpPr>
        <xdr:cNvPr id="145" name="楕円 144"/>
        <xdr:cNvSpPr/>
      </xdr:nvSpPr>
      <xdr:spPr>
        <a:xfrm>
          <a:off x="1968500" y="99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61155</xdr:rowOff>
    </xdr:from>
    <xdr:ext cx="534377" cy="259045"/>
    <xdr:sp macro="" textlink="">
      <xdr:nvSpPr>
        <xdr:cNvPr id="146" name="テキスト ボックス 145"/>
        <xdr:cNvSpPr txBox="1"/>
      </xdr:nvSpPr>
      <xdr:spPr>
        <a:xfrm>
          <a:off x="1752111" y="1000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148375</xdr:rowOff>
    </xdr:from>
    <xdr:to>
      <xdr:col>6</xdr:col>
      <xdr:colOff>38100</xdr:colOff>
      <xdr:row>58</xdr:row>
      <xdr:rowOff>78525</xdr:rowOff>
    </xdr:to>
    <xdr:sp macro="" textlink="">
      <xdr:nvSpPr>
        <xdr:cNvPr id="147" name="楕円 146"/>
        <xdr:cNvSpPr/>
      </xdr:nvSpPr>
      <xdr:spPr>
        <a:xfrm>
          <a:off x="1079500" y="99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69652</xdr:rowOff>
    </xdr:from>
    <xdr:ext cx="534377" cy="259045"/>
    <xdr:sp macro="" textlink="">
      <xdr:nvSpPr>
        <xdr:cNvPr id="148" name="テキスト ボックス 147"/>
        <xdr:cNvSpPr txBox="1"/>
      </xdr:nvSpPr>
      <xdr:spPr>
        <a:xfrm>
          <a:off x="863111" y="100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70" name="直線コネクタ 169"/>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1" name="維持補修費最小値テキスト"/>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2" name="直線コネクタ 171"/>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3" name="維持補修費最大値テキスト"/>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4" name="直線コネクタ 173"/>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33903</xdr:rowOff>
    </xdr:from>
    <xdr:to>
      <xdr:col>24</xdr:col>
      <xdr:colOff>63500</xdr:colOff>
      <xdr:row>78</xdr:row>
      <xdr:rowOff>65542</xdr:rowOff>
    </xdr:to>
    <xdr:cxnSp macro="">
      <xdr:nvCxnSpPr>
        <xdr:cNvPr id="175" name="直線コネクタ 174"/>
        <xdr:cNvCxnSpPr/>
      </xdr:nvCxnSpPr>
      <xdr:spPr>
        <a:xfrm>
          <a:off x="3797300" y="13407003"/>
          <a:ext cx="8382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6" name="維持補修費平均値テキスト"/>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7" name="フローチャート: 判断 176"/>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33903</xdr:rowOff>
    </xdr:from>
    <xdr:to>
      <xdr:col>19</xdr:col>
      <xdr:colOff>177800</xdr:colOff>
      <xdr:row>78</xdr:row>
      <xdr:rowOff>60651</xdr:rowOff>
    </xdr:to>
    <xdr:cxnSp macro="">
      <xdr:nvCxnSpPr>
        <xdr:cNvPr id="178" name="直線コネクタ 177"/>
        <xdr:cNvCxnSpPr/>
      </xdr:nvCxnSpPr>
      <xdr:spPr>
        <a:xfrm flipV="1">
          <a:off x="2908300" y="13407003"/>
          <a:ext cx="889000" cy="2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9" name="フローチャート: 判断 178"/>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80" name="テキスト ボックス 179"/>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49905</xdr:rowOff>
    </xdr:from>
    <xdr:to>
      <xdr:col>15</xdr:col>
      <xdr:colOff>50800</xdr:colOff>
      <xdr:row>78</xdr:row>
      <xdr:rowOff>60651</xdr:rowOff>
    </xdr:to>
    <xdr:cxnSp macro="">
      <xdr:nvCxnSpPr>
        <xdr:cNvPr id="181" name="直線コネクタ 180"/>
        <xdr:cNvCxnSpPr/>
      </xdr:nvCxnSpPr>
      <xdr:spPr>
        <a:xfrm>
          <a:off x="2019300" y="13423005"/>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2" name="フローチャート: 判断 181"/>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3" name="テキスト ボックス 182"/>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49905</xdr:rowOff>
    </xdr:from>
    <xdr:to>
      <xdr:col>10</xdr:col>
      <xdr:colOff>114300</xdr:colOff>
      <xdr:row>78</xdr:row>
      <xdr:rowOff>53656</xdr:rowOff>
    </xdr:to>
    <xdr:cxnSp macro="">
      <xdr:nvCxnSpPr>
        <xdr:cNvPr id="184" name="直線コネクタ 183"/>
        <xdr:cNvCxnSpPr/>
      </xdr:nvCxnSpPr>
      <xdr:spPr>
        <a:xfrm flipV="1">
          <a:off x="1130300" y="13423005"/>
          <a:ext cx="889000" cy="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5" name="フローチャート: 判断 184"/>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6" name="テキスト ボックス 185"/>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7" name="フローチャート: 判断 186"/>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8" name="テキスト ボックス 187"/>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14742</xdr:rowOff>
    </xdr:from>
    <xdr:to>
      <xdr:col>24</xdr:col>
      <xdr:colOff>114300</xdr:colOff>
      <xdr:row>78</xdr:row>
      <xdr:rowOff>116342</xdr:rowOff>
    </xdr:to>
    <xdr:sp macro="" textlink="">
      <xdr:nvSpPr>
        <xdr:cNvPr id="194" name="楕円 193"/>
        <xdr:cNvSpPr/>
      </xdr:nvSpPr>
      <xdr:spPr>
        <a:xfrm>
          <a:off x="4584700" y="1338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101119</xdr:rowOff>
    </xdr:from>
    <xdr:ext cx="469744" cy="259045"/>
    <xdr:sp macro="" textlink="">
      <xdr:nvSpPr>
        <xdr:cNvPr id="195" name="維持補修費該当値テキスト"/>
        <xdr:cNvSpPr txBox="1"/>
      </xdr:nvSpPr>
      <xdr:spPr>
        <a:xfrm>
          <a:off x="4686300" y="1330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154553</xdr:rowOff>
    </xdr:from>
    <xdr:to>
      <xdr:col>20</xdr:col>
      <xdr:colOff>38100</xdr:colOff>
      <xdr:row>78</xdr:row>
      <xdr:rowOff>84703</xdr:rowOff>
    </xdr:to>
    <xdr:sp macro="" textlink="">
      <xdr:nvSpPr>
        <xdr:cNvPr id="196" name="楕円 195"/>
        <xdr:cNvSpPr/>
      </xdr:nvSpPr>
      <xdr:spPr>
        <a:xfrm>
          <a:off x="3746500" y="133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75830</xdr:rowOff>
    </xdr:from>
    <xdr:ext cx="469744" cy="259045"/>
    <xdr:sp macro="" textlink="">
      <xdr:nvSpPr>
        <xdr:cNvPr id="197" name="テキスト ボックス 196"/>
        <xdr:cNvSpPr txBox="1"/>
      </xdr:nvSpPr>
      <xdr:spPr>
        <a:xfrm>
          <a:off x="3562428" y="1344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9851</xdr:rowOff>
    </xdr:from>
    <xdr:to>
      <xdr:col>15</xdr:col>
      <xdr:colOff>101600</xdr:colOff>
      <xdr:row>78</xdr:row>
      <xdr:rowOff>111451</xdr:rowOff>
    </xdr:to>
    <xdr:sp macro="" textlink="">
      <xdr:nvSpPr>
        <xdr:cNvPr id="198" name="楕円 197"/>
        <xdr:cNvSpPr/>
      </xdr:nvSpPr>
      <xdr:spPr>
        <a:xfrm>
          <a:off x="2857500" y="133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102578</xdr:rowOff>
    </xdr:from>
    <xdr:ext cx="469744" cy="259045"/>
    <xdr:sp macro="" textlink="">
      <xdr:nvSpPr>
        <xdr:cNvPr id="199" name="テキスト ボックス 198"/>
        <xdr:cNvSpPr txBox="1"/>
      </xdr:nvSpPr>
      <xdr:spPr>
        <a:xfrm>
          <a:off x="2673428" y="134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170555</xdr:rowOff>
    </xdr:from>
    <xdr:to>
      <xdr:col>10</xdr:col>
      <xdr:colOff>165100</xdr:colOff>
      <xdr:row>78</xdr:row>
      <xdr:rowOff>100705</xdr:rowOff>
    </xdr:to>
    <xdr:sp macro="" textlink="">
      <xdr:nvSpPr>
        <xdr:cNvPr id="200" name="楕円 199"/>
        <xdr:cNvSpPr/>
      </xdr:nvSpPr>
      <xdr:spPr>
        <a:xfrm>
          <a:off x="1968500" y="13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91832</xdr:rowOff>
    </xdr:from>
    <xdr:ext cx="469744" cy="259045"/>
    <xdr:sp macro="" textlink="">
      <xdr:nvSpPr>
        <xdr:cNvPr id="201" name="テキスト ボックス 200"/>
        <xdr:cNvSpPr txBox="1"/>
      </xdr:nvSpPr>
      <xdr:spPr>
        <a:xfrm>
          <a:off x="1784428" y="1346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2856</xdr:rowOff>
    </xdr:from>
    <xdr:to>
      <xdr:col>6</xdr:col>
      <xdr:colOff>38100</xdr:colOff>
      <xdr:row>78</xdr:row>
      <xdr:rowOff>104456</xdr:rowOff>
    </xdr:to>
    <xdr:sp macro="" textlink="">
      <xdr:nvSpPr>
        <xdr:cNvPr id="202" name="楕円 201"/>
        <xdr:cNvSpPr/>
      </xdr:nvSpPr>
      <xdr:spPr>
        <a:xfrm>
          <a:off x="1079500" y="1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95583</xdr:rowOff>
    </xdr:from>
    <xdr:ext cx="469744" cy="259045"/>
    <xdr:sp macro="" textlink="">
      <xdr:nvSpPr>
        <xdr:cNvPr id="203" name="テキスト ボックス 202"/>
        <xdr:cNvSpPr txBox="1"/>
      </xdr:nvSpPr>
      <xdr:spPr>
        <a:xfrm>
          <a:off x="895428" y="1346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30" name="直線コネクタ 229"/>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1" name="扶助費最小値テキスト"/>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2" name="直線コネクタ 231"/>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3" name="扶助費最大値テキスト"/>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4" name="直線コネクタ 233"/>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141746</xdr:rowOff>
    </xdr:from>
    <xdr:to>
      <xdr:col>24</xdr:col>
      <xdr:colOff>63500</xdr:colOff>
      <xdr:row>93</xdr:row>
      <xdr:rowOff>105868</xdr:rowOff>
    </xdr:to>
    <xdr:cxnSp macro="">
      <xdr:nvCxnSpPr>
        <xdr:cNvPr id="235" name="直線コネクタ 234"/>
        <xdr:cNvCxnSpPr/>
      </xdr:nvCxnSpPr>
      <xdr:spPr>
        <a:xfrm>
          <a:off x="3797300" y="15915146"/>
          <a:ext cx="838200" cy="1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6" name="扶助費平均値テキスト"/>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7" name="フローチャート: 判断 236"/>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141746</xdr:rowOff>
    </xdr:from>
    <xdr:to>
      <xdr:col>19</xdr:col>
      <xdr:colOff>177800</xdr:colOff>
      <xdr:row>94</xdr:row>
      <xdr:rowOff>166740</xdr:rowOff>
    </xdr:to>
    <xdr:cxnSp macro="">
      <xdr:nvCxnSpPr>
        <xdr:cNvPr id="238" name="直線コネクタ 237"/>
        <xdr:cNvCxnSpPr/>
      </xdr:nvCxnSpPr>
      <xdr:spPr>
        <a:xfrm flipV="1">
          <a:off x="2908300" y="15915146"/>
          <a:ext cx="889000" cy="3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9" name="フローチャート: 判断 238"/>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40" name="テキスト ボックス 239"/>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166740</xdr:rowOff>
    </xdr:from>
    <xdr:to>
      <xdr:col>15</xdr:col>
      <xdr:colOff>50800</xdr:colOff>
      <xdr:row>95</xdr:row>
      <xdr:rowOff>34730</xdr:rowOff>
    </xdr:to>
    <xdr:cxnSp macro="">
      <xdr:nvCxnSpPr>
        <xdr:cNvPr id="241" name="直線コネクタ 240"/>
        <xdr:cNvCxnSpPr/>
      </xdr:nvCxnSpPr>
      <xdr:spPr>
        <a:xfrm flipV="1">
          <a:off x="2019300" y="16283040"/>
          <a:ext cx="889000" cy="3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2" name="フローチャート: 判断 241"/>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3" name="テキスト ボックス 242"/>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34730</xdr:rowOff>
    </xdr:from>
    <xdr:to>
      <xdr:col>10</xdr:col>
      <xdr:colOff>114300</xdr:colOff>
      <xdr:row>95</xdr:row>
      <xdr:rowOff>134920</xdr:rowOff>
    </xdr:to>
    <xdr:cxnSp macro="">
      <xdr:nvCxnSpPr>
        <xdr:cNvPr id="244" name="直線コネクタ 243"/>
        <xdr:cNvCxnSpPr/>
      </xdr:nvCxnSpPr>
      <xdr:spPr>
        <a:xfrm flipV="1">
          <a:off x="1130300" y="16322480"/>
          <a:ext cx="889000" cy="10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5" name="フローチャート: 判断 244"/>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6" name="テキスト ボックス 245"/>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7" name="フローチャート: 判断 246"/>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8" name="テキスト ボックス 247"/>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55068</xdr:rowOff>
    </xdr:from>
    <xdr:to>
      <xdr:col>24</xdr:col>
      <xdr:colOff>114300</xdr:colOff>
      <xdr:row>93</xdr:row>
      <xdr:rowOff>156668</xdr:rowOff>
    </xdr:to>
    <xdr:sp macro="" textlink="">
      <xdr:nvSpPr>
        <xdr:cNvPr id="254" name="楕円 253"/>
        <xdr:cNvSpPr/>
      </xdr:nvSpPr>
      <xdr:spPr>
        <a:xfrm>
          <a:off x="4584700" y="15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77945</xdr:rowOff>
    </xdr:from>
    <xdr:ext cx="599010" cy="259045"/>
    <xdr:sp macro="" textlink="">
      <xdr:nvSpPr>
        <xdr:cNvPr id="255" name="扶助費該当値テキスト"/>
        <xdr:cNvSpPr txBox="1"/>
      </xdr:nvSpPr>
      <xdr:spPr>
        <a:xfrm>
          <a:off x="4686300" y="1585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90946</xdr:rowOff>
    </xdr:from>
    <xdr:to>
      <xdr:col>20</xdr:col>
      <xdr:colOff>38100</xdr:colOff>
      <xdr:row>93</xdr:row>
      <xdr:rowOff>21096</xdr:rowOff>
    </xdr:to>
    <xdr:sp macro="" textlink="">
      <xdr:nvSpPr>
        <xdr:cNvPr id="256" name="楕円 255"/>
        <xdr:cNvSpPr/>
      </xdr:nvSpPr>
      <xdr:spPr>
        <a:xfrm>
          <a:off x="3746500" y="1586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37623</xdr:rowOff>
    </xdr:from>
    <xdr:ext cx="599010" cy="259045"/>
    <xdr:sp macro="" textlink="">
      <xdr:nvSpPr>
        <xdr:cNvPr id="257" name="テキスト ボックス 256"/>
        <xdr:cNvSpPr txBox="1"/>
      </xdr:nvSpPr>
      <xdr:spPr>
        <a:xfrm>
          <a:off x="3497795" y="1563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115940</xdr:rowOff>
    </xdr:from>
    <xdr:to>
      <xdr:col>15</xdr:col>
      <xdr:colOff>101600</xdr:colOff>
      <xdr:row>95</xdr:row>
      <xdr:rowOff>46090</xdr:rowOff>
    </xdr:to>
    <xdr:sp macro="" textlink="">
      <xdr:nvSpPr>
        <xdr:cNvPr id="258" name="楕円 257"/>
        <xdr:cNvSpPr/>
      </xdr:nvSpPr>
      <xdr:spPr>
        <a:xfrm>
          <a:off x="2857500" y="162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62617</xdr:rowOff>
    </xdr:from>
    <xdr:ext cx="599010" cy="259045"/>
    <xdr:sp macro="" textlink="">
      <xdr:nvSpPr>
        <xdr:cNvPr id="259" name="テキスト ボックス 258"/>
        <xdr:cNvSpPr txBox="1"/>
      </xdr:nvSpPr>
      <xdr:spPr>
        <a:xfrm>
          <a:off x="2608795" y="1600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155380</xdr:rowOff>
    </xdr:from>
    <xdr:to>
      <xdr:col>10</xdr:col>
      <xdr:colOff>165100</xdr:colOff>
      <xdr:row>95</xdr:row>
      <xdr:rowOff>85530</xdr:rowOff>
    </xdr:to>
    <xdr:sp macro="" textlink="">
      <xdr:nvSpPr>
        <xdr:cNvPr id="260" name="楕円 259"/>
        <xdr:cNvSpPr/>
      </xdr:nvSpPr>
      <xdr:spPr>
        <a:xfrm>
          <a:off x="1968500" y="1627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102057</xdr:rowOff>
    </xdr:from>
    <xdr:ext cx="534377" cy="259045"/>
    <xdr:sp macro="" textlink="">
      <xdr:nvSpPr>
        <xdr:cNvPr id="261" name="テキスト ボックス 260"/>
        <xdr:cNvSpPr txBox="1"/>
      </xdr:nvSpPr>
      <xdr:spPr>
        <a:xfrm>
          <a:off x="1752111" y="1604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84120</xdr:rowOff>
    </xdr:from>
    <xdr:to>
      <xdr:col>6</xdr:col>
      <xdr:colOff>38100</xdr:colOff>
      <xdr:row>96</xdr:row>
      <xdr:rowOff>14270</xdr:rowOff>
    </xdr:to>
    <xdr:sp macro="" textlink="">
      <xdr:nvSpPr>
        <xdr:cNvPr id="262" name="楕円 261"/>
        <xdr:cNvSpPr/>
      </xdr:nvSpPr>
      <xdr:spPr>
        <a:xfrm>
          <a:off x="1079500" y="163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30797</xdr:rowOff>
    </xdr:from>
    <xdr:ext cx="534377" cy="259045"/>
    <xdr:sp macro="" textlink="">
      <xdr:nvSpPr>
        <xdr:cNvPr id="263" name="テキスト ボックス 262"/>
        <xdr:cNvSpPr txBox="1"/>
      </xdr:nvSpPr>
      <xdr:spPr>
        <a:xfrm>
          <a:off x="863111" y="1614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8" name="直線コネクタ 287"/>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9" name="補助費等最小値テキスト"/>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90" name="直線コネクタ 289"/>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1" name="補助費等最大値テキスト"/>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2" name="直線コネクタ 291"/>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15596</xdr:rowOff>
    </xdr:from>
    <xdr:to>
      <xdr:col>55</xdr:col>
      <xdr:colOff>0</xdr:colOff>
      <xdr:row>38</xdr:row>
      <xdr:rowOff>71425</xdr:rowOff>
    </xdr:to>
    <xdr:cxnSp macro="">
      <xdr:nvCxnSpPr>
        <xdr:cNvPr id="293" name="直線コネクタ 292"/>
        <xdr:cNvCxnSpPr/>
      </xdr:nvCxnSpPr>
      <xdr:spPr>
        <a:xfrm flipV="1">
          <a:off x="9639300" y="6530696"/>
          <a:ext cx="838200" cy="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4" name="補助費等平均値テキスト"/>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5" name="フローチャート: 判断 294"/>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151943</xdr:rowOff>
    </xdr:from>
    <xdr:to>
      <xdr:col>50</xdr:col>
      <xdr:colOff>114300</xdr:colOff>
      <xdr:row>38</xdr:row>
      <xdr:rowOff>71425</xdr:rowOff>
    </xdr:to>
    <xdr:cxnSp macro="">
      <xdr:nvCxnSpPr>
        <xdr:cNvPr id="296" name="直線コネクタ 295"/>
        <xdr:cNvCxnSpPr/>
      </xdr:nvCxnSpPr>
      <xdr:spPr>
        <a:xfrm>
          <a:off x="8750300" y="5295443"/>
          <a:ext cx="889000" cy="129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7" name="フローチャート: 判断 296"/>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8" name="テキスト ボックス 297"/>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151943</xdr:rowOff>
    </xdr:from>
    <xdr:to>
      <xdr:col>45</xdr:col>
      <xdr:colOff>177800</xdr:colOff>
      <xdr:row>39</xdr:row>
      <xdr:rowOff>31242</xdr:rowOff>
    </xdr:to>
    <xdr:cxnSp macro="">
      <xdr:nvCxnSpPr>
        <xdr:cNvPr id="299" name="直線コネクタ 298"/>
        <xdr:cNvCxnSpPr/>
      </xdr:nvCxnSpPr>
      <xdr:spPr>
        <a:xfrm flipV="1">
          <a:off x="7861300" y="5295443"/>
          <a:ext cx="889000" cy="14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300" name="フローチャート: 判断 299"/>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1" name="テキスト ボックス 300"/>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20562</xdr:rowOff>
    </xdr:from>
    <xdr:to>
      <xdr:col>41</xdr:col>
      <xdr:colOff>50800</xdr:colOff>
      <xdr:row>39</xdr:row>
      <xdr:rowOff>31242</xdr:rowOff>
    </xdr:to>
    <xdr:cxnSp macro="">
      <xdr:nvCxnSpPr>
        <xdr:cNvPr id="302" name="直線コネクタ 301"/>
        <xdr:cNvCxnSpPr/>
      </xdr:nvCxnSpPr>
      <xdr:spPr>
        <a:xfrm>
          <a:off x="6972300" y="6707112"/>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3" name="フローチャート: 判断 302"/>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4" name="テキスト ボックス 303"/>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5" name="フローチャート: 判断 304"/>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6" name="テキスト ボックス 305"/>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136246</xdr:rowOff>
    </xdr:from>
    <xdr:to>
      <xdr:col>55</xdr:col>
      <xdr:colOff>50800</xdr:colOff>
      <xdr:row>38</xdr:row>
      <xdr:rowOff>66396</xdr:rowOff>
    </xdr:to>
    <xdr:sp macro="" textlink="">
      <xdr:nvSpPr>
        <xdr:cNvPr id="312" name="楕円 311"/>
        <xdr:cNvSpPr/>
      </xdr:nvSpPr>
      <xdr:spPr>
        <a:xfrm>
          <a:off x="10426700" y="64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114673</xdr:rowOff>
    </xdr:from>
    <xdr:ext cx="534377" cy="259045"/>
    <xdr:sp macro="" textlink="">
      <xdr:nvSpPr>
        <xdr:cNvPr id="313" name="補助費等該当値テキスト"/>
        <xdr:cNvSpPr txBox="1"/>
      </xdr:nvSpPr>
      <xdr:spPr>
        <a:xfrm>
          <a:off x="10528300" y="64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20625</xdr:rowOff>
    </xdr:from>
    <xdr:to>
      <xdr:col>50</xdr:col>
      <xdr:colOff>165100</xdr:colOff>
      <xdr:row>38</xdr:row>
      <xdr:rowOff>122225</xdr:rowOff>
    </xdr:to>
    <xdr:sp macro="" textlink="">
      <xdr:nvSpPr>
        <xdr:cNvPr id="314" name="楕円 313"/>
        <xdr:cNvSpPr/>
      </xdr:nvSpPr>
      <xdr:spPr>
        <a:xfrm>
          <a:off x="9588500" y="65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113352</xdr:rowOff>
    </xdr:from>
    <xdr:ext cx="534377" cy="259045"/>
    <xdr:sp macro="" textlink="">
      <xdr:nvSpPr>
        <xdr:cNvPr id="315" name="テキスト ボックス 314"/>
        <xdr:cNvSpPr txBox="1"/>
      </xdr:nvSpPr>
      <xdr:spPr>
        <a:xfrm>
          <a:off x="9372111" y="66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101143</xdr:rowOff>
    </xdr:from>
    <xdr:to>
      <xdr:col>46</xdr:col>
      <xdr:colOff>38100</xdr:colOff>
      <xdr:row>31</xdr:row>
      <xdr:rowOff>31293</xdr:rowOff>
    </xdr:to>
    <xdr:sp macro="" textlink="">
      <xdr:nvSpPr>
        <xdr:cNvPr id="316" name="楕円 315"/>
        <xdr:cNvSpPr/>
      </xdr:nvSpPr>
      <xdr:spPr>
        <a:xfrm>
          <a:off x="8699500" y="52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22420</xdr:rowOff>
    </xdr:from>
    <xdr:ext cx="599010" cy="259045"/>
    <xdr:sp macro="" textlink="">
      <xdr:nvSpPr>
        <xdr:cNvPr id="317" name="テキスト ボックス 316"/>
        <xdr:cNvSpPr txBox="1"/>
      </xdr:nvSpPr>
      <xdr:spPr>
        <a:xfrm>
          <a:off x="8450795" y="53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151892</xdr:rowOff>
    </xdr:from>
    <xdr:to>
      <xdr:col>41</xdr:col>
      <xdr:colOff>101600</xdr:colOff>
      <xdr:row>39</xdr:row>
      <xdr:rowOff>82042</xdr:rowOff>
    </xdr:to>
    <xdr:sp macro="" textlink="">
      <xdr:nvSpPr>
        <xdr:cNvPr id="318" name="楕円 317"/>
        <xdr:cNvSpPr/>
      </xdr:nvSpPr>
      <xdr:spPr>
        <a:xfrm>
          <a:off x="7810500" y="66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73169</xdr:rowOff>
    </xdr:from>
    <xdr:ext cx="534377" cy="259045"/>
    <xdr:sp macro="" textlink="">
      <xdr:nvSpPr>
        <xdr:cNvPr id="319" name="テキスト ボックス 318"/>
        <xdr:cNvSpPr txBox="1"/>
      </xdr:nvSpPr>
      <xdr:spPr>
        <a:xfrm>
          <a:off x="7594111" y="67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141212</xdr:rowOff>
    </xdr:from>
    <xdr:to>
      <xdr:col>36</xdr:col>
      <xdr:colOff>165100</xdr:colOff>
      <xdr:row>39</xdr:row>
      <xdr:rowOff>71362</xdr:rowOff>
    </xdr:to>
    <xdr:sp macro="" textlink="">
      <xdr:nvSpPr>
        <xdr:cNvPr id="320" name="楕円 319"/>
        <xdr:cNvSpPr/>
      </xdr:nvSpPr>
      <xdr:spPr>
        <a:xfrm>
          <a:off x="6921500" y="665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62489</xdr:rowOff>
    </xdr:from>
    <xdr:ext cx="534377" cy="259045"/>
    <xdr:sp macro="" textlink="">
      <xdr:nvSpPr>
        <xdr:cNvPr id="321" name="テキスト ボックス 320"/>
        <xdr:cNvSpPr txBox="1"/>
      </xdr:nvSpPr>
      <xdr:spPr>
        <a:xfrm>
          <a:off x="6705111" y="674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5" name="直線コネクタ 344"/>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6" name="普通建設事業費最小値テキスト"/>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7" name="直線コネクタ 346"/>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8" name="普通建設事業費最大値テキスト"/>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9" name="直線コネクタ 348"/>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91367</xdr:rowOff>
    </xdr:from>
    <xdr:to>
      <xdr:col>55</xdr:col>
      <xdr:colOff>0</xdr:colOff>
      <xdr:row>57</xdr:row>
      <xdr:rowOff>101608</xdr:rowOff>
    </xdr:to>
    <xdr:cxnSp macro="">
      <xdr:nvCxnSpPr>
        <xdr:cNvPr id="350" name="直線コネクタ 349"/>
        <xdr:cNvCxnSpPr/>
      </xdr:nvCxnSpPr>
      <xdr:spPr>
        <a:xfrm flipV="1">
          <a:off x="9639300" y="9864017"/>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1" name="普通建設事業費平均値テキスト"/>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2" name="フローチャート: 判断 351"/>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31862</xdr:rowOff>
    </xdr:from>
    <xdr:to>
      <xdr:col>50</xdr:col>
      <xdr:colOff>114300</xdr:colOff>
      <xdr:row>57</xdr:row>
      <xdr:rowOff>101608</xdr:rowOff>
    </xdr:to>
    <xdr:cxnSp macro="">
      <xdr:nvCxnSpPr>
        <xdr:cNvPr id="353" name="直線コネクタ 352"/>
        <xdr:cNvCxnSpPr/>
      </xdr:nvCxnSpPr>
      <xdr:spPr>
        <a:xfrm>
          <a:off x="8750300" y="9804512"/>
          <a:ext cx="889000" cy="6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4" name="フローチャート: 判断 353"/>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5" name="テキスト ボックス 354"/>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31862</xdr:rowOff>
    </xdr:from>
    <xdr:to>
      <xdr:col>45</xdr:col>
      <xdr:colOff>177800</xdr:colOff>
      <xdr:row>57</xdr:row>
      <xdr:rowOff>161768</xdr:rowOff>
    </xdr:to>
    <xdr:cxnSp macro="">
      <xdr:nvCxnSpPr>
        <xdr:cNvPr id="356" name="直線コネクタ 355"/>
        <xdr:cNvCxnSpPr/>
      </xdr:nvCxnSpPr>
      <xdr:spPr>
        <a:xfrm flipV="1">
          <a:off x="7861300" y="9804512"/>
          <a:ext cx="889000" cy="12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7" name="フローチャート: 判断 356"/>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8" name="テキスト ボックス 357"/>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142352</xdr:rowOff>
    </xdr:from>
    <xdr:to>
      <xdr:col>41</xdr:col>
      <xdr:colOff>50800</xdr:colOff>
      <xdr:row>57</xdr:row>
      <xdr:rowOff>161768</xdr:rowOff>
    </xdr:to>
    <xdr:cxnSp macro="">
      <xdr:nvCxnSpPr>
        <xdr:cNvPr id="359" name="直線コネクタ 358"/>
        <xdr:cNvCxnSpPr/>
      </xdr:nvCxnSpPr>
      <xdr:spPr>
        <a:xfrm>
          <a:off x="6972300" y="9915002"/>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0" name="フローチャート: 判断 359"/>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1" name="テキスト ボックス 360"/>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2" name="フローチャート: 判断 361"/>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3" name="テキスト ボックス 362"/>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40567</xdr:rowOff>
    </xdr:from>
    <xdr:to>
      <xdr:col>55</xdr:col>
      <xdr:colOff>50800</xdr:colOff>
      <xdr:row>57</xdr:row>
      <xdr:rowOff>142167</xdr:rowOff>
    </xdr:to>
    <xdr:sp macro="" textlink="">
      <xdr:nvSpPr>
        <xdr:cNvPr id="369" name="楕円 368"/>
        <xdr:cNvSpPr/>
      </xdr:nvSpPr>
      <xdr:spPr>
        <a:xfrm>
          <a:off x="10426700" y="98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18994</xdr:rowOff>
    </xdr:from>
    <xdr:ext cx="534377" cy="259045"/>
    <xdr:sp macro="" textlink="">
      <xdr:nvSpPr>
        <xdr:cNvPr id="370" name="普通建設事業費該当値テキスト"/>
        <xdr:cNvSpPr txBox="1"/>
      </xdr:nvSpPr>
      <xdr:spPr>
        <a:xfrm>
          <a:off x="10528300" y="979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50808</xdr:rowOff>
    </xdr:from>
    <xdr:to>
      <xdr:col>50</xdr:col>
      <xdr:colOff>165100</xdr:colOff>
      <xdr:row>57</xdr:row>
      <xdr:rowOff>152408</xdr:rowOff>
    </xdr:to>
    <xdr:sp macro="" textlink="">
      <xdr:nvSpPr>
        <xdr:cNvPr id="371" name="楕円 370"/>
        <xdr:cNvSpPr/>
      </xdr:nvSpPr>
      <xdr:spPr>
        <a:xfrm>
          <a:off x="9588500" y="9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143535</xdr:rowOff>
    </xdr:from>
    <xdr:ext cx="534377" cy="259045"/>
    <xdr:sp macro="" textlink="">
      <xdr:nvSpPr>
        <xdr:cNvPr id="372" name="テキスト ボックス 371"/>
        <xdr:cNvSpPr txBox="1"/>
      </xdr:nvSpPr>
      <xdr:spPr>
        <a:xfrm>
          <a:off x="9372111" y="99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152512</xdr:rowOff>
    </xdr:from>
    <xdr:to>
      <xdr:col>46</xdr:col>
      <xdr:colOff>38100</xdr:colOff>
      <xdr:row>57</xdr:row>
      <xdr:rowOff>82662</xdr:rowOff>
    </xdr:to>
    <xdr:sp macro="" textlink="">
      <xdr:nvSpPr>
        <xdr:cNvPr id="373" name="楕円 372"/>
        <xdr:cNvSpPr/>
      </xdr:nvSpPr>
      <xdr:spPr>
        <a:xfrm>
          <a:off x="8699500" y="9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73789</xdr:rowOff>
    </xdr:from>
    <xdr:ext cx="534377" cy="259045"/>
    <xdr:sp macro="" textlink="">
      <xdr:nvSpPr>
        <xdr:cNvPr id="374" name="テキスト ボックス 373"/>
        <xdr:cNvSpPr txBox="1"/>
      </xdr:nvSpPr>
      <xdr:spPr>
        <a:xfrm>
          <a:off x="8483111" y="984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110968</xdr:rowOff>
    </xdr:from>
    <xdr:to>
      <xdr:col>41</xdr:col>
      <xdr:colOff>101600</xdr:colOff>
      <xdr:row>58</xdr:row>
      <xdr:rowOff>41118</xdr:rowOff>
    </xdr:to>
    <xdr:sp macro="" textlink="">
      <xdr:nvSpPr>
        <xdr:cNvPr id="375" name="楕円 374"/>
        <xdr:cNvSpPr/>
      </xdr:nvSpPr>
      <xdr:spPr>
        <a:xfrm>
          <a:off x="7810500" y="988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32245</xdr:rowOff>
    </xdr:from>
    <xdr:ext cx="534377" cy="259045"/>
    <xdr:sp macro="" textlink="">
      <xdr:nvSpPr>
        <xdr:cNvPr id="376" name="テキスト ボックス 375"/>
        <xdr:cNvSpPr txBox="1"/>
      </xdr:nvSpPr>
      <xdr:spPr>
        <a:xfrm>
          <a:off x="7594111" y="997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91552</xdr:rowOff>
    </xdr:from>
    <xdr:to>
      <xdr:col>36</xdr:col>
      <xdr:colOff>165100</xdr:colOff>
      <xdr:row>58</xdr:row>
      <xdr:rowOff>21702</xdr:rowOff>
    </xdr:to>
    <xdr:sp macro="" textlink="">
      <xdr:nvSpPr>
        <xdr:cNvPr id="377" name="楕円 376"/>
        <xdr:cNvSpPr/>
      </xdr:nvSpPr>
      <xdr:spPr>
        <a:xfrm>
          <a:off x="6921500" y="986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12829</xdr:rowOff>
    </xdr:from>
    <xdr:ext cx="534377" cy="259045"/>
    <xdr:sp macro="" textlink="">
      <xdr:nvSpPr>
        <xdr:cNvPr id="378" name="テキスト ボックス 377"/>
        <xdr:cNvSpPr txBox="1"/>
      </xdr:nvSpPr>
      <xdr:spPr>
        <a:xfrm>
          <a:off x="6705111" y="99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2" name="直線コネクタ 401"/>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5" name="普通建設事業費 （ うち新規整備　）最大値テキスト"/>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6" name="直線コネクタ 405"/>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130442</xdr:rowOff>
    </xdr:from>
    <xdr:to>
      <xdr:col>55</xdr:col>
      <xdr:colOff>0</xdr:colOff>
      <xdr:row>76</xdr:row>
      <xdr:rowOff>157493</xdr:rowOff>
    </xdr:to>
    <xdr:cxnSp macro="">
      <xdr:nvCxnSpPr>
        <xdr:cNvPr id="407" name="直線コネクタ 406"/>
        <xdr:cNvCxnSpPr/>
      </xdr:nvCxnSpPr>
      <xdr:spPr>
        <a:xfrm>
          <a:off x="9639300" y="1316064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8" name="普通建設事業費 （ うち新規整備　）平均値テキスト"/>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9" name="フローチャート: 判断 408"/>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101771</xdr:rowOff>
    </xdr:from>
    <xdr:to>
      <xdr:col>50</xdr:col>
      <xdr:colOff>114300</xdr:colOff>
      <xdr:row>76</xdr:row>
      <xdr:rowOff>130442</xdr:rowOff>
    </xdr:to>
    <xdr:cxnSp macro="">
      <xdr:nvCxnSpPr>
        <xdr:cNvPr id="410" name="直線コネクタ 409"/>
        <xdr:cNvCxnSpPr/>
      </xdr:nvCxnSpPr>
      <xdr:spPr>
        <a:xfrm>
          <a:off x="8750300" y="12960521"/>
          <a:ext cx="889000" cy="20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1" name="フローチャート: 判断 410"/>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2" name="テキスト ボックス 411"/>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101771</xdr:rowOff>
    </xdr:from>
    <xdr:to>
      <xdr:col>45</xdr:col>
      <xdr:colOff>177800</xdr:colOff>
      <xdr:row>76</xdr:row>
      <xdr:rowOff>163931</xdr:rowOff>
    </xdr:to>
    <xdr:cxnSp macro="">
      <xdr:nvCxnSpPr>
        <xdr:cNvPr id="413" name="直線コネクタ 412"/>
        <xdr:cNvCxnSpPr/>
      </xdr:nvCxnSpPr>
      <xdr:spPr>
        <a:xfrm flipV="1">
          <a:off x="7861300" y="12960521"/>
          <a:ext cx="889000" cy="23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4" name="フローチャート: 判断 413"/>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5" name="テキスト ボックス 414"/>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155169</xdr:rowOff>
    </xdr:from>
    <xdr:to>
      <xdr:col>41</xdr:col>
      <xdr:colOff>50800</xdr:colOff>
      <xdr:row>76</xdr:row>
      <xdr:rowOff>163931</xdr:rowOff>
    </xdr:to>
    <xdr:cxnSp macro="">
      <xdr:nvCxnSpPr>
        <xdr:cNvPr id="416" name="直線コネクタ 415"/>
        <xdr:cNvCxnSpPr/>
      </xdr:nvCxnSpPr>
      <xdr:spPr>
        <a:xfrm>
          <a:off x="6972300" y="13185369"/>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7" name="フローチャート: 判断 416"/>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8" name="テキスト ボックス 417"/>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9" name="フローチャート: 判断 418"/>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133907</xdr:rowOff>
    </xdr:from>
    <xdr:ext cx="534377" cy="259045"/>
    <xdr:sp macro="" textlink="">
      <xdr:nvSpPr>
        <xdr:cNvPr id="420" name="テキスト ボックス 419"/>
        <xdr:cNvSpPr txBox="1"/>
      </xdr:nvSpPr>
      <xdr:spPr>
        <a:xfrm>
          <a:off x="6705111" y="13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106693</xdr:rowOff>
    </xdr:from>
    <xdr:to>
      <xdr:col>55</xdr:col>
      <xdr:colOff>50800</xdr:colOff>
      <xdr:row>77</xdr:row>
      <xdr:rowOff>36843</xdr:rowOff>
    </xdr:to>
    <xdr:sp macro="" textlink="">
      <xdr:nvSpPr>
        <xdr:cNvPr id="426" name="楕円 425"/>
        <xdr:cNvSpPr/>
      </xdr:nvSpPr>
      <xdr:spPr>
        <a:xfrm>
          <a:off x="10426700" y="131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129570</xdr:rowOff>
    </xdr:from>
    <xdr:ext cx="534377" cy="259045"/>
    <xdr:sp macro="" textlink="">
      <xdr:nvSpPr>
        <xdr:cNvPr id="427" name="普通建設事業費 （ うち新規整備　）該当値テキスト"/>
        <xdr:cNvSpPr txBox="1"/>
      </xdr:nvSpPr>
      <xdr:spPr>
        <a:xfrm>
          <a:off x="10528300" y="129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79642</xdr:rowOff>
    </xdr:from>
    <xdr:to>
      <xdr:col>50</xdr:col>
      <xdr:colOff>165100</xdr:colOff>
      <xdr:row>77</xdr:row>
      <xdr:rowOff>9792</xdr:rowOff>
    </xdr:to>
    <xdr:sp macro="" textlink="">
      <xdr:nvSpPr>
        <xdr:cNvPr id="428" name="楕円 427"/>
        <xdr:cNvSpPr/>
      </xdr:nvSpPr>
      <xdr:spPr>
        <a:xfrm>
          <a:off x="9588500" y="131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26319</xdr:rowOff>
    </xdr:from>
    <xdr:ext cx="534377" cy="259045"/>
    <xdr:sp macro="" textlink="">
      <xdr:nvSpPr>
        <xdr:cNvPr id="429" name="テキスト ボックス 428"/>
        <xdr:cNvSpPr txBox="1"/>
      </xdr:nvSpPr>
      <xdr:spPr>
        <a:xfrm>
          <a:off x="9372111" y="1288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50971</xdr:rowOff>
    </xdr:from>
    <xdr:to>
      <xdr:col>46</xdr:col>
      <xdr:colOff>38100</xdr:colOff>
      <xdr:row>75</xdr:row>
      <xdr:rowOff>152571</xdr:rowOff>
    </xdr:to>
    <xdr:sp macro="" textlink="">
      <xdr:nvSpPr>
        <xdr:cNvPr id="430" name="楕円 429"/>
        <xdr:cNvSpPr/>
      </xdr:nvSpPr>
      <xdr:spPr>
        <a:xfrm>
          <a:off x="8699500" y="1290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169098</xdr:rowOff>
    </xdr:from>
    <xdr:ext cx="534377" cy="259045"/>
    <xdr:sp macro="" textlink="">
      <xdr:nvSpPr>
        <xdr:cNvPr id="431" name="テキスト ボックス 430"/>
        <xdr:cNvSpPr txBox="1"/>
      </xdr:nvSpPr>
      <xdr:spPr>
        <a:xfrm>
          <a:off x="8483111" y="12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113131</xdr:rowOff>
    </xdr:from>
    <xdr:to>
      <xdr:col>41</xdr:col>
      <xdr:colOff>101600</xdr:colOff>
      <xdr:row>77</xdr:row>
      <xdr:rowOff>43281</xdr:rowOff>
    </xdr:to>
    <xdr:sp macro="" textlink="">
      <xdr:nvSpPr>
        <xdr:cNvPr id="432" name="楕円 431"/>
        <xdr:cNvSpPr/>
      </xdr:nvSpPr>
      <xdr:spPr>
        <a:xfrm>
          <a:off x="7810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59809</xdr:rowOff>
    </xdr:from>
    <xdr:ext cx="534377" cy="259045"/>
    <xdr:sp macro="" textlink="">
      <xdr:nvSpPr>
        <xdr:cNvPr id="433" name="テキスト ボックス 432"/>
        <xdr:cNvSpPr txBox="1"/>
      </xdr:nvSpPr>
      <xdr:spPr>
        <a:xfrm>
          <a:off x="7594111" y="129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104369</xdr:rowOff>
    </xdr:from>
    <xdr:to>
      <xdr:col>36</xdr:col>
      <xdr:colOff>165100</xdr:colOff>
      <xdr:row>77</xdr:row>
      <xdr:rowOff>34519</xdr:rowOff>
    </xdr:to>
    <xdr:sp macro="" textlink="">
      <xdr:nvSpPr>
        <xdr:cNvPr id="434" name="楕円 433"/>
        <xdr:cNvSpPr/>
      </xdr:nvSpPr>
      <xdr:spPr>
        <a:xfrm>
          <a:off x="6921500" y="131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51046</xdr:rowOff>
    </xdr:from>
    <xdr:ext cx="534377" cy="259045"/>
    <xdr:sp macro="" textlink="">
      <xdr:nvSpPr>
        <xdr:cNvPr id="435" name="テキスト ボックス 434"/>
        <xdr:cNvSpPr txBox="1"/>
      </xdr:nvSpPr>
      <xdr:spPr>
        <a:xfrm>
          <a:off x="6705111" y="1290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1" name="直線コネクタ 460"/>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2" name="普通建設事業費 （ うち更新整備　）最小値テキスト"/>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3" name="直線コネクタ 462"/>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4" name="普通建設事業費 （ うち更新整備　）最大値テキスト"/>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5" name="直線コネクタ 464"/>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3128</xdr:rowOff>
    </xdr:from>
    <xdr:to>
      <xdr:col>55</xdr:col>
      <xdr:colOff>0</xdr:colOff>
      <xdr:row>98</xdr:row>
      <xdr:rowOff>37385</xdr:rowOff>
    </xdr:to>
    <xdr:cxnSp macro="">
      <xdr:nvCxnSpPr>
        <xdr:cNvPr id="466" name="直線コネクタ 465"/>
        <xdr:cNvCxnSpPr/>
      </xdr:nvCxnSpPr>
      <xdr:spPr>
        <a:xfrm flipV="1">
          <a:off x="9639300" y="16805228"/>
          <a:ext cx="838200" cy="3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7" name="普通建設事業費 （ うち更新整備　）平均値テキスト"/>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8" name="フローチャート: 判断 467"/>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37385</xdr:rowOff>
    </xdr:from>
    <xdr:to>
      <xdr:col>50</xdr:col>
      <xdr:colOff>114300</xdr:colOff>
      <xdr:row>98</xdr:row>
      <xdr:rowOff>98813</xdr:rowOff>
    </xdr:to>
    <xdr:cxnSp macro="">
      <xdr:nvCxnSpPr>
        <xdr:cNvPr id="469" name="直線コネクタ 468"/>
        <xdr:cNvCxnSpPr/>
      </xdr:nvCxnSpPr>
      <xdr:spPr>
        <a:xfrm flipV="1">
          <a:off x="8750300" y="16839485"/>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0" name="フローチャート: 判断 469"/>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1" name="テキスト ボックス 470"/>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98813</xdr:rowOff>
    </xdr:from>
    <xdr:to>
      <xdr:col>45</xdr:col>
      <xdr:colOff>177800</xdr:colOff>
      <xdr:row>98</xdr:row>
      <xdr:rowOff>133789</xdr:rowOff>
    </xdr:to>
    <xdr:cxnSp macro="">
      <xdr:nvCxnSpPr>
        <xdr:cNvPr id="472" name="直線コネクタ 471"/>
        <xdr:cNvCxnSpPr/>
      </xdr:nvCxnSpPr>
      <xdr:spPr>
        <a:xfrm flipV="1">
          <a:off x="7861300" y="16900913"/>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3" name="フローチャート: 判断 472"/>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4" name="テキスト ボックス 473"/>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133789</xdr:rowOff>
    </xdr:from>
    <xdr:to>
      <xdr:col>41</xdr:col>
      <xdr:colOff>50800</xdr:colOff>
      <xdr:row>99</xdr:row>
      <xdr:rowOff>38773</xdr:rowOff>
    </xdr:to>
    <xdr:cxnSp macro="">
      <xdr:nvCxnSpPr>
        <xdr:cNvPr id="475" name="直線コネクタ 474"/>
        <xdr:cNvCxnSpPr/>
      </xdr:nvCxnSpPr>
      <xdr:spPr>
        <a:xfrm flipV="1">
          <a:off x="6972300" y="16935889"/>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6" name="フローチャート: 判断 475"/>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7" name="テキスト ボックス 476"/>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8" name="フローチャート: 判断 477"/>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9" name="テキスト ボックス 478"/>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123778</xdr:rowOff>
    </xdr:from>
    <xdr:to>
      <xdr:col>55</xdr:col>
      <xdr:colOff>50800</xdr:colOff>
      <xdr:row>98</xdr:row>
      <xdr:rowOff>53928</xdr:rowOff>
    </xdr:to>
    <xdr:sp macro="" textlink="">
      <xdr:nvSpPr>
        <xdr:cNvPr id="485" name="楕円 484"/>
        <xdr:cNvSpPr/>
      </xdr:nvSpPr>
      <xdr:spPr>
        <a:xfrm>
          <a:off x="10426700" y="167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102205</xdr:rowOff>
    </xdr:from>
    <xdr:ext cx="534377" cy="259045"/>
    <xdr:sp macro="" textlink="">
      <xdr:nvSpPr>
        <xdr:cNvPr id="486" name="普通建設事業費 （ うち更新整備　）該当値テキスト"/>
        <xdr:cNvSpPr txBox="1"/>
      </xdr:nvSpPr>
      <xdr:spPr>
        <a:xfrm>
          <a:off x="10528300"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158035</xdr:rowOff>
    </xdr:from>
    <xdr:to>
      <xdr:col>50</xdr:col>
      <xdr:colOff>165100</xdr:colOff>
      <xdr:row>98</xdr:row>
      <xdr:rowOff>88185</xdr:rowOff>
    </xdr:to>
    <xdr:sp macro="" textlink="">
      <xdr:nvSpPr>
        <xdr:cNvPr id="487" name="楕円 486"/>
        <xdr:cNvSpPr/>
      </xdr:nvSpPr>
      <xdr:spPr>
        <a:xfrm>
          <a:off x="9588500" y="167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79312</xdr:rowOff>
    </xdr:from>
    <xdr:ext cx="534377" cy="259045"/>
    <xdr:sp macro="" textlink="">
      <xdr:nvSpPr>
        <xdr:cNvPr id="488" name="テキスト ボックス 487"/>
        <xdr:cNvSpPr txBox="1"/>
      </xdr:nvSpPr>
      <xdr:spPr>
        <a:xfrm>
          <a:off x="9372111" y="168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48013</xdr:rowOff>
    </xdr:from>
    <xdr:to>
      <xdr:col>46</xdr:col>
      <xdr:colOff>38100</xdr:colOff>
      <xdr:row>98</xdr:row>
      <xdr:rowOff>149613</xdr:rowOff>
    </xdr:to>
    <xdr:sp macro="" textlink="">
      <xdr:nvSpPr>
        <xdr:cNvPr id="489" name="楕円 488"/>
        <xdr:cNvSpPr/>
      </xdr:nvSpPr>
      <xdr:spPr>
        <a:xfrm>
          <a:off x="8699500" y="168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140740</xdr:rowOff>
    </xdr:from>
    <xdr:ext cx="534377" cy="259045"/>
    <xdr:sp macro="" textlink="">
      <xdr:nvSpPr>
        <xdr:cNvPr id="490" name="テキスト ボックス 489"/>
        <xdr:cNvSpPr txBox="1"/>
      </xdr:nvSpPr>
      <xdr:spPr>
        <a:xfrm>
          <a:off x="8483111" y="169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82989</xdr:rowOff>
    </xdr:from>
    <xdr:to>
      <xdr:col>41</xdr:col>
      <xdr:colOff>101600</xdr:colOff>
      <xdr:row>99</xdr:row>
      <xdr:rowOff>13139</xdr:rowOff>
    </xdr:to>
    <xdr:sp macro="" textlink="">
      <xdr:nvSpPr>
        <xdr:cNvPr id="491" name="楕円 490"/>
        <xdr:cNvSpPr/>
      </xdr:nvSpPr>
      <xdr:spPr>
        <a:xfrm>
          <a:off x="7810500" y="1688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4266</xdr:rowOff>
    </xdr:from>
    <xdr:ext cx="469744" cy="259045"/>
    <xdr:sp macro="" textlink="">
      <xdr:nvSpPr>
        <xdr:cNvPr id="492" name="テキスト ボックス 491"/>
        <xdr:cNvSpPr txBox="1"/>
      </xdr:nvSpPr>
      <xdr:spPr>
        <a:xfrm>
          <a:off x="7626428" y="169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159423</xdr:rowOff>
    </xdr:from>
    <xdr:to>
      <xdr:col>36</xdr:col>
      <xdr:colOff>165100</xdr:colOff>
      <xdr:row>99</xdr:row>
      <xdr:rowOff>89573</xdr:rowOff>
    </xdr:to>
    <xdr:sp macro="" textlink="">
      <xdr:nvSpPr>
        <xdr:cNvPr id="493" name="楕円 492"/>
        <xdr:cNvSpPr/>
      </xdr:nvSpPr>
      <xdr:spPr>
        <a:xfrm>
          <a:off x="6921500" y="169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80700</xdr:rowOff>
    </xdr:from>
    <xdr:ext cx="469744" cy="259045"/>
    <xdr:sp macro="" textlink="">
      <xdr:nvSpPr>
        <xdr:cNvPr id="494" name="テキスト ボックス 493"/>
        <xdr:cNvSpPr txBox="1"/>
      </xdr:nvSpPr>
      <xdr:spPr>
        <a:xfrm>
          <a:off x="6737428" y="1705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0" name="直線コネクタ 519"/>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1" name="災害復旧事業費最小値テキスト"/>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3" name="災害復旧事業費最大値テキスト"/>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4" name="直線コネクタ 523"/>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90698</xdr:rowOff>
    </xdr:from>
    <xdr:to>
      <xdr:col>85</xdr:col>
      <xdr:colOff>127000</xdr:colOff>
      <xdr:row>39</xdr:row>
      <xdr:rowOff>94552</xdr:rowOff>
    </xdr:to>
    <xdr:cxnSp macro="">
      <xdr:nvCxnSpPr>
        <xdr:cNvPr id="525" name="直線コネクタ 524"/>
        <xdr:cNvCxnSpPr/>
      </xdr:nvCxnSpPr>
      <xdr:spPr>
        <a:xfrm flipV="1">
          <a:off x="15481300" y="6777248"/>
          <a:ext cx="8382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6" name="災害復旧事業費平均値テキスト"/>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7" name="フローチャート: 判断 526"/>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94552</xdr:rowOff>
    </xdr:from>
    <xdr:to>
      <xdr:col>81</xdr:col>
      <xdr:colOff>50800</xdr:colOff>
      <xdr:row>39</xdr:row>
      <xdr:rowOff>97997</xdr:rowOff>
    </xdr:to>
    <xdr:cxnSp macro="">
      <xdr:nvCxnSpPr>
        <xdr:cNvPr id="528" name="直線コネクタ 527"/>
        <xdr:cNvCxnSpPr/>
      </xdr:nvCxnSpPr>
      <xdr:spPr>
        <a:xfrm flipV="1">
          <a:off x="14592300" y="6781102"/>
          <a:ext cx="8890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9" name="フローチャート: 判断 528"/>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0" name="テキスト ボックス 529"/>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97997</xdr:rowOff>
    </xdr:from>
    <xdr:to>
      <xdr:col>76</xdr:col>
      <xdr:colOff>114300</xdr:colOff>
      <xdr:row>39</xdr:row>
      <xdr:rowOff>98585</xdr:rowOff>
    </xdr:to>
    <xdr:cxnSp macro="">
      <xdr:nvCxnSpPr>
        <xdr:cNvPr id="531" name="直線コネクタ 530"/>
        <xdr:cNvCxnSpPr/>
      </xdr:nvCxnSpPr>
      <xdr:spPr>
        <a:xfrm flipV="1">
          <a:off x="13703300" y="678454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2" name="フローチャート: 判断 531"/>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3" name="テキスト ボックス 532"/>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84052</xdr:rowOff>
    </xdr:from>
    <xdr:to>
      <xdr:col>71</xdr:col>
      <xdr:colOff>177800</xdr:colOff>
      <xdr:row>39</xdr:row>
      <xdr:rowOff>98585</xdr:rowOff>
    </xdr:to>
    <xdr:cxnSp macro="">
      <xdr:nvCxnSpPr>
        <xdr:cNvPr id="534" name="直線コネクタ 533"/>
        <xdr:cNvCxnSpPr/>
      </xdr:nvCxnSpPr>
      <xdr:spPr>
        <a:xfrm>
          <a:off x="12814300" y="6770602"/>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5" name="フローチャート: 判断 534"/>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6" name="テキスト ボックス 535"/>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7" name="フローチャート: 判断 536"/>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8" name="テキスト ボックス 537"/>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39898</xdr:rowOff>
    </xdr:from>
    <xdr:to>
      <xdr:col>85</xdr:col>
      <xdr:colOff>177800</xdr:colOff>
      <xdr:row>39</xdr:row>
      <xdr:rowOff>141498</xdr:rowOff>
    </xdr:to>
    <xdr:sp macro="" textlink="">
      <xdr:nvSpPr>
        <xdr:cNvPr id="544" name="楕円 543"/>
        <xdr:cNvSpPr/>
      </xdr:nvSpPr>
      <xdr:spPr>
        <a:xfrm>
          <a:off x="16268700" y="67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78565" cy="259045"/>
    <xdr:sp macro="" textlink="">
      <xdr:nvSpPr>
        <xdr:cNvPr id="545" name="災害復旧事業費該当値テキスト"/>
        <xdr:cNvSpPr txBox="1"/>
      </xdr:nvSpPr>
      <xdr:spPr>
        <a:xfrm>
          <a:off x="16370300" y="668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43752</xdr:rowOff>
    </xdr:from>
    <xdr:to>
      <xdr:col>81</xdr:col>
      <xdr:colOff>101600</xdr:colOff>
      <xdr:row>39</xdr:row>
      <xdr:rowOff>145352</xdr:rowOff>
    </xdr:to>
    <xdr:sp macro="" textlink="">
      <xdr:nvSpPr>
        <xdr:cNvPr id="546" name="楕円 545"/>
        <xdr:cNvSpPr/>
      </xdr:nvSpPr>
      <xdr:spPr>
        <a:xfrm>
          <a:off x="15430500" y="673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136479</xdr:rowOff>
    </xdr:from>
    <xdr:ext cx="378565" cy="259045"/>
    <xdr:sp macro="" textlink="">
      <xdr:nvSpPr>
        <xdr:cNvPr id="547" name="テキスト ボックス 546"/>
        <xdr:cNvSpPr txBox="1"/>
      </xdr:nvSpPr>
      <xdr:spPr>
        <a:xfrm>
          <a:off x="15292017" y="682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47197</xdr:rowOff>
    </xdr:from>
    <xdr:to>
      <xdr:col>76</xdr:col>
      <xdr:colOff>165100</xdr:colOff>
      <xdr:row>39</xdr:row>
      <xdr:rowOff>148797</xdr:rowOff>
    </xdr:to>
    <xdr:sp macro="" textlink="">
      <xdr:nvSpPr>
        <xdr:cNvPr id="548" name="楕円 547"/>
        <xdr:cNvSpPr/>
      </xdr:nvSpPr>
      <xdr:spPr>
        <a:xfrm>
          <a:off x="14541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139924</xdr:rowOff>
    </xdr:from>
    <xdr:ext cx="313932" cy="259045"/>
    <xdr:sp macro="" textlink="">
      <xdr:nvSpPr>
        <xdr:cNvPr id="549" name="テキスト ボックス 548"/>
        <xdr:cNvSpPr txBox="1"/>
      </xdr:nvSpPr>
      <xdr:spPr>
        <a:xfrm>
          <a:off x="14435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47785</xdr:rowOff>
    </xdr:from>
    <xdr:to>
      <xdr:col>72</xdr:col>
      <xdr:colOff>38100</xdr:colOff>
      <xdr:row>39</xdr:row>
      <xdr:rowOff>149385</xdr:rowOff>
    </xdr:to>
    <xdr:sp macro="" textlink="">
      <xdr:nvSpPr>
        <xdr:cNvPr id="550" name="楕円 549"/>
        <xdr:cNvSpPr/>
      </xdr:nvSpPr>
      <xdr:spPr>
        <a:xfrm>
          <a:off x="13652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140512</xdr:rowOff>
    </xdr:from>
    <xdr:ext cx="313932" cy="259045"/>
    <xdr:sp macro="" textlink="">
      <xdr:nvSpPr>
        <xdr:cNvPr id="551" name="テキスト ボックス 550"/>
        <xdr:cNvSpPr txBox="1"/>
      </xdr:nvSpPr>
      <xdr:spPr>
        <a:xfrm>
          <a:off x="13546333" y="6827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33252</xdr:rowOff>
    </xdr:from>
    <xdr:to>
      <xdr:col>67</xdr:col>
      <xdr:colOff>101600</xdr:colOff>
      <xdr:row>39</xdr:row>
      <xdr:rowOff>134852</xdr:rowOff>
    </xdr:to>
    <xdr:sp macro="" textlink="">
      <xdr:nvSpPr>
        <xdr:cNvPr id="552" name="楕円 551"/>
        <xdr:cNvSpPr/>
      </xdr:nvSpPr>
      <xdr:spPr>
        <a:xfrm>
          <a:off x="12763500" y="67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125979</xdr:rowOff>
    </xdr:from>
    <xdr:ext cx="378565" cy="259045"/>
    <xdr:sp macro="" textlink="">
      <xdr:nvSpPr>
        <xdr:cNvPr id="553" name="テキスト ボックス 552"/>
        <xdr:cNvSpPr txBox="1"/>
      </xdr:nvSpPr>
      <xdr:spPr>
        <a:xfrm>
          <a:off x="12625017" y="6812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8" name="直線コネクタ 627"/>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9" name="公債費最小値テキスト"/>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0" name="直線コネクタ 629"/>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1" name="公債費最大値テキスト"/>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2" name="直線コネクタ 631"/>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149644</xdr:rowOff>
    </xdr:from>
    <xdr:to>
      <xdr:col>85</xdr:col>
      <xdr:colOff>127000</xdr:colOff>
      <xdr:row>76</xdr:row>
      <xdr:rowOff>158200</xdr:rowOff>
    </xdr:to>
    <xdr:cxnSp macro="">
      <xdr:nvCxnSpPr>
        <xdr:cNvPr id="633" name="直線コネクタ 632"/>
        <xdr:cNvCxnSpPr/>
      </xdr:nvCxnSpPr>
      <xdr:spPr>
        <a:xfrm>
          <a:off x="15481300" y="13179844"/>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4" name="公債費平均値テキスト"/>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5" name="フローチャート: 判断 634"/>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149644</xdr:rowOff>
    </xdr:from>
    <xdr:to>
      <xdr:col>81</xdr:col>
      <xdr:colOff>50800</xdr:colOff>
      <xdr:row>76</xdr:row>
      <xdr:rowOff>159719</xdr:rowOff>
    </xdr:to>
    <xdr:cxnSp macro="">
      <xdr:nvCxnSpPr>
        <xdr:cNvPr id="636" name="直線コネクタ 635"/>
        <xdr:cNvCxnSpPr/>
      </xdr:nvCxnSpPr>
      <xdr:spPr>
        <a:xfrm flipV="1">
          <a:off x="14592300" y="13179844"/>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7" name="フローチャート: 判断 636"/>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8" name="テキスト ボックス 637"/>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59314</xdr:rowOff>
    </xdr:from>
    <xdr:to>
      <xdr:col>76</xdr:col>
      <xdr:colOff>114300</xdr:colOff>
      <xdr:row>76</xdr:row>
      <xdr:rowOff>159719</xdr:rowOff>
    </xdr:to>
    <xdr:cxnSp macro="">
      <xdr:nvCxnSpPr>
        <xdr:cNvPr id="639" name="直線コネクタ 638"/>
        <xdr:cNvCxnSpPr/>
      </xdr:nvCxnSpPr>
      <xdr:spPr>
        <a:xfrm>
          <a:off x="13703300" y="13089514"/>
          <a:ext cx="8890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0" name="フローチャート: 判断 639"/>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1" name="テキスト ボックス 640"/>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59314</xdr:rowOff>
    </xdr:from>
    <xdr:to>
      <xdr:col>71</xdr:col>
      <xdr:colOff>177800</xdr:colOff>
      <xdr:row>76</xdr:row>
      <xdr:rowOff>109083</xdr:rowOff>
    </xdr:to>
    <xdr:cxnSp macro="">
      <xdr:nvCxnSpPr>
        <xdr:cNvPr id="642" name="直線コネクタ 641"/>
        <xdr:cNvCxnSpPr/>
      </xdr:nvCxnSpPr>
      <xdr:spPr>
        <a:xfrm flipV="1">
          <a:off x="12814300" y="1308951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3" name="フローチャート: 判断 642"/>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4" name="テキスト ボックス 643"/>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5" name="フローチャート: 判断 644"/>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6" name="テキスト ボックス 645"/>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107400</xdr:rowOff>
    </xdr:from>
    <xdr:to>
      <xdr:col>85</xdr:col>
      <xdr:colOff>177800</xdr:colOff>
      <xdr:row>77</xdr:row>
      <xdr:rowOff>37550</xdr:rowOff>
    </xdr:to>
    <xdr:sp macro="" textlink="">
      <xdr:nvSpPr>
        <xdr:cNvPr id="652" name="楕円 651"/>
        <xdr:cNvSpPr/>
      </xdr:nvSpPr>
      <xdr:spPr>
        <a:xfrm>
          <a:off x="16268700" y="131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85827</xdr:rowOff>
    </xdr:from>
    <xdr:ext cx="534377" cy="259045"/>
    <xdr:sp macro="" textlink="">
      <xdr:nvSpPr>
        <xdr:cNvPr id="653" name="公債費該当値テキスト"/>
        <xdr:cNvSpPr txBox="1"/>
      </xdr:nvSpPr>
      <xdr:spPr>
        <a:xfrm>
          <a:off x="16370300" y="1311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98844</xdr:rowOff>
    </xdr:from>
    <xdr:to>
      <xdr:col>81</xdr:col>
      <xdr:colOff>101600</xdr:colOff>
      <xdr:row>77</xdr:row>
      <xdr:rowOff>28994</xdr:rowOff>
    </xdr:to>
    <xdr:sp macro="" textlink="">
      <xdr:nvSpPr>
        <xdr:cNvPr id="654" name="楕円 653"/>
        <xdr:cNvSpPr/>
      </xdr:nvSpPr>
      <xdr:spPr>
        <a:xfrm>
          <a:off x="154305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20121</xdr:rowOff>
    </xdr:from>
    <xdr:ext cx="534377" cy="259045"/>
    <xdr:sp macro="" textlink="">
      <xdr:nvSpPr>
        <xdr:cNvPr id="655" name="テキスト ボックス 654"/>
        <xdr:cNvSpPr txBox="1"/>
      </xdr:nvSpPr>
      <xdr:spPr>
        <a:xfrm>
          <a:off x="15214111" y="132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108919</xdr:rowOff>
    </xdr:from>
    <xdr:to>
      <xdr:col>76</xdr:col>
      <xdr:colOff>165100</xdr:colOff>
      <xdr:row>77</xdr:row>
      <xdr:rowOff>39069</xdr:rowOff>
    </xdr:to>
    <xdr:sp macro="" textlink="">
      <xdr:nvSpPr>
        <xdr:cNvPr id="656" name="楕円 655"/>
        <xdr:cNvSpPr/>
      </xdr:nvSpPr>
      <xdr:spPr>
        <a:xfrm>
          <a:off x="14541500" y="13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30196</xdr:rowOff>
    </xdr:from>
    <xdr:ext cx="534377" cy="259045"/>
    <xdr:sp macro="" textlink="">
      <xdr:nvSpPr>
        <xdr:cNvPr id="657" name="テキスト ボックス 656"/>
        <xdr:cNvSpPr txBox="1"/>
      </xdr:nvSpPr>
      <xdr:spPr>
        <a:xfrm>
          <a:off x="14325111" y="132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8514</xdr:rowOff>
    </xdr:from>
    <xdr:to>
      <xdr:col>72</xdr:col>
      <xdr:colOff>38100</xdr:colOff>
      <xdr:row>76</xdr:row>
      <xdr:rowOff>110114</xdr:rowOff>
    </xdr:to>
    <xdr:sp macro="" textlink="">
      <xdr:nvSpPr>
        <xdr:cNvPr id="658" name="楕円 657"/>
        <xdr:cNvSpPr/>
      </xdr:nvSpPr>
      <xdr:spPr>
        <a:xfrm>
          <a:off x="13652500" y="130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126641</xdr:rowOff>
    </xdr:from>
    <xdr:ext cx="534377" cy="259045"/>
    <xdr:sp macro="" textlink="">
      <xdr:nvSpPr>
        <xdr:cNvPr id="659" name="テキスト ボックス 658"/>
        <xdr:cNvSpPr txBox="1"/>
      </xdr:nvSpPr>
      <xdr:spPr>
        <a:xfrm>
          <a:off x="13436111" y="128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58283</xdr:rowOff>
    </xdr:from>
    <xdr:to>
      <xdr:col>67</xdr:col>
      <xdr:colOff>101600</xdr:colOff>
      <xdr:row>76</xdr:row>
      <xdr:rowOff>159883</xdr:rowOff>
    </xdr:to>
    <xdr:sp macro="" textlink="">
      <xdr:nvSpPr>
        <xdr:cNvPr id="660" name="楕円 659"/>
        <xdr:cNvSpPr/>
      </xdr:nvSpPr>
      <xdr:spPr>
        <a:xfrm>
          <a:off x="12763500" y="130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151010</xdr:rowOff>
    </xdr:from>
    <xdr:ext cx="534377" cy="259045"/>
    <xdr:sp macro="" textlink="">
      <xdr:nvSpPr>
        <xdr:cNvPr id="661" name="テキスト ボックス 660"/>
        <xdr:cNvSpPr txBox="1"/>
      </xdr:nvSpPr>
      <xdr:spPr>
        <a:xfrm>
          <a:off x="12547111" y="1318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3" name="直線コネクタ 682"/>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4" name="積立金最小値テキスト"/>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5" name="直線コネクタ 684"/>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6" name="積立金最大値テキスト"/>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7" name="直線コネクタ 686"/>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145754</xdr:rowOff>
    </xdr:from>
    <xdr:to>
      <xdr:col>85</xdr:col>
      <xdr:colOff>127000</xdr:colOff>
      <xdr:row>98</xdr:row>
      <xdr:rowOff>12740</xdr:rowOff>
    </xdr:to>
    <xdr:cxnSp macro="">
      <xdr:nvCxnSpPr>
        <xdr:cNvPr id="688" name="直線コネクタ 687"/>
        <xdr:cNvCxnSpPr/>
      </xdr:nvCxnSpPr>
      <xdr:spPr>
        <a:xfrm>
          <a:off x="15481300" y="16776404"/>
          <a:ext cx="8382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89" name="積立金平均値テキスト"/>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0" name="フローチャート: 判断 689"/>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145754</xdr:rowOff>
    </xdr:from>
    <xdr:to>
      <xdr:col>81</xdr:col>
      <xdr:colOff>50800</xdr:colOff>
      <xdr:row>98</xdr:row>
      <xdr:rowOff>37236</xdr:rowOff>
    </xdr:to>
    <xdr:cxnSp macro="">
      <xdr:nvCxnSpPr>
        <xdr:cNvPr id="691" name="直線コネクタ 690"/>
        <xdr:cNvCxnSpPr/>
      </xdr:nvCxnSpPr>
      <xdr:spPr>
        <a:xfrm flipV="1">
          <a:off x="14592300" y="16776404"/>
          <a:ext cx="889000" cy="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2" name="フローチャート: 判断 691"/>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57831</xdr:rowOff>
    </xdr:from>
    <xdr:ext cx="534377" cy="259045"/>
    <xdr:sp macro="" textlink="">
      <xdr:nvSpPr>
        <xdr:cNvPr id="693" name="テキスト ボックス 692"/>
        <xdr:cNvSpPr txBox="1"/>
      </xdr:nvSpPr>
      <xdr:spPr>
        <a:xfrm>
          <a:off x="15214111" y="1685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37236</xdr:rowOff>
    </xdr:from>
    <xdr:to>
      <xdr:col>76</xdr:col>
      <xdr:colOff>114300</xdr:colOff>
      <xdr:row>98</xdr:row>
      <xdr:rowOff>45558</xdr:rowOff>
    </xdr:to>
    <xdr:cxnSp macro="">
      <xdr:nvCxnSpPr>
        <xdr:cNvPr id="694" name="直線コネクタ 693"/>
        <xdr:cNvCxnSpPr/>
      </xdr:nvCxnSpPr>
      <xdr:spPr>
        <a:xfrm flipV="1">
          <a:off x="13703300" y="16839336"/>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5" name="フローチャート: 判断 694"/>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6" name="テキスト ボックス 695"/>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45558</xdr:rowOff>
    </xdr:from>
    <xdr:to>
      <xdr:col>71</xdr:col>
      <xdr:colOff>177800</xdr:colOff>
      <xdr:row>98</xdr:row>
      <xdr:rowOff>51972</xdr:rowOff>
    </xdr:to>
    <xdr:cxnSp macro="">
      <xdr:nvCxnSpPr>
        <xdr:cNvPr id="697" name="直線コネクタ 696"/>
        <xdr:cNvCxnSpPr/>
      </xdr:nvCxnSpPr>
      <xdr:spPr>
        <a:xfrm flipV="1">
          <a:off x="12814300" y="16847658"/>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8" name="フローチャート: 判断 697"/>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124902</xdr:rowOff>
    </xdr:from>
    <xdr:ext cx="534377" cy="259045"/>
    <xdr:sp macro="" textlink="">
      <xdr:nvSpPr>
        <xdr:cNvPr id="699" name="テキスト ボックス 698"/>
        <xdr:cNvSpPr txBox="1"/>
      </xdr:nvSpPr>
      <xdr:spPr>
        <a:xfrm>
          <a:off x="13436111" y="1692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0" name="フローチャート: 判断 699"/>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1" name="テキスト ボックス 700"/>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133390</xdr:rowOff>
    </xdr:from>
    <xdr:to>
      <xdr:col>85</xdr:col>
      <xdr:colOff>177800</xdr:colOff>
      <xdr:row>98</xdr:row>
      <xdr:rowOff>63540</xdr:rowOff>
    </xdr:to>
    <xdr:sp macro="" textlink="">
      <xdr:nvSpPr>
        <xdr:cNvPr id="707" name="楕円 706"/>
        <xdr:cNvSpPr/>
      </xdr:nvSpPr>
      <xdr:spPr>
        <a:xfrm>
          <a:off x="16268700" y="167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92767</xdr:rowOff>
    </xdr:from>
    <xdr:ext cx="534377" cy="259045"/>
    <xdr:sp macro="" textlink="">
      <xdr:nvSpPr>
        <xdr:cNvPr id="708" name="積立金該当値テキスト"/>
        <xdr:cNvSpPr txBox="1"/>
      </xdr:nvSpPr>
      <xdr:spPr>
        <a:xfrm>
          <a:off x="16370300" y="165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94954</xdr:rowOff>
    </xdr:from>
    <xdr:to>
      <xdr:col>81</xdr:col>
      <xdr:colOff>101600</xdr:colOff>
      <xdr:row>98</xdr:row>
      <xdr:rowOff>25104</xdr:rowOff>
    </xdr:to>
    <xdr:sp macro="" textlink="">
      <xdr:nvSpPr>
        <xdr:cNvPr id="709" name="楕円 708"/>
        <xdr:cNvSpPr/>
      </xdr:nvSpPr>
      <xdr:spPr>
        <a:xfrm>
          <a:off x="15430500" y="167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41631</xdr:rowOff>
    </xdr:from>
    <xdr:ext cx="534377" cy="259045"/>
    <xdr:sp macro="" textlink="">
      <xdr:nvSpPr>
        <xdr:cNvPr id="710" name="テキスト ボックス 709"/>
        <xdr:cNvSpPr txBox="1"/>
      </xdr:nvSpPr>
      <xdr:spPr>
        <a:xfrm>
          <a:off x="15214111" y="1650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157886</xdr:rowOff>
    </xdr:from>
    <xdr:to>
      <xdr:col>76</xdr:col>
      <xdr:colOff>165100</xdr:colOff>
      <xdr:row>98</xdr:row>
      <xdr:rowOff>88036</xdr:rowOff>
    </xdr:to>
    <xdr:sp macro="" textlink="">
      <xdr:nvSpPr>
        <xdr:cNvPr id="711" name="楕円 710"/>
        <xdr:cNvSpPr/>
      </xdr:nvSpPr>
      <xdr:spPr>
        <a:xfrm>
          <a:off x="14541500" y="167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104563</xdr:rowOff>
    </xdr:from>
    <xdr:ext cx="534377" cy="259045"/>
    <xdr:sp macro="" textlink="">
      <xdr:nvSpPr>
        <xdr:cNvPr id="712" name="テキスト ボックス 711"/>
        <xdr:cNvSpPr txBox="1"/>
      </xdr:nvSpPr>
      <xdr:spPr>
        <a:xfrm>
          <a:off x="14325111" y="165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166208</xdr:rowOff>
    </xdr:from>
    <xdr:to>
      <xdr:col>72</xdr:col>
      <xdr:colOff>38100</xdr:colOff>
      <xdr:row>98</xdr:row>
      <xdr:rowOff>96358</xdr:rowOff>
    </xdr:to>
    <xdr:sp macro="" textlink="">
      <xdr:nvSpPr>
        <xdr:cNvPr id="713" name="楕円 712"/>
        <xdr:cNvSpPr/>
      </xdr:nvSpPr>
      <xdr:spPr>
        <a:xfrm>
          <a:off x="13652500" y="1679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112885</xdr:rowOff>
    </xdr:from>
    <xdr:ext cx="534377" cy="259045"/>
    <xdr:sp macro="" textlink="">
      <xdr:nvSpPr>
        <xdr:cNvPr id="714" name="テキスト ボックス 713"/>
        <xdr:cNvSpPr txBox="1"/>
      </xdr:nvSpPr>
      <xdr:spPr>
        <a:xfrm>
          <a:off x="13436111" y="1657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1172</xdr:rowOff>
    </xdr:from>
    <xdr:to>
      <xdr:col>67</xdr:col>
      <xdr:colOff>101600</xdr:colOff>
      <xdr:row>98</xdr:row>
      <xdr:rowOff>102772</xdr:rowOff>
    </xdr:to>
    <xdr:sp macro="" textlink="">
      <xdr:nvSpPr>
        <xdr:cNvPr id="715" name="楕円 714"/>
        <xdr:cNvSpPr/>
      </xdr:nvSpPr>
      <xdr:spPr>
        <a:xfrm>
          <a:off x="12763500" y="1680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93899</xdr:rowOff>
    </xdr:from>
    <xdr:ext cx="534377" cy="259045"/>
    <xdr:sp macro="" textlink="">
      <xdr:nvSpPr>
        <xdr:cNvPr id="716" name="テキスト ボックス 715"/>
        <xdr:cNvSpPr txBox="1"/>
      </xdr:nvSpPr>
      <xdr:spPr>
        <a:xfrm>
          <a:off x="12547111" y="1689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8" name="直線コネクタ 737"/>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1" name="投資及び出資金最大値テキスト"/>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2" name="直線コネクタ 741"/>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51826</xdr:rowOff>
    </xdr:from>
    <xdr:to>
      <xdr:col>116</xdr:col>
      <xdr:colOff>63500</xdr:colOff>
      <xdr:row>37</xdr:row>
      <xdr:rowOff>87305</xdr:rowOff>
    </xdr:to>
    <xdr:cxnSp macro="">
      <xdr:nvCxnSpPr>
        <xdr:cNvPr id="743" name="直線コネクタ 742"/>
        <xdr:cNvCxnSpPr/>
      </xdr:nvCxnSpPr>
      <xdr:spPr>
        <a:xfrm>
          <a:off x="21323300" y="6395476"/>
          <a:ext cx="838200" cy="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4" name="投資及び出資金平均値テキスト"/>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5" name="フローチャート: 判断 744"/>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51826</xdr:rowOff>
    </xdr:from>
    <xdr:to>
      <xdr:col>111</xdr:col>
      <xdr:colOff>177800</xdr:colOff>
      <xdr:row>37</xdr:row>
      <xdr:rowOff>142535</xdr:rowOff>
    </xdr:to>
    <xdr:cxnSp macro="">
      <xdr:nvCxnSpPr>
        <xdr:cNvPr id="746" name="直線コネクタ 745"/>
        <xdr:cNvCxnSpPr/>
      </xdr:nvCxnSpPr>
      <xdr:spPr>
        <a:xfrm flipV="1">
          <a:off x="20434300" y="6395476"/>
          <a:ext cx="889000" cy="9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7" name="フローチャート: 判断 746"/>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14932</xdr:rowOff>
    </xdr:from>
    <xdr:ext cx="469744" cy="259045"/>
    <xdr:sp macro="" textlink="">
      <xdr:nvSpPr>
        <xdr:cNvPr id="748" name="テキスト ボックス 747"/>
        <xdr:cNvSpPr txBox="1"/>
      </xdr:nvSpPr>
      <xdr:spPr>
        <a:xfrm>
          <a:off x="21088428" y="653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142535</xdr:rowOff>
    </xdr:from>
    <xdr:to>
      <xdr:col>107</xdr:col>
      <xdr:colOff>50800</xdr:colOff>
      <xdr:row>38</xdr:row>
      <xdr:rowOff>139700</xdr:rowOff>
    </xdr:to>
    <xdr:cxnSp macro="">
      <xdr:nvCxnSpPr>
        <xdr:cNvPr id="749" name="直線コネクタ 748"/>
        <xdr:cNvCxnSpPr/>
      </xdr:nvCxnSpPr>
      <xdr:spPr>
        <a:xfrm flipV="1">
          <a:off x="19545300" y="6486185"/>
          <a:ext cx="889000" cy="16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0" name="フローチャート: 判断 749"/>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15115</xdr:rowOff>
    </xdr:from>
    <xdr:ext cx="469744" cy="259045"/>
    <xdr:sp macro="" textlink="">
      <xdr:nvSpPr>
        <xdr:cNvPr id="751" name="テキスト ボックス 750"/>
        <xdr:cNvSpPr txBox="1"/>
      </xdr:nvSpPr>
      <xdr:spPr>
        <a:xfrm>
          <a:off x="20199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3" name="フローチャート: 判断 752"/>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4" name="テキスト ボックス 753"/>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5" name="フローチャート: 判断 754"/>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6" name="テキスト ボックス 755"/>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36505</xdr:rowOff>
    </xdr:from>
    <xdr:to>
      <xdr:col>116</xdr:col>
      <xdr:colOff>114300</xdr:colOff>
      <xdr:row>37</xdr:row>
      <xdr:rowOff>138105</xdr:rowOff>
    </xdr:to>
    <xdr:sp macro="" textlink="">
      <xdr:nvSpPr>
        <xdr:cNvPr id="762" name="楕円 761"/>
        <xdr:cNvSpPr/>
      </xdr:nvSpPr>
      <xdr:spPr>
        <a:xfrm>
          <a:off x="22110700" y="63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59382</xdr:rowOff>
    </xdr:from>
    <xdr:ext cx="469744" cy="259045"/>
    <xdr:sp macro="" textlink="">
      <xdr:nvSpPr>
        <xdr:cNvPr id="763" name="投資及び出資金該当値テキスト"/>
        <xdr:cNvSpPr txBox="1"/>
      </xdr:nvSpPr>
      <xdr:spPr>
        <a:xfrm>
          <a:off x="22212300" y="623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1026</xdr:rowOff>
    </xdr:from>
    <xdr:to>
      <xdr:col>112</xdr:col>
      <xdr:colOff>38100</xdr:colOff>
      <xdr:row>37</xdr:row>
      <xdr:rowOff>102626</xdr:rowOff>
    </xdr:to>
    <xdr:sp macro="" textlink="">
      <xdr:nvSpPr>
        <xdr:cNvPr id="764" name="楕円 763"/>
        <xdr:cNvSpPr/>
      </xdr:nvSpPr>
      <xdr:spPr>
        <a:xfrm>
          <a:off x="21272500" y="63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119153</xdr:rowOff>
    </xdr:from>
    <xdr:ext cx="469744" cy="259045"/>
    <xdr:sp macro="" textlink="">
      <xdr:nvSpPr>
        <xdr:cNvPr id="765" name="テキスト ボックス 764"/>
        <xdr:cNvSpPr txBox="1"/>
      </xdr:nvSpPr>
      <xdr:spPr>
        <a:xfrm>
          <a:off x="21088428" y="61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91735</xdr:rowOff>
    </xdr:from>
    <xdr:to>
      <xdr:col>107</xdr:col>
      <xdr:colOff>101600</xdr:colOff>
      <xdr:row>38</xdr:row>
      <xdr:rowOff>21885</xdr:rowOff>
    </xdr:to>
    <xdr:sp macro="" textlink="">
      <xdr:nvSpPr>
        <xdr:cNvPr id="766" name="楕円 765"/>
        <xdr:cNvSpPr/>
      </xdr:nvSpPr>
      <xdr:spPr>
        <a:xfrm>
          <a:off x="20383500" y="6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38412</xdr:rowOff>
    </xdr:from>
    <xdr:ext cx="469744" cy="259045"/>
    <xdr:sp macro="" textlink="">
      <xdr:nvSpPr>
        <xdr:cNvPr id="767" name="テキスト ボックス 766"/>
        <xdr:cNvSpPr txBox="1"/>
      </xdr:nvSpPr>
      <xdr:spPr>
        <a:xfrm>
          <a:off x="20199428" y="621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5" name="テキスト ボックス 78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5" name="直線コネクタ 794"/>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8" name="貸付金最大値テキスト"/>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9" name="直線コネクタ 798"/>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30125</xdr:rowOff>
    </xdr:from>
    <xdr:to>
      <xdr:col>116</xdr:col>
      <xdr:colOff>63500</xdr:colOff>
      <xdr:row>59</xdr:row>
      <xdr:rowOff>44450</xdr:rowOff>
    </xdr:to>
    <xdr:cxnSp macro="">
      <xdr:nvCxnSpPr>
        <xdr:cNvPr id="800" name="直線コネクタ 799"/>
        <xdr:cNvCxnSpPr/>
      </xdr:nvCxnSpPr>
      <xdr:spPr>
        <a:xfrm>
          <a:off x="21323300" y="10145675"/>
          <a:ext cx="8382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1" name="貸付金平均値テキスト"/>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2" name="フローチャート: 判断 801"/>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26467</xdr:rowOff>
    </xdr:from>
    <xdr:to>
      <xdr:col>111</xdr:col>
      <xdr:colOff>177800</xdr:colOff>
      <xdr:row>59</xdr:row>
      <xdr:rowOff>30125</xdr:rowOff>
    </xdr:to>
    <xdr:cxnSp macro="">
      <xdr:nvCxnSpPr>
        <xdr:cNvPr id="803" name="直線コネクタ 802"/>
        <xdr:cNvCxnSpPr/>
      </xdr:nvCxnSpPr>
      <xdr:spPr>
        <a:xfrm>
          <a:off x="20434300" y="1014201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4" name="フローチャート: 判断 803"/>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5" name="テキスト ボックス 804"/>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26467</xdr:rowOff>
    </xdr:from>
    <xdr:to>
      <xdr:col>107</xdr:col>
      <xdr:colOff>50800</xdr:colOff>
      <xdr:row>59</xdr:row>
      <xdr:rowOff>33706</xdr:rowOff>
    </xdr:to>
    <xdr:cxnSp macro="">
      <xdr:nvCxnSpPr>
        <xdr:cNvPr id="806" name="直線コネクタ 805"/>
        <xdr:cNvCxnSpPr/>
      </xdr:nvCxnSpPr>
      <xdr:spPr>
        <a:xfrm flipV="1">
          <a:off x="19545300" y="1014201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7" name="フローチャート: 判断 806"/>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8" name="テキスト ボックス 807"/>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30200</xdr:rowOff>
    </xdr:from>
    <xdr:to>
      <xdr:col>102</xdr:col>
      <xdr:colOff>114300</xdr:colOff>
      <xdr:row>59</xdr:row>
      <xdr:rowOff>33706</xdr:rowOff>
    </xdr:to>
    <xdr:cxnSp macro="">
      <xdr:nvCxnSpPr>
        <xdr:cNvPr id="809" name="直線コネクタ 808"/>
        <xdr:cNvCxnSpPr/>
      </xdr:nvCxnSpPr>
      <xdr:spPr>
        <a:xfrm>
          <a:off x="18656300" y="10145750"/>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0" name="フローチャート: 判断 809"/>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1" name="テキスト ボックス 810"/>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2" name="フローチャート: 判断 811"/>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3" name="テキスト ボックス 812"/>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150775</xdr:rowOff>
    </xdr:from>
    <xdr:to>
      <xdr:col>112</xdr:col>
      <xdr:colOff>38100</xdr:colOff>
      <xdr:row>59</xdr:row>
      <xdr:rowOff>80925</xdr:rowOff>
    </xdr:to>
    <xdr:sp macro="" textlink="">
      <xdr:nvSpPr>
        <xdr:cNvPr id="821" name="楕円 820"/>
        <xdr:cNvSpPr/>
      </xdr:nvSpPr>
      <xdr:spPr>
        <a:xfrm>
          <a:off x="21272500" y="10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72052</xdr:rowOff>
    </xdr:from>
    <xdr:ext cx="378565" cy="259045"/>
    <xdr:sp macro="" textlink="">
      <xdr:nvSpPr>
        <xdr:cNvPr id="822" name="テキスト ボックス 821"/>
        <xdr:cNvSpPr txBox="1"/>
      </xdr:nvSpPr>
      <xdr:spPr>
        <a:xfrm>
          <a:off x="21134017" y="1018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147117</xdr:rowOff>
    </xdr:from>
    <xdr:to>
      <xdr:col>107</xdr:col>
      <xdr:colOff>101600</xdr:colOff>
      <xdr:row>59</xdr:row>
      <xdr:rowOff>77267</xdr:rowOff>
    </xdr:to>
    <xdr:sp macro="" textlink="">
      <xdr:nvSpPr>
        <xdr:cNvPr id="823" name="楕円 822"/>
        <xdr:cNvSpPr/>
      </xdr:nvSpPr>
      <xdr:spPr>
        <a:xfrm>
          <a:off x="20383500" y="1009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68394</xdr:rowOff>
    </xdr:from>
    <xdr:ext cx="378565" cy="259045"/>
    <xdr:sp macro="" textlink="">
      <xdr:nvSpPr>
        <xdr:cNvPr id="824" name="テキスト ボックス 823"/>
        <xdr:cNvSpPr txBox="1"/>
      </xdr:nvSpPr>
      <xdr:spPr>
        <a:xfrm>
          <a:off x="20245017" y="1018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154356</xdr:rowOff>
    </xdr:from>
    <xdr:to>
      <xdr:col>102</xdr:col>
      <xdr:colOff>165100</xdr:colOff>
      <xdr:row>59</xdr:row>
      <xdr:rowOff>84506</xdr:rowOff>
    </xdr:to>
    <xdr:sp macro="" textlink="">
      <xdr:nvSpPr>
        <xdr:cNvPr id="825" name="楕円 824"/>
        <xdr:cNvSpPr/>
      </xdr:nvSpPr>
      <xdr:spPr>
        <a:xfrm>
          <a:off x="19494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75633</xdr:rowOff>
    </xdr:from>
    <xdr:ext cx="378565" cy="259045"/>
    <xdr:sp macro="" textlink="">
      <xdr:nvSpPr>
        <xdr:cNvPr id="826" name="テキスト ボックス 825"/>
        <xdr:cNvSpPr txBox="1"/>
      </xdr:nvSpPr>
      <xdr:spPr>
        <a:xfrm>
          <a:off x="19356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150850</xdr:rowOff>
    </xdr:from>
    <xdr:to>
      <xdr:col>98</xdr:col>
      <xdr:colOff>38100</xdr:colOff>
      <xdr:row>59</xdr:row>
      <xdr:rowOff>81000</xdr:rowOff>
    </xdr:to>
    <xdr:sp macro="" textlink="">
      <xdr:nvSpPr>
        <xdr:cNvPr id="827" name="楕円 826"/>
        <xdr:cNvSpPr/>
      </xdr:nvSpPr>
      <xdr:spPr>
        <a:xfrm>
          <a:off x="18605500" y="100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72127</xdr:rowOff>
    </xdr:from>
    <xdr:ext cx="378565" cy="259045"/>
    <xdr:sp macro="" textlink="">
      <xdr:nvSpPr>
        <xdr:cNvPr id="828" name="テキスト ボックス 827"/>
        <xdr:cNvSpPr txBox="1"/>
      </xdr:nvSpPr>
      <xdr:spPr>
        <a:xfrm>
          <a:off x="18467017" y="1018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3" name="直線コネクタ 852"/>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4" name="繰出金最小値テキスト"/>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5" name="直線コネクタ 854"/>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6" name="繰出金最大値テキスト"/>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7" name="直線コネクタ 856"/>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107259</xdr:rowOff>
    </xdr:from>
    <xdr:to>
      <xdr:col>116</xdr:col>
      <xdr:colOff>63500</xdr:colOff>
      <xdr:row>77</xdr:row>
      <xdr:rowOff>111773</xdr:rowOff>
    </xdr:to>
    <xdr:cxnSp macro="">
      <xdr:nvCxnSpPr>
        <xdr:cNvPr id="858" name="直線コネクタ 857"/>
        <xdr:cNvCxnSpPr/>
      </xdr:nvCxnSpPr>
      <xdr:spPr>
        <a:xfrm>
          <a:off x="21323300" y="13308909"/>
          <a:ext cx="838200" cy="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9" name="繰出金平均値テキスト"/>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0" name="フローチャート: 判断 859"/>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107259</xdr:rowOff>
    </xdr:from>
    <xdr:to>
      <xdr:col>111</xdr:col>
      <xdr:colOff>177800</xdr:colOff>
      <xdr:row>77</xdr:row>
      <xdr:rowOff>112401</xdr:rowOff>
    </xdr:to>
    <xdr:cxnSp macro="">
      <xdr:nvCxnSpPr>
        <xdr:cNvPr id="861" name="直線コネクタ 860"/>
        <xdr:cNvCxnSpPr/>
      </xdr:nvCxnSpPr>
      <xdr:spPr>
        <a:xfrm flipV="1">
          <a:off x="20434300" y="13308909"/>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2" name="フローチャート: 判断 861"/>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3" name="テキスト ボックス 862"/>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13742</xdr:rowOff>
    </xdr:from>
    <xdr:to>
      <xdr:col>107</xdr:col>
      <xdr:colOff>50800</xdr:colOff>
      <xdr:row>77</xdr:row>
      <xdr:rowOff>112401</xdr:rowOff>
    </xdr:to>
    <xdr:cxnSp macro="">
      <xdr:nvCxnSpPr>
        <xdr:cNvPr id="864" name="直線コネクタ 863"/>
        <xdr:cNvCxnSpPr/>
      </xdr:nvCxnSpPr>
      <xdr:spPr>
        <a:xfrm>
          <a:off x="19545300" y="13215392"/>
          <a:ext cx="889000" cy="9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5" name="フローチャート: 判断 864"/>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6" name="テキスト ボックス 865"/>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13742</xdr:rowOff>
    </xdr:from>
    <xdr:to>
      <xdr:col>102</xdr:col>
      <xdr:colOff>114300</xdr:colOff>
      <xdr:row>77</xdr:row>
      <xdr:rowOff>17056</xdr:rowOff>
    </xdr:to>
    <xdr:cxnSp macro="">
      <xdr:nvCxnSpPr>
        <xdr:cNvPr id="867" name="直線コネクタ 866"/>
        <xdr:cNvCxnSpPr/>
      </xdr:nvCxnSpPr>
      <xdr:spPr>
        <a:xfrm flipV="1">
          <a:off x="18656300" y="13215392"/>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8" name="フローチャート: 判断 867"/>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9" name="テキスト ボックス 868"/>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0" name="フローチャート: 判断 869"/>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1" name="テキスト ボックス 870"/>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60973</xdr:rowOff>
    </xdr:from>
    <xdr:to>
      <xdr:col>116</xdr:col>
      <xdr:colOff>114300</xdr:colOff>
      <xdr:row>77</xdr:row>
      <xdr:rowOff>162573</xdr:rowOff>
    </xdr:to>
    <xdr:sp macro="" textlink="">
      <xdr:nvSpPr>
        <xdr:cNvPr id="877" name="楕円 876"/>
        <xdr:cNvSpPr/>
      </xdr:nvSpPr>
      <xdr:spPr>
        <a:xfrm>
          <a:off x="22110700" y="132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39400</xdr:rowOff>
    </xdr:from>
    <xdr:ext cx="534377" cy="259045"/>
    <xdr:sp macro="" textlink="">
      <xdr:nvSpPr>
        <xdr:cNvPr id="878" name="繰出金該当値テキスト"/>
        <xdr:cNvSpPr txBox="1"/>
      </xdr:nvSpPr>
      <xdr:spPr>
        <a:xfrm>
          <a:off x="22212300" y="132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56459</xdr:rowOff>
    </xdr:from>
    <xdr:to>
      <xdr:col>112</xdr:col>
      <xdr:colOff>38100</xdr:colOff>
      <xdr:row>77</xdr:row>
      <xdr:rowOff>158059</xdr:rowOff>
    </xdr:to>
    <xdr:sp macro="" textlink="">
      <xdr:nvSpPr>
        <xdr:cNvPr id="879" name="楕円 878"/>
        <xdr:cNvSpPr/>
      </xdr:nvSpPr>
      <xdr:spPr>
        <a:xfrm>
          <a:off x="21272500" y="132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149186</xdr:rowOff>
    </xdr:from>
    <xdr:ext cx="534377" cy="259045"/>
    <xdr:sp macro="" textlink="">
      <xdr:nvSpPr>
        <xdr:cNvPr id="880" name="テキスト ボックス 879"/>
        <xdr:cNvSpPr txBox="1"/>
      </xdr:nvSpPr>
      <xdr:spPr>
        <a:xfrm>
          <a:off x="21056111" y="1335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61601</xdr:rowOff>
    </xdr:from>
    <xdr:to>
      <xdr:col>107</xdr:col>
      <xdr:colOff>101600</xdr:colOff>
      <xdr:row>77</xdr:row>
      <xdr:rowOff>163201</xdr:rowOff>
    </xdr:to>
    <xdr:sp macro="" textlink="">
      <xdr:nvSpPr>
        <xdr:cNvPr id="881" name="楕円 880"/>
        <xdr:cNvSpPr/>
      </xdr:nvSpPr>
      <xdr:spPr>
        <a:xfrm>
          <a:off x="20383500" y="132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154328</xdr:rowOff>
    </xdr:from>
    <xdr:ext cx="534377" cy="259045"/>
    <xdr:sp macro="" textlink="">
      <xdr:nvSpPr>
        <xdr:cNvPr id="882" name="テキスト ボックス 881"/>
        <xdr:cNvSpPr txBox="1"/>
      </xdr:nvSpPr>
      <xdr:spPr>
        <a:xfrm>
          <a:off x="20167111" y="1335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134392</xdr:rowOff>
    </xdr:from>
    <xdr:to>
      <xdr:col>102</xdr:col>
      <xdr:colOff>165100</xdr:colOff>
      <xdr:row>77</xdr:row>
      <xdr:rowOff>64542</xdr:rowOff>
    </xdr:to>
    <xdr:sp macro="" textlink="">
      <xdr:nvSpPr>
        <xdr:cNvPr id="883" name="楕円 882"/>
        <xdr:cNvSpPr/>
      </xdr:nvSpPr>
      <xdr:spPr>
        <a:xfrm>
          <a:off x="19494500" y="131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81068</xdr:rowOff>
    </xdr:from>
    <xdr:ext cx="534377" cy="259045"/>
    <xdr:sp macro="" textlink="">
      <xdr:nvSpPr>
        <xdr:cNvPr id="884" name="テキスト ボックス 883"/>
        <xdr:cNvSpPr txBox="1"/>
      </xdr:nvSpPr>
      <xdr:spPr>
        <a:xfrm>
          <a:off x="19278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137706</xdr:rowOff>
    </xdr:from>
    <xdr:to>
      <xdr:col>98</xdr:col>
      <xdr:colOff>38100</xdr:colOff>
      <xdr:row>77</xdr:row>
      <xdr:rowOff>67856</xdr:rowOff>
    </xdr:to>
    <xdr:sp macro="" textlink="">
      <xdr:nvSpPr>
        <xdr:cNvPr id="885" name="楕円 884"/>
        <xdr:cNvSpPr/>
      </xdr:nvSpPr>
      <xdr:spPr>
        <a:xfrm>
          <a:off x="18605500" y="131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58983</xdr:rowOff>
    </xdr:from>
    <xdr:ext cx="534377" cy="259045"/>
    <xdr:sp macro="" textlink="">
      <xdr:nvSpPr>
        <xdr:cNvPr id="886" name="テキスト ボックス 885"/>
        <xdr:cNvSpPr txBox="1"/>
      </xdr:nvSpPr>
      <xdr:spPr>
        <a:xfrm>
          <a:off x="18389111" y="132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58,225</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2,394</a:t>
          </a:r>
          <a:r>
            <a:rPr kumimoji="1" lang="ja-JP" altLang="en-US" sz="1300">
              <a:latin typeface="ＭＳ Ｐゴシック" panose="020B0600070205080204" pitchFamily="50" charset="-128"/>
              <a:ea typeface="ＭＳ Ｐゴシック" panose="020B0600070205080204" pitchFamily="50" charset="-128"/>
            </a:rPr>
            <a:t>円増加した。類似団体平均等と比較すると下回ってはいるが、今後も増加の見込みがある。物件費は、住民一人当たり</a:t>
          </a:r>
          <a:r>
            <a:rPr kumimoji="1" lang="en-US" altLang="ja-JP" sz="1300">
              <a:latin typeface="ＭＳ Ｐゴシック" panose="020B0600070205080204" pitchFamily="50" charset="-128"/>
              <a:ea typeface="ＭＳ Ｐゴシック" panose="020B0600070205080204" pitchFamily="50" charset="-128"/>
            </a:rPr>
            <a:t>49,134</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4,152</a:t>
          </a:r>
          <a:r>
            <a:rPr kumimoji="1" lang="ja-JP" altLang="en-US" sz="1300">
              <a:latin typeface="ＭＳ Ｐゴシック" panose="020B0600070205080204" pitchFamily="50" charset="-128"/>
              <a:ea typeface="ＭＳ Ｐゴシック" panose="020B0600070205080204" pitchFamily="50" charset="-128"/>
            </a:rPr>
            <a:t>円増となっており、物価高騰等の影響による。全国的にも増加しており次年度以降も増加見込みとなっている。扶助費については、子育て世帯臨時特別給付金等の減により住民一人当たりのコストは下がっているが、沖縄県全体として高い傾向にあるといえる。補助費等については、「ウンタマギルー割引クーポン券配布事業」を実施したことにより、前年度よりコストは</a:t>
          </a:r>
          <a:r>
            <a:rPr kumimoji="1" lang="en-US" altLang="ja-JP" sz="1300">
              <a:latin typeface="ＭＳ Ｐゴシック" panose="020B0600070205080204" pitchFamily="50" charset="-128"/>
              <a:ea typeface="ＭＳ Ｐゴシック" panose="020B0600070205080204" pitchFamily="50" charset="-128"/>
            </a:rPr>
            <a:t>4,396</a:t>
          </a:r>
          <a:r>
            <a:rPr kumimoji="1" lang="ja-JP" altLang="en-US" sz="1300">
              <a:latin typeface="ＭＳ Ｐゴシック" panose="020B0600070205080204" pitchFamily="50" charset="-128"/>
              <a:ea typeface="ＭＳ Ｐゴシック" panose="020B0600070205080204" pitchFamily="50" charset="-128"/>
            </a:rPr>
            <a:t>円増となった。普通建設事業費の内訳をみると、新規整備は減少したものの類似団体平均を上回っている要因は、西原西地区土地区画整理事業の影響である。更新整備は増加傾向にあり、今後も公共施設の老朽化に伴い増加していく見込みである。公債費については、新規発行額が償還額を下回るよう抑制していることで減少傾向にあり、類似団体平均等より下回っている。投資及び出資金は、下水道事業会計出資金の減によりコストは下がったが、依然として類似団体平均等と比較し、高い状況が続いている。貸付金については、西原町観光まちづくり協議会貸付金の皆減によ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沖縄県西原町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35,728
34,983
15.90
15,212,827
14,666,496
417,890
7,444,217
8,420,369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145796</xdr:rowOff>
    </xdr:from>
    <xdr:to>
      <xdr:col>24</xdr:col>
      <xdr:colOff>63500</xdr:colOff>
      <xdr:row>35</xdr:row>
      <xdr:rowOff>148844</xdr:rowOff>
    </xdr:to>
    <xdr:cxnSp macro="">
      <xdr:nvCxnSpPr>
        <xdr:cNvPr id="61" name="直線コネクタ 60"/>
        <xdr:cNvCxnSpPr/>
      </xdr:nvCxnSpPr>
      <xdr:spPr>
        <a:xfrm flipV="1">
          <a:off x="3797300" y="614654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148844</xdr:rowOff>
    </xdr:from>
    <xdr:to>
      <xdr:col>19</xdr:col>
      <xdr:colOff>177800</xdr:colOff>
      <xdr:row>35</xdr:row>
      <xdr:rowOff>169799</xdr:rowOff>
    </xdr:to>
    <xdr:cxnSp macro="">
      <xdr:nvCxnSpPr>
        <xdr:cNvPr id="64" name="直線コネクタ 63"/>
        <xdr:cNvCxnSpPr/>
      </xdr:nvCxnSpPr>
      <xdr:spPr>
        <a:xfrm flipV="1">
          <a:off x="2908300" y="6149594"/>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113030</xdr:rowOff>
    </xdr:from>
    <xdr:to>
      <xdr:col>15</xdr:col>
      <xdr:colOff>50800</xdr:colOff>
      <xdr:row>35</xdr:row>
      <xdr:rowOff>169799</xdr:rowOff>
    </xdr:to>
    <xdr:cxnSp macro="">
      <xdr:nvCxnSpPr>
        <xdr:cNvPr id="67" name="直線コネクタ 66"/>
        <xdr:cNvCxnSpPr/>
      </xdr:nvCxnSpPr>
      <xdr:spPr>
        <a:xfrm>
          <a:off x="2019300" y="6113780"/>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113030</xdr:rowOff>
    </xdr:from>
    <xdr:to>
      <xdr:col>10</xdr:col>
      <xdr:colOff>114300</xdr:colOff>
      <xdr:row>35</xdr:row>
      <xdr:rowOff>117221</xdr:rowOff>
    </xdr:to>
    <xdr:cxnSp macro="">
      <xdr:nvCxnSpPr>
        <xdr:cNvPr id="70" name="直線コネクタ 69"/>
        <xdr:cNvCxnSpPr/>
      </xdr:nvCxnSpPr>
      <xdr:spPr>
        <a:xfrm flipV="1">
          <a:off x="1130300" y="6113780"/>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94996</xdr:rowOff>
    </xdr:from>
    <xdr:to>
      <xdr:col>24</xdr:col>
      <xdr:colOff>114300</xdr:colOff>
      <xdr:row>36</xdr:row>
      <xdr:rowOff>25146</xdr:rowOff>
    </xdr:to>
    <xdr:sp macro="" textlink="">
      <xdr:nvSpPr>
        <xdr:cNvPr id="80" name="楕円 79"/>
        <xdr:cNvSpPr/>
      </xdr:nvSpPr>
      <xdr:spPr>
        <a:xfrm>
          <a:off x="45847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73423</xdr:rowOff>
    </xdr:from>
    <xdr:ext cx="469744" cy="259045"/>
    <xdr:sp macro="" textlink="">
      <xdr:nvSpPr>
        <xdr:cNvPr id="81" name="議会費該当値テキスト"/>
        <xdr:cNvSpPr txBox="1"/>
      </xdr:nvSpPr>
      <xdr:spPr>
        <a:xfrm>
          <a:off x="4686300" y="60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98044</xdr:rowOff>
    </xdr:from>
    <xdr:to>
      <xdr:col>20</xdr:col>
      <xdr:colOff>38100</xdr:colOff>
      <xdr:row>36</xdr:row>
      <xdr:rowOff>28194</xdr:rowOff>
    </xdr:to>
    <xdr:sp macro="" textlink="">
      <xdr:nvSpPr>
        <xdr:cNvPr id="82" name="楕円 81"/>
        <xdr:cNvSpPr/>
      </xdr:nvSpPr>
      <xdr:spPr>
        <a:xfrm>
          <a:off x="3746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19321</xdr:rowOff>
    </xdr:from>
    <xdr:ext cx="469744" cy="259045"/>
    <xdr:sp macro="" textlink="">
      <xdr:nvSpPr>
        <xdr:cNvPr id="83" name="テキスト ボックス 82"/>
        <xdr:cNvSpPr txBox="1"/>
      </xdr:nvSpPr>
      <xdr:spPr>
        <a:xfrm>
          <a:off x="3562428" y="61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118999</xdr:rowOff>
    </xdr:from>
    <xdr:to>
      <xdr:col>15</xdr:col>
      <xdr:colOff>101600</xdr:colOff>
      <xdr:row>36</xdr:row>
      <xdr:rowOff>49149</xdr:rowOff>
    </xdr:to>
    <xdr:sp macro="" textlink="">
      <xdr:nvSpPr>
        <xdr:cNvPr id="84" name="楕円 83"/>
        <xdr:cNvSpPr/>
      </xdr:nvSpPr>
      <xdr:spPr>
        <a:xfrm>
          <a:off x="2857500" y="61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40276</xdr:rowOff>
    </xdr:from>
    <xdr:ext cx="469744" cy="259045"/>
    <xdr:sp macro="" textlink="">
      <xdr:nvSpPr>
        <xdr:cNvPr id="85" name="テキスト ボックス 84"/>
        <xdr:cNvSpPr txBox="1"/>
      </xdr:nvSpPr>
      <xdr:spPr>
        <a:xfrm>
          <a:off x="2673428" y="62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62230</xdr:rowOff>
    </xdr:from>
    <xdr:to>
      <xdr:col>10</xdr:col>
      <xdr:colOff>165100</xdr:colOff>
      <xdr:row>35</xdr:row>
      <xdr:rowOff>163830</xdr:rowOff>
    </xdr:to>
    <xdr:sp macro="" textlink="">
      <xdr:nvSpPr>
        <xdr:cNvPr id="86" name="楕円 85"/>
        <xdr:cNvSpPr/>
      </xdr:nvSpPr>
      <xdr:spPr>
        <a:xfrm>
          <a:off x="1968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154957</xdr:rowOff>
    </xdr:from>
    <xdr:ext cx="469744" cy="259045"/>
    <xdr:sp macro="" textlink="">
      <xdr:nvSpPr>
        <xdr:cNvPr id="87" name="テキスト ボックス 86"/>
        <xdr:cNvSpPr txBox="1"/>
      </xdr:nvSpPr>
      <xdr:spPr>
        <a:xfrm>
          <a:off x="1784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88" name="楕円 87"/>
        <xdr:cNvSpPr/>
      </xdr:nvSpPr>
      <xdr:spPr>
        <a:xfrm>
          <a:off x="1079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89" name="テキスト ボックス 88"/>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137746</xdr:rowOff>
    </xdr:from>
    <xdr:to>
      <xdr:col>24</xdr:col>
      <xdr:colOff>63500</xdr:colOff>
      <xdr:row>57</xdr:row>
      <xdr:rowOff>154532</xdr:rowOff>
    </xdr:to>
    <xdr:cxnSp macro="">
      <xdr:nvCxnSpPr>
        <xdr:cNvPr id="118" name="直線コネクタ 117"/>
        <xdr:cNvCxnSpPr/>
      </xdr:nvCxnSpPr>
      <xdr:spPr>
        <a:xfrm>
          <a:off x="3797300" y="9910396"/>
          <a:ext cx="8382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155794</xdr:rowOff>
    </xdr:from>
    <xdr:to>
      <xdr:col>19</xdr:col>
      <xdr:colOff>177800</xdr:colOff>
      <xdr:row>57</xdr:row>
      <xdr:rowOff>137746</xdr:rowOff>
    </xdr:to>
    <xdr:cxnSp macro="">
      <xdr:nvCxnSpPr>
        <xdr:cNvPr id="121" name="直線コネクタ 120"/>
        <xdr:cNvCxnSpPr/>
      </xdr:nvCxnSpPr>
      <xdr:spPr>
        <a:xfrm>
          <a:off x="2908300" y="9585544"/>
          <a:ext cx="889000" cy="3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155794</xdr:rowOff>
    </xdr:from>
    <xdr:to>
      <xdr:col>15</xdr:col>
      <xdr:colOff>50800</xdr:colOff>
      <xdr:row>58</xdr:row>
      <xdr:rowOff>33359</xdr:rowOff>
    </xdr:to>
    <xdr:cxnSp macro="">
      <xdr:nvCxnSpPr>
        <xdr:cNvPr id="124" name="直線コネクタ 123"/>
        <xdr:cNvCxnSpPr/>
      </xdr:nvCxnSpPr>
      <xdr:spPr>
        <a:xfrm flipV="1">
          <a:off x="2019300" y="9585544"/>
          <a:ext cx="889000" cy="39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33359</xdr:rowOff>
    </xdr:from>
    <xdr:to>
      <xdr:col>10</xdr:col>
      <xdr:colOff>114300</xdr:colOff>
      <xdr:row>58</xdr:row>
      <xdr:rowOff>38659</xdr:rowOff>
    </xdr:to>
    <xdr:cxnSp macro="">
      <xdr:nvCxnSpPr>
        <xdr:cNvPr id="127" name="直線コネクタ 126"/>
        <xdr:cNvCxnSpPr/>
      </xdr:nvCxnSpPr>
      <xdr:spPr>
        <a:xfrm flipV="1">
          <a:off x="1130300" y="9977459"/>
          <a:ext cx="889000" cy="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103732</xdr:rowOff>
    </xdr:from>
    <xdr:to>
      <xdr:col>24</xdr:col>
      <xdr:colOff>114300</xdr:colOff>
      <xdr:row>58</xdr:row>
      <xdr:rowOff>33882</xdr:rowOff>
    </xdr:to>
    <xdr:sp macro="" textlink="">
      <xdr:nvSpPr>
        <xdr:cNvPr id="137" name="楕円 136"/>
        <xdr:cNvSpPr/>
      </xdr:nvSpPr>
      <xdr:spPr>
        <a:xfrm>
          <a:off x="4584700" y="9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82159</xdr:rowOff>
    </xdr:from>
    <xdr:ext cx="534377" cy="259045"/>
    <xdr:sp macro="" textlink="">
      <xdr:nvSpPr>
        <xdr:cNvPr id="138" name="総務費該当値テキスト"/>
        <xdr:cNvSpPr txBox="1"/>
      </xdr:nvSpPr>
      <xdr:spPr>
        <a:xfrm>
          <a:off x="4686300" y="98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86946</xdr:rowOff>
    </xdr:from>
    <xdr:to>
      <xdr:col>20</xdr:col>
      <xdr:colOff>38100</xdr:colOff>
      <xdr:row>58</xdr:row>
      <xdr:rowOff>17096</xdr:rowOff>
    </xdr:to>
    <xdr:sp macro="" textlink="">
      <xdr:nvSpPr>
        <xdr:cNvPr id="139" name="楕円 138"/>
        <xdr:cNvSpPr/>
      </xdr:nvSpPr>
      <xdr:spPr>
        <a:xfrm>
          <a:off x="3746500" y="98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8223</xdr:rowOff>
    </xdr:from>
    <xdr:ext cx="534377" cy="259045"/>
    <xdr:sp macro="" textlink="">
      <xdr:nvSpPr>
        <xdr:cNvPr id="140" name="テキスト ボックス 139"/>
        <xdr:cNvSpPr txBox="1"/>
      </xdr:nvSpPr>
      <xdr:spPr>
        <a:xfrm>
          <a:off x="3530111" y="99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104994</xdr:rowOff>
    </xdr:from>
    <xdr:to>
      <xdr:col>15</xdr:col>
      <xdr:colOff>101600</xdr:colOff>
      <xdr:row>56</xdr:row>
      <xdr:rowOff>35144</xdr:rowOff>
    </xdr:to>
    <xdr:sp macro="" textlink="">
      <xdr:nvSpPr>
        <xdr:cNvPr id="141" name="楕円 140"/>
        <xdr:cNvSpPr/>
      </xdr:nvSpPr>
      <xdr:spPr>
        <a:xfrm>
          <a:off x="2857500" y="95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26271</xdr:rowOff>
    </xdr:from>
    <xdr:ext cx="599010" cy="259045"/>
    <xdr:sp macro="" textlink="">
      <xdr:nvSpPr>
        <xdr:cNvPr id="142" name="テキスト ボックス 141"/>
        <xdr:cNvSpPr txBox="1"/>
      </xdr:nvSpPr>
      <xdr:spPr>
        <a:xfrm>
          <a:off x="2608795" y="962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154009</xdr:rowOff>
    </xdr:from>
    <xdr:to>
      <xdr:col>10</xdr:col>
      <xdr:colOff>165100</xdr:colOff>
      <xdr:row>58</xdr:row>
      <xdr:rowOff>84159</xdr:rowOff>
    </xdr:to>
    <xdr:sp macro="" textlink="">
      <xdr:nvSpPr>
        <xdr:cNvPr id="143" name="楕円 142"/>
        <xdr:cNvSpPr/>
      </xdr:nvSpPr>
      <xdr:spPr>
        <a:xfrm>
          <a:off x="1968500" y="9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44" name="テキスト ボックス 143"/>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159309</xdr:rowOff>
    </xdr:from>
    <xdr:to>
      <xdr:col>6</xdr:col>
      <xdr:colOff>38100</xdr:colOff>
      <xdr:row>58</xdr:row>
      <xdr:rowOff>89459</xdr:rowOff>
    </xdr:to>
    <xdr:sp macro="" textlink="">
      <xdr:nvSpPr>
        <xdr:cNvPr id="145" name="楕円 144"/>
        <xdr:cNvSpPr/>
      </xdr:nvSpPr>
      <xdr:spPr>
        <a:xfrm>
          <a:off x="1079500" y="99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80586</xdr:rowOff>
    </xdr:from>
    <xdr:ext cx="534377" cy="259045"/>
    <xdr:sp macro="" textlink="">
      <xdr:nvSpPr>
        <xdr:cNvPr id="146" name="テキスト ボックス 145"/>
        <xdr:cNvSpPr txBox="1"/>
      </xdr:nvSpPr>
      <xdr:spPr>
        <a:xfrm>
          <a:off x="863111" y="1002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56931</xdr:rowOff>
    </xdr:from>
    <xdr:to>
      <xdr:col>24</xdr:col>
      <xdr:colOff>63500</xdr:colOff>
      <xdr:row>75</xdr:row>
      <xdr:rowOff>150802</xdr:rowOff>
    </xdr:to>
    <xdr:cxnSp macro="">
      <xdr:nvCxnSpPr>
        <xdr:cNvPr id="176" name="直線コネクタ 175"/>
        <xdr:cNvCxnSpPr/>
      </xdr:nvCxnSpPr>
      <xdr:spPr>
        <a:xfrm>
          <a:off x="3797300" y="12915681"/>
          <a:ext cx="838200" cy="9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56931</xdr:rowOff>
    </xdr:from>
    <xdr:to>
      <xdr:col>19</xdr:col>
      <xdr:colOff>177800</xdr:colOff>
      <xdr:row>76</xdr:row>
      <xdr:rowOff>136934</xdr:rowOff>
    </xdr:to>
    <xdr:cxnSp macro="">
      <xdr:nvCxnSpPr>
        <xdr:cNvPr id="179" name="直線コネクタ 178"/>
        <xdr:cNvCxnSpPr/>
      </xdr:nvCxnSpPr>
      <xdr:spPr>
        <a:xfrm flipV="1">
          <a:off x="2908300" y="12915681"/>
          <a:ext cx="889000" cy="2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136934</xdr:rowOff>
    </xdr:from>
    <xdr:to>
      <xdr:col>15</xdr:col>
      <xdr:colOff>50800</xdr:colOff>
      <xdr:row>77</xdr:row>
      <xdr:rowOff>23823</xdr:rowOff>
    </xdr:to>
    <xdr:cxnSp macro="">
      <xdr:nvCxnSpPr>
        <xdr:cNvPr id="182" name="直線コネクタ 181"/>
        <xdr:cNvCxnSpPr/>
      </xdr:nvCxnSpPr>
      <xdr:spPr>
        <a:xfrm flipV="1">
          <a:off x="2019300" y="13167134"/>
          <a:ext cx="889000" cy="5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23823</xdr:rowOff>
    </xdr:from>
    <xdr:to>
      <xdr:col>10</xdr:col>
      <xdr:colOff>114300</xdr:colOff>
      <xdr:row>77</xdr:row>
      <xdr:rowOff>47117</xdr:rowOff>
    </xdr:to>
    <xdr:cxnSp macro="">
      <xdr:nvCxnSpPr>
        <xdr:cNvPr id="185" name="直線コネクタ 184"/>
        <xdr:cNvCxnSpPr/>
      </xdr:nvCxnSpPr>
      <xdr:spPr>
        <a:xfrm flipV="1">
          <a:off x="1130300" y="13225473"/>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100002</xdr:rowOff>
    </xdr:from>
    <xdr:to>
      <xdr:col>24</xdr:col>
      <xdr:colOff>114300</xdr:colOff>
      <xdr:row>76</xdr:row>
      <xdr:rowOff>30153</xdr:rowOff>
    </xdr:to>
    <xdr:sp macro="" textlink="">
      <xdr:nvSpPr>
        <xdr:cNvPr id="195" name="楕円 194"/>
        <xdr:cNvSpPr/>
      </xdr:nvSpPr>
      <xdr:spPr>
        <a:xfrm>
          <a:off x="4584700" y="129587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122879</xdr:rowOff>
    </xdr:from>
    <xdr:ext cx="599010" cy="259045"/>
    <xdr:sp macro="" textlink="">
      <xdr:nvSpPr>
        <xdr:cNvPr id="196" name="民生費該当値テキスト"/>
        <xdr:cNvSpPr txBox="1"/>
      </xdr:nvSpPr>
      <xdr:spPr>
        <a:xfrm>
          <a:off x="4686300" y="1281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6131</xdr:rowOff>
    </xdr:from>
    <xdr:to>
      <xdr:col>20</xdr:col>
      <xdr:colOff>38100</xdr:colOff>
      <xdr:row>75</xdr:row>
      <xdr:rowOff>107731</xdr:rowOff>
    </xdr:to>
    <xdr:sp macro="" textlink="">
      <xdr:nvSpPr>
        <xdr:cNvPr id="197" name="楕円 196"/>
        <xdr:cNvSpPr/>
      </xdr:nvSpPr>
      <xdr:spPr>
        <a:xfrm>
          <a:off x="3746500" y="1286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124258</xdr:rowOff>
    </xdr:from>
    <xdr:ext cx="599010" cy="259045"/>
    <xdr:sp macro="" textlink="">
      <xdr:nvSpPr>
        <xdr:cNvPr id="198" name="テキスト ボックス 197"/>
        <xdr:cNvSpPr txBox="1"/>
      </xdr:nvSpPr>
      <xdr:spPr>
        <a:xfrm>
          <a:off x="3497795" y="126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86134</xdr:rowOff>
    </xdr:from>
    <xdr:to>
      <xdr:col>15</xdr:col>
      <xdr:colOff>101600</xdr:colOff>
      <xdr:row>77</xdr:row>
      <xdr:rowOff>16284</xdr:rowOff>
    </xdr:to>
    <xdr:sp macro="" textlink="">
      <xdr:nvSpPr>
        <xdr:cNvPr id="199" name="楕円 198"/>
        <xdr:cNvSpPr/>
      </xdr:nvSpPr>
      <xdr:spPr>
        <a:xfrm>
          <a:off x="2857500" y="131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32811</xdr:rowOff>
    </xdr:from>
    <xdr:ext cx="599010" cy="259045"/>
    <xdr:sp macro="" textlink="">
      <xdr:nvSpPr>
        <xdr:cNvPr id="200" name="テキスト ボックス 199"/>
        <xdr:cNvSpPr txBox="1"/>
      </xdr:nvSpPr>
      <xdr:spPr>
        <a:xfrm>
          <a:off x="2608795" y="128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144473</xdr:rowOff>
    </xdr:from>
    <xdr:to>
      <xdr:col>10</xdr:col>
      <xdr:colOff>165100</xdr:colOff>
      <xdr:row>77</xdr:row>
      <xdr:rowOff>74623</xdr:rowOff>
    </xdr:to>
    <xdr:sp macro="" textlink="">
      <xdr:nvSpPr>
        <xdr:cNvPr id="201" name="楕円 200"/>
        <xdr:cNvSpPr/>
      </xdr:nvSpPr>
      <xdr:spPr>
        <a:xfrm>
          <a:off x="1968500" y="131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91150</xdr:rowOff>
    </xdr:from>
    <xdr:ext cx="599010" cy="259045"/>
    <xdr:sp macro="" textlink="">
      <xdr:nvSpPr>
        <xdr:cNvPr id="202" name="テキスト ボックス 201"/>
        <xdr:cNvSpPr txBox="1"/>
      </xdr:nvSpPr>
      <xdr:spPr>
        <a:xfrm>
          <a:off x="1719795" y="12949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167767</xdr:rowOff>
    </xdr:from>
    <xdr:to>
      <xdr:col>6</xdr:col>
      <xdr:colOff>38100</xdr:colOff>
      <xdr:row>77</xdr:row>
      <xdr:rowOff>97917</xdr:rowOff>
    </xdr:to>
    <xdr:sp macro="" textlink="">
      <xdr:nvSpPr>
        <xdr:cNvPr id="203" name="楕円 202"/>
        <xdr:cNvSpPr/>
      </xdr:nvSpPr>
      <xdr:spPr>
        <a:xfrm>
          <a:off x="1079500" y="131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114444</xdr:rowOff>
    </xdr:from>
    <xdr:ext cx="599010" cy="259045"/>
    <xdr:sp macro="" textlink="">
      <xdr:nvSpPr>
        <xdr:cNvPr id="204" name="テキスト ボックス 203"/>
        <xdr:cNvSpPr txBox="1"/>
      </xdr:nvSpPr>
      <xdr:spPr>
        <a:xfrm>
          <a:off x="830795" y="1297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97720</xdr:rowOff>
    </xdr:from>
    <xdr:to>
      <xdr:col>24</xdr:col>
      <xdr:colOff>63500</xdr:colOff>
      <xdr:row>98</xdr:row>
      <xdr:rowOff>144239</xdr:rowOff>
    </xdr:to>
    <xdr:cxnSp macro="">
      <xdr:nvCxnSpPr>
        <xdr:cNvPr id="236" name="直線コネクタ 235"/>
        <xdr:cNvCxnSpPr/>
      </xdr:nvCxnSpPr>
      <xdr:spPr>
        <a:xfrm flipV="1">
          <a:off x="3797300" y="16899820"/>
          <a:ext cx="838200" cy="4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144239</xdr:rowOff>
    </xdr:from>
    <xdr:to>
      <xdr:col>19</xdr:col>
      <xdr:colOff>177800</xdr:colOff>
      <xdr:row>99</xdr:row>
      <xdr:rowOff>67233</xdr:rowOff>
    </xdr:to>
    <xdr:cxnSp macro="">
      <xdr:nvCxnSpPr>
        <xdr:cNvPr id="239" name="直線コネクタ 238"/>
        <xdr:cNvCxnSpPr/>
      </xdr:nvCxnSpPr>
      <xdr:spPr>
        <a:xfrm flipV="1">
          <a:off x="2908300" y="16946339"/>
          <a:ext cx="889000" cy="9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67233</xdr:rowOff>
    </xdr:from>
    <xdr:to>
      <xdr:col>15</xdr:col>
      <xdr:colOff>50800</xdr:colOff>
      <xdr:row>99</xdr:row>
      <xdr:rowOff>113902</xdr:rowOff>
    </xdr:to>
    <xdr:cxnSp macro="">
      <xdr:nvCxnSpPr>
        <xdr:cNvPr id="242" name="直線コネクタ 241"/>
        <xdr:cNvCxnSpPr/>
      </xdr:nvCxnSpPr>
      <xdr:spPr>
        <a:xfrm flipV="1">
          <a:off x="2019300" y="17040783"/>
          <a:ext cx="889000" cy="4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113902</xdr:rowOff>
    </xdr:from>
    <xdr:to>
      <xdr:col>10</xdr:col>
      <xdr:colOff>114300</xdr:colOff>
      <xdr:row>99</xdr:row>
      <xdr:rowOff>117689</xdr:rowOff>
    </xdr:to>
    <xdr:cxnSp macro="">
      <xdr:nvCxnSpPr>
        <xdr:cNvPr id="245" name="直線コネクタ 244"/>
        <xdr:cNvCxnSpPr/>
      </xdr:nvCxnSpPr>
      <xdr:spPr>
        <a:xfrm flipV="1">
          <a:off x="1130300" y="17087452"/>
          <a:ext cx="889000" cy="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46920</xdr:rowOff>
    </xdr:from>
    <xdr:to>
      <xdr:col>24</xdr:col>
      <xdr:colOff>114300</xdr:colOff>
      <xdr:row>98</xdr:row>
      <xdr:rowOff>148520</xdr:rowOff>
    </xdr:to>
    <xdr:sp macro="" textlink="">
      <xdr:nvSpPr>
        <xdr:cNvPr id="255" name="楕円 254"/>
        <xdr:cNvSpPr/>
      </xdr:nvSpPr>
      <xdr:spPr>
        <a:xfrm>
          <a:off x="4584700" y="16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133297</xdr:rowOff>
    </xdr:from>
    <xdr:ext cx="534377" cy="259045"/>
    <xdr:sp macro="" textlink="">
      <xdr:nvSpPr>
        <xdr:cNvPr id="256" name="衛生費該当値テキスト"/>
        <xdr:cNvSpPr txBox="1"/>
      </xdr:nvSpPr>
      <xdr:spPr>
        <a:xfrm>
          <a:off x="4686300" y="1676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93439</xdr:rowOff>
    </xdr:from>
    <xdr:to>
      <xdr:col>20</xdr:col>
      <xdr:colOff>38100</xdr:colOff>
      <xdr:row>99</xdr:row>
      <xdr:rowOff>23589</xdr:rowOff>
    </xdr:to>
    <xdr:sp macro="" textlink="">
      <xdr:nvSpPr>
        <xdr:cNvPr id="257" name="楕円 256"/>
        <xdr:cNvSpPr/>
      </xdr:nvSpPr>
      <xdr:spPr>
        <a:xfrm>
          <a:off x="3746500" y="168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14716</xdr:rowOff>
    </xdr:from>
    <xdr:ext cx="534377" cy="259045"/>
    <xdr:sp macro="" textlink="">
      <xdr:nvSpPr>
        <xdr:cNvPr id="258" name="テキスト ボックス 257"/>
        <xdr:cNvSpPr txBox="1"/>
      </xdr:nvSpPr>
      <xdr:spPr>
        <a:xfrm>
          <a:off x="3530111" y="169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16433</xdr:rowOff>
    </xdr:from>
    <xdr:to>
      <xdr:col>15</xdr:col>
      <xdr:colOff>101600</xdr:colOff>
      <xdr:row>99</xdr:row>
      <xdr:rowOff>118033</xdr:rowOff>
    </xdr:to>
    <xdr:sp macro="" textlink="">
      <xdr:nvSpPr>
        <xdr:cNvPr id="259" name="楕円 258"/>
        <xdr:cNvSpPr/>
      </xdr:nvSpPr>
      <xdr:spPr>
        <a:xfrm>
          <a:off x="2857500" y="1698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109160</xdr:rowOff>
    </xdr:from>
    <xdr:ext cx="534377" cy="259045"/>
    <xdr:sp macro="" textlink="">
      <xdr:nvSpPr>
        <xdr:cNvPr id="260" name="テキスト ボックス 259"/>
        <xdr:cNvSpPr txBox="1"/>
      </xdr:nvSpPr>
      <xdr:spPr>
        <a:xfrm>
          <a:off x="2641111" y="1708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63102</xdr:rowOff>
    </xdr:from>
    <xdr:to>
      <xdr:col>10</xdr:col>
      <xdr:colOff>165100</xdr:colOff>
      <xdr:row>99</xdr:row>
      <xdr:rowOff>164702</xdr:rowOff>
    </xdr:to>
    <xdr:sp macro="" textlink="">
      <xdr:nvSpPr>
        <xdr:cNvPr id="261" name="楕円 260"/>
        <xdr:cNvSpPr/>
      </xdr:nvSpPr>
      <xdr:spPr>
        <a:xfrm>
          <a:off x="1968500" y="170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155829</xdr:rowOff>
    </xdr:from>
    <xdr:ext cx="534377" cy="259045"/>
    <xdr:sp macro="" textlink="">
      <xdr:nvSpPr>
        <xdr:cNvPr id="262" name="テキスト ボックス 261"/>
        <xdr:cNvSpPr txBox="1"/>
      </xdr:nvSpPr>
      <xdr:spPr>
        <a:xfrm>
          <a:off x="1752111" y="1712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66889</xdr:rowOff>
    </xdr:from>
    <xdr:to>
      <xdr:col>6</xdr:col>
      <xdr:colOff>38100</xdr:colOff>
      <xdr:row>99</xdr:row>
      <xdr:rowOff>168489</xdr:rowOff>
    </xdr:to>
    <xdr:sp macro="" textlink="">
      <xdr:nvSpPr>
        <xdr:cNvPr id="263" name="楕円 262"/>
        <xdr:cNvSpPr/>
      </xdr:nvSpPr>
      <xdr:spPr>
        <a:xfrm>
          <a:off x="1079500" y="1704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159616</xdr:rowOff>
    </xdr:from>
    <xdr:ext cx="534377" cy="259045"/>
    <xdr:sp macro="" textlink="">
      <xdr:nvSpPr>
        <xdr:cNvPr id="264" name="テキスト ボックス 263"/>
        <xdr:cNvSpPr txBox="1"/>
      </xdr:nvSpPr>
      <xdr:spPr>
        <a:xfrm>
          <a:off x="863111" y="1713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99532</xdr:rowOff>
    </xdr:from>
    <xdr:to>
      <xdr:col>55</xdr:col>
      <xdr:colOff>0</xdr:colOff>
      <xdr:row>38</xdr:row>
      <xdr:rowOff>114881</xdr:rowOff>
    </xdr:to>
    <xdr:cxnSp macro="">
      <xdr:nvCxnSpPr>
        <xdr:cNvPr id="295" name="直線コネクタ 294"/>
        <xdr:cNvCxnSpPr/>
      </xdr:nvCxnSpPr>
      <xdr:spPr>
        <a:xfrm>
          <a:off x="9639300" y="6614632"/>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79611</xdr:rowOff>
    </xdr:from>
    <xdr:to>
      <xdr:col>50</xdr:col>
      <xdr:colOff>114300</xdr:colOff>
      <xdr:row>38</xdr:row>
      <xdr:rowOff>99532</xdr:rowOff>
    </xdr:to>
    <xdr:cxnSp macro="">
      <xdr:nvCxnSpPr>
        <xdr:cNvPr id="298" name="直線コネクタ 297"/>
        <xdr:cNvCxnSpPr/>
      </xdr:nvCxnSpPr>
      <xdr:spPr>
        <a:xfrm>
          <a:off x="8750300" y="6594711"/>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65895</xdr:rowOff>
    </xdr:from>
    <xdr:to>
      <xdr:col>45</xdr:col>
      <xdr:colOff>177800</xdr:colOff>
      <xdr:row>38</xdr:row>
      <xdr:rowOff>79611</xdr:rowOff>
    </xdr:to>
    <xdr:cxnSp macro="">
      <xdr:nvCxnSpPr>
        <xdr:cNvPr id="301" name="直線コネクタ 300"/>
        <xdr:cNvCxnSpPr/>
      </xdr:nvCxnSpPr>
      <xdr:spPr>
        <a:xfrm>
          <a:off x="7861300" y="658099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65895</xdr:rowOff>
    </xdr:from>
    <xdr:to>
      <xdr:col>41</xdr:col>
      <xdr:colOff>50800</xdr:colOff>
      <xdr:row>38</xdr:row>
      <xdr:rowOff>66874</xdr:rowOff>
    </xdr:to>
    <xdr:cxnSp macro="">
      <xdr:nvCxnSpPr>
        <xdr:cNvPr id="304" name="直線コネクタ 303"/>
        <xdr:cNvCxnSpPr/>
      </xdr:nvCxnSpPr>
      <xdr:spPr>
        <a:xfrm flipV="1">
          <a:off x="6972300" y="6580995"/>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64081</xdr:rowOff>
    </xdr:from>
    <xdr:to>
      <xdr:col>55</xdr:col>
      <xdr:colOff>50800</xdr:colOff>
      <xdr:row>38</xdr:row>
      <xdr:rowOff>165681</xdr:rowOff>
    </xdr:to>
    <xdr:sp macro="" textlink="">
      <xdr:nvSpPr>
        <xdr:cNvPr id="314" name="楕円 313"/>
        <xdr:cNvSpPr/>
      </xdr:nvSpPr>
      <xdr:spPr>
        <a:xfrm>
          <a:off x="104267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86958</xdr:rowOff>
    </xdr:from>
    <xdr:ext cx="378565" cy="259045"/>
    <xdr:sp macro="" textlink="">
      <xdr:nvSpPr>
        <xdr:cNvPr id="315" name="労働費該当値テキスト"/>
        <xdr:cNvSpPr txBox="1"/>
      </xdr:nvSpPr>
      <xdr:spPr>
        <a:xfrm>
          <a:off x="10528300" y="643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48732</xdr:rowOff>
    </xdr:from>
    <xdr:to>
      <xdr:col>50</xdr:col>
      <xdr:colOff>165100</xdr:colOff>
      <xdr:row>38</xdr:row>
      <xdr:rowOff>150332</xdr:rowOff>
    </xdr:to>
    <xdr:sp macro="" textlink="">
      <xdr:nvSpPr>
        <xdr:cNvPr id="316" name="楕円 315"/>
        <xdr:cNvSpPr/>
      </xdr:nvSpPr>
      <xdr:spPr>
        <a:xfrm>
          <a:off x="9588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166859</xdr:rowOff>
    </xdr:from>
    <xdr:ext cx="378565" cy="259045"/>
    <xdr:sp macro="" textlink="">
      <xdr:nvSpPr>
        <xdr:cNvPr id="317" name="テキスト ボックス 316"/>
        <xdr:cNvSpPr txBox="1"/>
      </xdr:nvSpPr>
      <xdr:spPr>
        <a:xfrm>
          <a:off x="9450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28811</xdr:rowOff>
    </xdr:from>
    <xdr:to>
      <xdr:col>46</xdr:col>
      <xdr:colOff>38100</xdr:colOff>
      <xdr:row>38</xdr:row>
      <xdr:rowOff>130411</xdr:rowOff>
    </xdr:to>
    <xdr:sp macro="" textlink="">
      <xdr:nvSpPr>
        <xdr:cNvPr id="318" name="楕円 317"/>
        <xdr:cNvSpPr/>
      </xdr:nvSpPr>
      <xdr:spPr>
        <a:xfrm>
          <a:off x="8699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146938</xdr:rowOff>
    </xdr:from>
    <xdr:ext cx="378565" cy="259045"/>
    <xdr:sp macro="" textlink="">
      <xdr:nvSpPr>
        <xdr:cNvPr id="319" name="テキスト ボックス 318"/>
        <xdr:cNvSpPr txBox="1"/>
      </xdr:nvSpPr>
      <xdr:spPr>
        <a:xfrm>
          <a:off x="8561017" y="6319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15095</xdr:rowOff>
    </xdr:from>
    <xdr:to>
      <xdr:col>41</xdr:col>
      <xdr:colOff>101600</xdr:colOff>
      <xdr:row>38</xdr:row>
      <xdr:rowOff>116695</xdr:rowOff>
    </xdr:to>
    <xdr:sp macro="" textlink="">
      <xdr:nvSpPr>
        <xdr:cNvPr id="320" name="楕円 319"/>
        <xdr:cNvSpPr/>
      </xdr:nvSpPr>
      <xdr:spPr>
        <a:xfrm>
          <a:off x="7810500" y="653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133222</xdr:rowOff>
    </xdr:from>
    <xdr:ext cx="378565" cy="259045"/>
    <xdr:sp macro="" textlink="">
      <xdr:nvSpPr>
        <xdr:cNvPr id="321" name="テキスト ボックス 320"/>
        <xdr:cNvSpPr txBox="1"/>
      </xdr:nvSpPr>
      <xdr:spPr>
        <a:xfrm>
          <a:off x="7672017" y="630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22" name="楕円 321"/>
        <xdr:cNvSpPr/>
      </xdr:nvSpPr>
      <xdr:spPr>
        <a:xfrm>
          <a:off x="6921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134202</xdr:rowOff>
    </xdr:from>
    <xdr:ext cx="378565" cy="259045"/>
    <xdr:sp macro="" textlink="">
      <xdr:nvSpPr>
        <xdr:cNvPr id="323" name="テキスト ボックス 322"/>
        <xdr:cNvSpPr txBox="1"/>
      </xdr:nvSpPr>
      <xdr:spPr>
        <a:xfrm>
          <a:off x="6783017" y="630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51624</xdr:rowOff>
    </xdr:from>
    <xdr:to>
      <xdr:col>55</xdr:col>
      <xdr:colOff>0</xdr:colOff>
      <xdr:row>59</xdr:row>
      <xdr:rowOff>55625</xdr:rowOff>
    </xdr:to>
    <xdr:cxnSp macro="">
      <xdr:nvCxnSpPr>
        <xdr:cNvPr id="354" name="直線コネクタ 353"/>
        <xdr:cNvCxnSpPr/>
      </xdr:nvCxnSpPr>
      <xdr:spPr>
        <a:xfrm flipV="1">
          <a:off x="9639300" y="10167174"/>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107924</xdr:rowOff>
    </xdr:from>
    <xdr:to>
      <xdr:col>50</xdr:col>
      <xdr:colOff>114300</xdr:colOff>
      <xdr:row>59</xdr:row>
      <xdr:rowOff>55625</xdr:rowOff>
    </xdr:to>
    <xdr:cxnSp macro="">
      <xdr:nvCxnSpPr>
        <xdr:cNvPr id="357" name="直線コネクタ 356"/>
        <xdr:cNvCxnSpPr/>
      </xdr:nvCxnSpPr>
      <xdr:spPr>
        <a:xfrm>
          <a:off x="8750300" y="9880574"/>
          <a:ext cx="889000" cy="29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107924</xdr:rowOff>
    </xdr:from>
    <xdr:to>
      <xdr:col>45</xdr:col>
      <xdr:colOff>177800</xdr:colOff>
      <xdr:row>58</xdr:row>
      <xdr:rowOff>96119</xdr:rowOff>
    </xdr:to>
    <xdr:cxnSp macro="">
      <xdr:nvCxnSpPr>
        <xdr:cNvPr id="360" name="直線コネクタ 359"/>
        <xdr:cNvCxnSpPr/>
      </xdr:nvCxnSpPr>
      <xdr:spPr>
        <a:xfrm flipV="1">
          <a:off x="7861300" y="9880574"/>
          <a:ext cx="889000" cy="15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96119</xdr:rowOff>
    </xdr:from>
    <xdr:to>
      <xdr:col>41</xdr:col>
      <xdr:colOff>50800</xdr:colOff>
      <xdr:row>58</xdr:row>
      <xdr:rowOff>148534</xdr:rowOff>
    </xdr:to>
    <xdr:cxnSp macro="">
      <xdr:nvCxnSpPr>
        <xdr:cNvPr id="363" name="直線コネクタ 362"/>
        <xdr:cNvCxnSpPr/>
      </xdr:nvCxnSpPr>
      <xdr:spPr>
        <a:xfrm flipV="1">
          <a:off x="6972300" y="10040219"/>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824</xdr:rowOff>
    </xdr:from>
    <xdr:to>
      <xdr:col>55</xdr:col>
      <xdr:colOff>50800</xdr:colOff>
      <xdr:row>59</xdr:row>
      <xdr:rowOff>102424</xdr:rowOff>
    </xdr:to>
    <xdr:sp macro="" textlink="">
      <xdr:nvSpPr>
        <xdr:cNvPr id="373" name="楕円 372"/>
        <xdr:cNvSpPr/>
      </xdr:nvSpPr>
      <xdr:spPr>
        <a:xfrm>
          <a:off x="10426700" y="101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87201</xdr:rowOff>
    </xdr:from>
    <xdr:ext cx="469744" cy="259045"/>
    <xdr:sp macro="" textlink="">
      <xdr:nvSpPr>
        <xdr:cNvPr id="374" name="農林水産業費該当値テキスト"/>
        <xdr:cNvSpPr txBox="1"/>
      </xdr:nvSpPr>
      <xdr:spPr>
        <a:xfrm>
          <a:off x="10528300" y="1003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4825</xdr:rowOff>
    </xdr:from>
    <xdr:to>
      <xdr:col>50</xdr:col>
      <xdr:colOff>165100</xdr:colOff>
      <xdr:row>59</xdr:row>
      <xdr:rowOff>106425</xdr:rowOff>
    </xdr:to>
    <xdr:sp macro="" textlink="">
      <xdr:nvSpPr>
        <xdr:cNvPr id="375" name="楕円 374"/>
        <xdr:cNvSpPr/>
      </xdr:nvSpPr>
      <xdr:spPr>
        <a:xfrm>
          <a:off x="9588500" y="101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97552</xdr:rowOff>
    </xdr:from>
    <xdr:ext cx="469744" cy="259045"/>
    <xdr:sp macro="" textlink="">
      <xdr:nvSpPr>
        <xdr:cNvPr id="376" name="テキスト ボックス 375"/>
        <xdr:cNvSpPr txBox="1"/>
      </xdr:nvSpPr>
      <xdr:spPr>
        <a:xfrm>
          <a:off x="9404428" y="1021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57124</xdr:rowOff>
    </xdr:from>
    <xdr:to>
      <xdr:col>46</xdr:col>
      <xdr:colOff>38100</xdr:colOff>
      <xdr:row>57</xdr:row>
      <xdr:rowOff>158724</xdr:rowOff>
    </xdr:to>
    <xdr:sp macro="" textlink="">
      <xdr:nvSpPr>
        <xdr:cNvPr id="377" name="楕円 376"/>
        <xdr:cNvSpPr/>
      </xdr:nvSpPr>
      <xdr:spPr>
        <a:xfrm>
          <a:off x="8699500" y="98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3801</xdr:rowOff>
    </xdr:from>
    <xdr:ext cx="534377" cy="259045"/>
    <xdr:sp macro="" textlink="">
      <xdr:nvSpPr>
        <xdr:cNvPr id="378" name="テキスト ボックス 377"/>
        <xdr:cNvSpPr txBox="1"/>
      </xdr:nvSpPr>
      <xdr:spPr>
        <a:xfrm>
          <a:off x="8483111" y="96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45319</xdr:rowOff>
    </xdr:from>
    <xdr:to>
      <xdr:col>41</xdr:col>
      <xdr:colOff>101600</xdr:colOff>
      <xdr:row>58</xdr:row>
      <xdr:rowOff>146919</xdr:rowOff>
    </xdr:to>
    <xdr:sp macro="" textlink="">
      <xdr:nvSpPr>
        <xdr:cNvPr id="379" name="楕円 378"/>
        <xdr:cNvSpPr/>
      </xdr:nvSpPr>
      <xdr:spPr>
        <a:xfrm>
          <a:off x="7810500" y="99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163446</xdr:rowOff>
    </xdr:from>
    <xdr:ext cx="534377" cy="259045"/>
    <xdr:sp macro="" textlink="">
      <xdr:nvSpPr>
        <xdr:cNvPr id="380" name="テキスト ボックス 379"/>
        <xdr:cNvSpPr txBox="1"/>
      </xdr:nvSpPr>
      <xdr:spPr>
        <a:xfrm>
          <a:off x="7594111" y="976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97734</xdr:rowOff>
    </xdr:from>
    <xdr:to>
      <xdr:col>36</xdr:col>
      <xdr:colOff>165100</xdr:colOff>
      <xdr:row>59</xdr:row>
      <xdr:rowOff>27884</xdr:rowOff>
    </xdr:to>
    <xdr:sp macro="" textlink="">
      <xdr:nvSpPr>
        <xdr:cNvPr id="381" name="楕円 380"/>
        <xdr:cNvSpPr/>
      </xdr:nvSpPr>
      <xdr:spPr>
        <a:xfrm>
          <a:off x="6921500" y="1004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19011</xdr:rowOff>
    </xdr:from>
    <xdr:ext cx="469744" cy="259045"/>
    <xdr:sp macro="" textlink="">
      <xdr:nvSpPr>
        <xdr:cNvPr id="382" name="テキスト ボックス 381"/>
        <xdr:cNvSpPr txBox="1"/>
      </xdr:nvSpPr>
      <xdr:spPr>
        <a:xfrm>
          <a:off x="6737428" y="101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42278</xdr:rowOff>
    </xdr:from>
    <xdr:to>
      <xdr:col>55</xdr:col>
      <xdr:colOff>0</xdr:colOff>
      <xdr:row>78</xdr:row>
      <xdr:rowOff>97332</xdr:rowOff>
    </xdr:to>
    <xdr:cxnSp macro="">
      <xdr:nvCxnSpPr>
        <xdr:cNvPr id="411" name="直線コネクタ 410"/>
        <xdr:cNvCxnSpPr/>
      </xdr:nvCxnSpPr>
      <xdr:spPr>
        <a:xfrm flipV="1">
          <a:off x="9639300" y="13415378"/>
          <a:ext cx="8382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215</xdr:rowOff>
    </xdr:from>
    <xdr:to>
      <xdr:col>50</xdr:col>
      <xdr:colOff>114300</xdr:colOff>
      <xdr:row>78</xdr:row>
      <xdr:rowOff>97332</xdr:rowOff>
    </xdr:to>
    <xdr:cxnSp macro="">
      <xdr:nvCxnSpPr>
        <xdr:cNvPr id="414" name="直線コネクタ 413"/>
        <xdr:cNvCxnSpPr/>
      </xdr:nvCxnSpPr>
      <xdr:spPr>
        <a:xfrm>
          <a:off x="8750300" y="13373315"/>
          <a:ext cx="8890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215</xdr:rowOff>
    </xdr:from>
    <xdr:to>
      <xdr:col>45</xdr:col>
      <xdr:colOff>177800</xdr:colOff>
      <xdr:row>79</xdr:row>
      <xdr:rowOff>2997</xdr:rowOff>
    </xdr:to>
    <xdr:cxnSp macro="">
      <xdr:nvCxnSpPr>
        <xdr:cNvPr id="417" name="直線コネクタ 416"/>
        <xdr:cNvCxnSpPr/>
      </xdr:nvCxnSpPr>
      <xdr:spPr>
        <a:xfrm flipV="1">
          <a:off x="7861300" y="13373315"/>
          <a:ext cx="889000" cy="17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2997</xdr:rowOff>
    </xdr:from>
    <xdr:to>
      <xdr:col>41</xdr:col>
      <xdr:colOff>50800</xdr:colOff>
      <xdr:row>79</xdr:row>
      <xdr:rowOff>6122</xdr:rowOff>
    </xdr:to>
    <xdr:cxnSp macro="">
      <xdr:nvCxnSpPr>
        <xdr:cNvPr id="420" name="直線コネクタ 419"/>
        <xdr:cNvCxnSpPr/>
      </xdr:nvCxnSpPr>
      <xdr:spPr>
        <a:xfrm flipV="1">
          <a:off x="6972300" y="13547547"/>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162928</xdr:rowOff>
    </xdr:from>
    <xdr:to>
      <xdr:col>55</xdr:col>
      <xdr:colOff>50800</xdr:colOff>
      <xdr:row>78</xdr:row>
      <xdr:rowOff>93078</xdr:rowOff>
    </xdr:to>
    <xdr:sp macro="" textlink="">
      <xdr:nvSpPr>
        <xdr:cNvPr id="430" name="楕円 429"/>
        <xdr:cNvSpPr/>
      </xdr:nvSpPr>
      <xdr:spPr>
        <a:xfrm>
          <a:off x="10426700" y="133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141355</xdr:rowOff>
    </xdr:from>
    <xdr:ext cx="469744" cy="259045"/>
    <xdr:sp macro="" textlink="">
      <xdr:nvSpPr>
        <xdr:cNvPr id="431" name="商工費該当値テキスト"/>
        <xdr:cNvSpPr txBox="1"/>
      </xdr:nvSpPr>
      <xdr:spPr>
        <a:xfrm>
          <a:off x="10528300" y="133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46532</xdr:rowOff>
    </xdr:from>
    <xdr:to>
      <xdr:col>50</xdr:col>
      <xdr:colOff>165100</xdr:colOff>
      <xdr:row>78</xdr:row>
      <xdr:rowOff>148132</xdr:rowOff>
    </xdr:to>
    <xdr:sp macro="" textlink="">
      <xdr:nvSpPr>
        <xdr:cNvPr id="432" name="楕円 431"/>
        <xdr:cNvSpPr/>
      </xdr:nvSpPr>
      <xdr:spPr>
        <a:xfrm>
          <a:off x="9588500" y="134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139259</xdr:rowOff>
    </xdr:from>
    <xdr:ext cx="469744" cy="259045"/>
    <xdr:sp macro="" textlink="">
      <xdr:nvSpPr>
        <xdr:cNvPr id="433" name="テキスト ボックス 432"/>
        <xdr:cNvSpPr txBox="1"/>
      </xdr:nvSpPr>
      <xdr:spPr>
        <a:xfrm>
          <a:off x="9404428" y="1351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120865</xdr:rowOff>
    </xdr:from>
    <xdr:to>
      <xdr:col>46</xdr:col>
      <xdr:colOff>38100</xdr:colOff>
      <xdr:row>78</xdr:row>
      <xdr:rowOff>51015</xdr:rowOff>
    </xdr:to>
    <xdr:sp macro="" textlink="">
      <xdr:nvSpPr>
        <xdr:cNvPr id="434" name="楕円 433"/>
        <xdr:cNvSpPr/>
      </xdr:nvSpPr>
      <xdr:spPr>
        <a:xfrm>
          <a:off x="8699500" y="1332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42142</xdr:rowOff>
    </xdr:from>
    <xdr:ext cx="469744" cy="259045"/>
    <xdr:sp macro="" textlink="">
      <xdr:nvSpPr>
        <xdr:cNvPr id="435" name="テキスト ボックス 434"/>
        <xdr:cNvSpPr txBox="1"/>
      </xdr:nvSpPr>
      <xdr:spPr>
        <a:xfrm>
          <a:off x="8515428" y="1341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123647</xdr:rowOff>
    </xdr:from>
    <xdr:to>
      <xdr:col>41</xdr:col>
      <xdr:colOff>101600</xdr:colOff>
      <xdr:row>79</xdr:row>
      <xdr:rowOff>53797</xdr:rowOff>
    </xdr:to>
    <xdr:sp macro="" textlink="">
      <xdr:nvSpPr>
        <xdr:cNvPr id="436" name="楕円 435"/>
        <xdr:cNvSpPr/>
      </xdr:nvSpPr>
      <xdr:spPr>
        <a:xfrm>
          <a:off x="7810500" y="134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44924</xdr:rowOff>
    </xdr:from>
    <xdr:ext cx="469744" cy="259045"/>
    <xdr:sp macro="" textlink="">
      <xdr:nvSpPr>
        <xdr:cNvPr id="437" name="テキスト ボックス 436"/>
        <xdr:cNvSpPr txBox="1"/>
      </xdr:nvSpPr>
      <xdr:spPr>
        <a:xfrm>
          <a:off x="7626428" y="1358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126772</xdr:rowOff>
    </xdr:from>
    <xdr:to>
      <xdr:col>36</xdr:col>
      <xdr:colOff>165100</xdr:colOff>
      <xdr:row>79</xdr:row>
      <xdr:rowOff>56922</xdr:rowOff>
    </xdr:to>
    <xdr:sp macro="" textlink="">
      <xdr:nvSpPr>
        <xdr:cNvPr id="438" name="楕円 437"/>
        <xdr:cNvSpPr/>
      </xdr:nvSpPr>
      <xdr:spPr>
        <a:xfrm>
          <a:off x="6921500" y="134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48049</xdr:rowOff>
    </xdr:from>
    <xdr:ext cx="469744" cy="259045"/>
    <xdr:sp macro="" textlink="">
      <xdr:nvSpPr>
        <xdr:cNvPr id="439" name="テキスト ボックス 438"/>
        <xdr:cNvSpPr txBox="1"/>
      </xdr:nvSpPr>
      <xdr:spPr>
        <a:xfrm>
          <a:off x="6737428" y="1359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131905</xdr:rowOff>
    </xdr:from>
    <xdr:to>
      <xdr:col>55</xdr:col>
      <xdr:colOff>0</xdr:colOff>
      <xdr:row>97</xdr:row>
      <xdr:rowOff>31528</xdr:rowOff>
    </xdr:to>
    <xdr:cxnSp macro="">
      <xdr:nvCxnSpPr>
        <xdr:cNvPr id="470" name="直線コネクタ 469"/>
        <xdr:cNvCxnSpPr/>
      </xdr:nvCxnSpPr>
      <xdr:spPr>
        <a:xfrm>
          <a:off x="9639300" y="16591105"/>
          <a:ext cx="838200" cy="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131905</xdr:rowOff>
    </xdr:from>
    <xdr:to>
      <xdr:col>50</xdr:col>
      <xdr:colOff>114300</xdr:colOff>
      <xdr:row>97</xdr:row>
      <xdr:rowOff>87046</xdr:rowOff>
    </xdr:to>
    <xdr:cxnSp macro="">
      <xdr:nvCxnSpPr>
        <xdr:cNvPr id="473" name="直線コネクタ 472"/>
        <xdr:cNvCxnSpPr/>
      </xdr:nvCxnSpPr>
      <xdr:spPr>
        <a:xfrm flipV="1">
          <a:off x="8750300" y="16591105"/>
          <a:ext cx="889000" cy="1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87046</xdr:rowOff>
    </xdr:from>
    <xdr:to>
      <xdr:col>45</xdr:col>
      <xdr:colOff>177800</xdr:colOff>
      <xdr:row>97</xdr:row>
      <xdr:rowOff>106989</xdr:rowOff>
    </xdr:to>
    <xdr:cxnSp macro="">
      <xdr:nvCxnSpPr>
        <xdr:cNvPr id="476" name="直線コネクタ 475"/>
        <xdr:cNvCxnSpPr/>
      </xdr:nvCxnSpPr>
      <xdr:spPr>
        <a:xfrm flipV="1">
          <a:off x="7861300" y="16717696"/>
          <a:ext cx="889000" cy="1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106935</xdr:rowOff>
    </xdr:from>
    <xdr:to>
      <xdr:col>41</xdr:col>
      <xdr:colOff>50800</xdr:colOff>
      <xdr:row>97</xdr:row>
      <xdr:rowOff>106989</xdr:rowOff>
    </xdr:to>
    <xdr:cxnSp macro="">
      <xdr:nvCxnSpPr>
        <xdr:cNvPr id="479" name="直線コネクタ 478"/>
        <xdr:cNvCxnSpPr/>
      </xdr:nvCxnSpPr>
      <xdr:spPr>
        <a:xfrm>
          <a:off x="6972300" y="16737585"/>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152178</xdr:rowOff>
    </xdr:from>
    <xdr:to>
      <xdr:col>55</xdr:col>
      <xdr:colOff>50800</xdr:colOff>
      <xdr:row>97</xdr:row>
      <xdr:rowOff>82328</xdr:rowOff>
    </xdr:to>
    <xdr:sp macro="" textlink="">
      <xdr:nvSpPr>
        <xdr:cNvPr id="489" name="楕円 488"/>
        <xdr:cNvSpPr/>
      </xdr:nvSpPr>
      <xdr:spPr>
        <a:xfrm>
          <a:off x="10426700" y="1661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130605</xdr:rowOff>
    </xdr:from>
    <xdr:ext cx="534377" cy="259045"/>
    <xdr:sp macro="" textlink="">
      <xdr:nvSpPr>
        <xdr:cNvPr id="490" name="土木費該当値テキスト"/>
        <xdr:cNvSpPr txBox="1"/>
      </xdr:nvSpPr>
      <xdr:spPr>
        <a:xfrm>
          <a:off x="10528300" y="1658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81105</xdr:rowOff>
    </xdr:from>
    <xdr:to>
      <xdr:col>50</xdr:col>
      <xdr:colOff>165100</xdr:colOff>
      <xdr:row>97</xdr:row>
      <xdr:rowOff>11255</xdr:rowOff>
    </xdr:to>
    <xdr:sp macro="" textlink="">
      <xdr:nvSpPr>
        <xdr:cNvPr id="491" name="楕円 490"/>
        <xdr:cNvSpPr/>
      </xdr:nvSpPr>
      <xdr:spPr>
        <a:xfrm>
          <a:off x="9588500" y="1654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27782</xdr:rowOff>
    </xdr:from>
    <xdr:ext cx="534377" cy="259045"/>
    <xdr:sp macro="" textlink="">
      <xdr:nvSpPr>
        <xdr:cNvPr id="492" name="テキスト ボックス 491"/>
        <xdr:cNvSpPr txBox="1"/>
      </xdr:nvSpPr>
      <xdr:spPr>
        <a:xfrm>
          <a:off x="9372111" y="1631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36246</xdr:rowOff>
    </xdr:from>
    <xdr:to>
      <xdr:col>46</xdr:col>
      <xdr:colOff>38100</xdr:colOff>
      <xdr:row>97</xdr:row>
      <xdr:rowOff>137846</xdr:rowOff>
    </xdr:to>
    <xdr:sp macro="" textlink="">
      <xdr:nvSpPr>
        <xdr:cNvPr id="493" name="楕円 492"/>
        <xdr:cNvSpPr/>
      </xdr:nvSpPr>
      <xdr:spPr>
        <a:xfrm>
          <a:off x="8699500" y="1666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128973</xdr:rowOff>
    </xdr:from>
    <xdr:ext cx="534377" cy="259045"/>
    <xdr:sp macro="" textlink="">
      <xdr:nvSpPr>
        <xdr:cNvPr id="494" name="テキスト ボックス 493"/>
        <xdr:cNvSpPr txBox="1"/>
      </xdr:nvSpPr>
      <xdr:spPr>
        <a:xfrm>
          <a:off x="8483111" y="167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56189</xdr:rowOff>
    </xdr:from>
    <xdr:to>
      <xdr:col>41</xdr:col>
      <xdr:colOff>101600</xdr:colOff>
      <xdr:row>97</xdr:row>
      <xdr:rowOff>157789</xdr:rowOff>
    </xdr:to>
    <xdr:sp macro="" textlink="">
      <xdr:nvSpPr>
        <xdr:cNvPr id="495" name="楕円 494"/>
        <xdr:cNvSpPr/>
      </xdr:nvSpPr>
      <xdr:spPr>
        <a:xfrm>
          <a:off x="7810500" y="166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148916</xdr:rowOff>
    </xdr:from>
    <xdr:ext cx="534377" cy="259045"/>
    <xdr:sp macro="" textlink="">
      <xdr:nvSpPr>
        <xdr:cNvPr id="496" name="テキスト ボックス 495"/>
        <xdr:cNvSpPr txBox="1"/>
      </xdr:nvSpPr>
      <xdr:spPr>
        <a:xfrm>
          <a:off x="7594111" y="167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56135</xdr:rowOff>
    </xdr:from>
    <xdr:to>
      <xdr:col>36</xdr:col>
      <xdr:colOff>165100</xdr:colOff>
      <xdr:row>97</xdr:row>
      <xdr:rowOff>157735</xdr:rowOff>
    </xdr:to>
    <xdr:sp macro="" textlink="">
      <xdr:nvSpPr>
        <xdr:cNvPr id="497" name="楕円 496"/>
        <xdr:cNvSpPr/>
      </xdr:nvSpPr>
      <xdr:spPr>
        <a:xfrm>
          <a:off x="6921500" y="166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148862</xdr:rowOff>
    </xdr:from>
    <xdr:ext cx="534377" cy="259045"/>
    <xdr:sp macro="" textlink="">
      <xdr:nvSpPr>
        <xdr:cNvPr id="498" name="テキスト ボックス 497"/>
        <xdr:cNvSpPr txBox="1"/>
      </xdr:nvSpPr>
      <xdr:spPr>
        <a:xfrm>
          <a:off x="6705111" y="1677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159969</xdr:rowOff>
    </xdr:from>
    <xdr:to>
      <xdr:col>85</xdr:col>
      <xdr:colOff>127000</xdr:colOff>
      <xdr:row>38</xdr:row>
      <xdr:rowOff>20333</xdr:rowOff>
    </xdr:to>
    <xdr:cxnSp macro="">
      <xdr:nvCxnSpPr>
        <xdr:cNvPr id="528" name="直線コネクタ 527"/>
        <xdr:cNvCxnSpPr/>
      </xdr:nvCxnSpPr>
      <xdr:spPr>
        <a:xfrm>
          <a:off x="15481300" y="6503619"/>
          <a:ext cx="8382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159969</xdr:rowOff>
    </xdr:from>
    <xdr:to>
      <xdr:col>81</xdr:col>
      <xdr:colOff>50800</xdr:colOff>
      <xdr:row>38</xdr:row>
      <xdr:rowOff>19076</xdr:rowOff>
    </xdr:to>
    <xdr:cxnSp macro="">
      <xdr:nvCxnSpPr>
        <xdr:cNvPr id="531" name="直線コネクタ 530"/>
        <xdr:cNvCxnSpPr/>
      </xdr:nvCxnSpPr>
      <xdr:spPr>
        <a:xfrm flipV="1">
          <a:off x="14592300" y="6503619"/>
          <a:ext cx="889000" cy="3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19076</xdr:rowOff>
    </xdr:from>
    <xdr:to>
      <xdr:col>76</xdr:col>
      <xdr:colOff>114300</xdr:colOff>
      <xdr:row>38</xdr:row>
      <xdr:rowOff>44869</xdr:rowOff>
    </xdr:to>
    <xdr:cxnSp macro="">
      <xdr:nvCxnSpPr>
        <xdr:cNvPr id="534" name="直線コネクタ 533"/>
        <xdr:cNvCxnSpPr/>
      </xdr:nvCxnSpPr>
      <xdr:spPr>
        <a:xfrm flipV="1">
          <a:off x="13703300" y="6534176"/>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44869</xdr:rowOff>
    </xdr:from>
    <xdr:to>
      <xdr:col>71</xdr:col>
      <xdr:colOff>177800</xdr:colOff>
      <xdr:row>38</xdr:row>
      <xdr:rowOff>101753</xdr:rowOff>
    </xdr:to>
    <xdr:cxnSp macro="">
      <xdr:nvCxnSpPr>
        <xdr:cNvPr id="537" name="直線コネクタ 536"/>
        <xdr:cNvCxnSpPr/>
      </xdr:nvCxnSpPr>
      <xdr:spPr>
        <a:xfrm flipV="1">
          <a:off x="12814300" y="6559969"/>
          <a:ext cx="8890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140983</xdr:rowOff>
    </xdr:from>
    <xdr:to>
      <xdr:col>85</xdr:col>
      <xdr:colOff>177800</xdr:colOff>
      <xdr:row>38</xdr:row>
      <xdr:rowOff>71133</xdr:rowOff>
    </xdr:to>
    <xdr:sp macro="" textlink="">
      <xdr:nvSpPr>
        <xdr:cNvPr id="547" name="楕円 546"/>
        <xdr:cNvSpPr/>
      </xdr:nvSpPr>
      <xdr:spPr>
        <a:xfrm>
          <a:off x="16268700" y="64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119410</xdr:rowOff>
    </xdr:from>
    <xdr:ext cx="534377" cy="259045"/>
    <xdr:sp macro="" textlink="">
      <xdr:nvSpPr>
        <xdr:cNvPr id="548" name="消防費該当値テキスト"/>
        <xdr:cNvSpPr txBox="1"/>
      </xdr:nvSpPr>
      <xdr:spPr>
        <a:xfrm>
          <a:off x="16370300" y="646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109169</xdr:rowOff>
    </xdr:from>
    <xdr:to>
      <xdr:col>81</xdr:col>
      <xdr:colOff>101600</xdr:colOff>
      <xdr:row>38</xdr:row>
      <xdr:rowOff>39319</xdr:rowOff>
    </xdr:to>
    <xdr:sp macro="" textlink="">
      <xdr:nvSpPr>
        <xdr:cNvPr id="549" name="楕円 548"/>
        <xdr:cNvSpPr/>
      </xdr:nvSpPr>
      <xdr:spPr>
        <a:xfrm>
          <a:off x="15430500" y="64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30446</xdr:rowOff>
    </xdr:from>
    <xdr:ext cx="534377" cy="259045"/>
    <xdr:sp macro="" textlink="">
      <xdr:nvSpPr>
        <xdr:cNvPr id="550" name="テキスト ボックス 549"/>
        <xdr:cNvSpPr txBox="1"/>
      </xdr:nvSpPr>
      <xdr:spPr>
        <a:xfrm>
          <a:off x="15214111" y="654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139726</xdr:rowOff>
    </xdr:from>
    <xdr:to>
      <xdr:col>76</xdr:col>
      <xdr:colOff>165100</xdr:colOff>
      <xdr:row>38</xdr:row>
      <xdr:rowOff>69876</xdr:rowOff>
    </xdr:to>
    <xdr:sp macro="" textlink="">
      <xdr:nvSpPr>
        <xdr:cNvPr id="551" name="楕円 550"/>
        <xdr:cNvSpPr/>
      </xdr:nvSpPr>
      <xdr:spPr>
        <a:xfrm>
          <a:off x="14541500" y="64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61003</xdr:rowOff>
    </xdr:from>
    <xdr:ext cx="534377" cy="259045"/>
    <xdr:sp macro="" textlink="">
      <xdr:nvSpPr>
        <xdr:cNvPr id="552" name="テキスト ボックス 551"/>
        <xdr:cNvSpPr txBox="1"/>
      </xdr:nvSpPr>
      <xdr:spPr>
        <a:xfrm>
          <a:off x="14325111" y="65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165519</xdr:rowOff>
    </xdr:from>
    <xdr:to>
      <xdr:col>72</xdr:col>
      <xdr:colOff>38100</xdr:colOff>
      <xdr:row>38</xdr:row>
      <xdr:rowOff>95669</xdr:rowOff>
    </xdr:to>
    <xdr:sp macro="" textlink="">
      <xdr:nvSpPr>
        <xdr:cNvPr id="553" name="楕円 552"/>
        <xdr:cNvSpPr/>
      </xdr:nvSpPr>
      <xdr:spPr>
        <a:xfrm>
          <a:off x="13652500" y="65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86796</xdr:rowOff>
    </xdr:from>
    <xdr:ext cx="534377" cy="259045"/>
    <xdr:sp macro="" textlink="">
      <xdr:nvSpPr>
        <xdr:cNvPr id="554" name="テキスト ボックス 553"/>
        <xdr:cNvSpPr txBox="1"/>
      </xdr:nvSpPr>
      <xdr:spPr>
        <a:xfrm>
          <a:off x="13436111" y="66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50953</xdr:rowOff>
    </xdr:from>
    <xdr:to>
      <xdr:col>67</xdr:col>
      <xdr:colOff>101600</xdr:colOff>
      <xdr:row>38</xdr:row>
      <xdr:rowOff>152553</xdr:rowOff>
    </xdr:to>
    <xdr:sp macro="" textlink="">
      <xdr:nvSpPr>
        <xdr:cNvPr id="555" name="楕円 554"/>
        <xdr:cNvSpPr/>
      </xdr:nvSpPr>
      <xdr:spPr>
        <a:xfrm>
          <a:off x="12763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143680</xdr:rowOff>
    </xdr:from>
    <xdr:ext cx="534377" cy="259045"/>
    <xdr:sp macro="" textlink="">
      <xdr:nvSpPr>
        <xdr:cNvPr id="556" name="テキスト ボックス 555"/>
        <xdr:cNvSpPr txBox="1"/>
      </xdr:nvSpPr>
      <xdr:spPr>
        <a:xfrm>
          <a:off x="12547111" y="66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121167</xdr:rowOff>
    </xdr:from>
    <xdr:to>
      <xdr:col>85</xdr:col>
      <xdr:colOff>127000</xdr:colOff>
      <xdr:row>57</xdr:row>
      <xdr:rowOff>104986</xdr:rowOff>
    </xdr:to>
    <xdr:cxnSp macro="">
      <xdr:nvCxnSpPr>
        <xdr:cNvPr id="588" name="直線コネクタ 587"/>
        <xdr:cNvCxnSpPr/>
      </xdr:nvCxnSpPr>
      <xdr:spPr>
        <a:xfrm flipV="1">
          <a:off x="15481300" y="9722367"/>
          <a:ext cx="838200" cy="1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23947</xdr:rowOff>
    </xdr:from>
    <xdr:to>
      <xdr:col>81</xdr:col>
      <xdr:colOff>50800</xdr:colOff>
      <xdr:row>57</xdr:row>
      <xdr:rowOff>104986</xdr:rowOff>
    </xdr:to>
    <xdr:cxnSp macro="">
      <xdr:nvCxnSpPr>
        <xdr:cNvPr id="591" name="直線コネクタ 590"/>
        <xdr:cNvCxnSpPr/>
      </xdr:nvCxnSpPr>
      <xdr:spPr>
        <a:xfrm>
          <a:off x="14592300" y="9796597"/>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23947</xdr:rowOff>
    </xdr:from>
    <xdr:to>
      <xdr:col>76</xdr:col>
      <xdr:colOff>114300</xdr:colOff>
      <xdr:row>58</xdr:row>
      <xdr:rowOff>10084</xdr:rowOff>
    </xdr:to>
    <xdr:cxnSp macro="">
      <xdr:nvCxnSpPr>
        <xdr:cNvPr id="594" name="直線コネクタ 593"/>
        <xdr:cNvCxnSpPr/>
      </xdr:nvCxnSpPr>
      <xdr:spPr>
        <a:xfrm flipV="1">
          <a:off x="13703300" y="9796597"/>
          <a:ext cx="889000" cy="15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7716</xdr:rowOff>
    </xdr:from>
    <xdr:to>
      <xdr:col>71</xdr:col>
      <xdr:colOff>177800</xdr:colOff>
      <xdr:row>58</xdr:row>
      <xdr:rowOff>10084</xdr:rowOff>
    </xdr:to>
    <xdr:cxnSp macro="">
      <xdr:nvCxnSpPr>
        <xdr:cNvPr id="597" name="直線コネクタ 596"/>
        <xdr:cNvCxnSpPr/>
      </xdr:nvCxnSpPr>
      <xdr:spPr>
        <a:xfrm>
          <a:off x="12814300" y="9951816"/>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70367</xdr:rowOff>
    </xdr:from>
    <xdr:to>
      <xdr:col>85</xdr:col>
      <xdr:colOff>177800</xdr:colOff>
      <xdr:row>57</xdr:row>
      <xdr:rowOff>517</xdr:rowOff>
    </xdr:to>
    <xdr:sp macro="" textlink="">
      <xdr:nvSpPr>
        <xdr:cNvPr id="607" name="楕円 606"/>
        <xdr:cNvSpPr/>
      </xdr:nvSpPr>
      <xdr:spPr>
        <a:xfrm>
          <a:off x="16268700" y="96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48794</xdr:rowOff>
    </xdr:from>
    <xdr:ext cx="534377" cy="259045"/>
    <xdr:sp macro="" textlink="">
      <xdr:nvSpPr>
        <xdr:cNvPr id="608" name="教育費該当値テキスト"/>
        <xdr:cNvSpPr txBox="1"/>
      </xdr:nvSpPr>
      <xdr:spPr>
        <a:xfrm>
          <a:off x="16370300" y="96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54186</xdr:rowOff>
    </xdr:from>
    <xdr:to>
      <xdr:col>81</xdr:col>
      <xdr:colOff>101600</xdr:colOff>
      <xdr:row>57</xdr:row>
      <xdr:rowOff>155786</xdr:rowOff>
    </xdr:to>
    <xdr:sp macro="" textlink="">
      <xdr:nvSpPr>
        <xdr:cNvPr id="609" name="楕円 608"/>
        <xdr:cNvSpPr/>
      </xdr:nvSpPr>
      <xdr:spPr>
        <a:xfrm>
          <a:off x="15430500" y="982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146913</xdr:rowOff>
    </xdr:from>
    <xdr:ext cx="534377" cy="259045"/>
    <xdr:sp macro="" textlink="">
      <xdr:nvSpPr>
        <xdr:cNvPr id="610" name="テキスト ボックス 609"/>
        <xdr:cNvSpPr txBox="1"/>
      </xdr:nvSpPr>
      <xdr:spPr>
        <a:xfrm>
          <a:off x="15214111" y="99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144597</xdr:rowOff>
    </xdr:from>
    <xdr:to>
      <xdr:col>76</xdr:col>
      <xdr:colOff>165100</xdr:colOff>
      <xdr:row>57</xdr:row>
      <xdr:rowOff>74747</xdr:rowOff>
    </xdr:to>
    <xdr:sp macro="" textlink="">
      <xdr:nvSpPr>
        <xdr:cNvPr id="611" name="楕円 610"/>
        <xdr:cNvSpPr/>
      </xdr:nvSpPr>
      <xdr:spPr>
        <a:xfrm>
          <a:off x="14541500" y="97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65874</xdr:rowOff>
    </xdr:from>
    <xdr:ext cx="534377" cy="259045"/>
    <xdr:sp macro="" textlink="">
      <xdr:nvSpPr>
        <xdr:cNvPr id="612" name="テキスト ボックス 611"/>
        <xdr:cNvSpPr txBox="1"/>
      </xdr:nvSpPr>
      <xdr:spPr>
        <a:xfrm>
          <a:off x="14325111" y="983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130734</xdr:rowOff>
    </xdr:from>
    <xdr:to>
      <xdr:col>72</xdr:col>
      <xdr:colOff>38100</xdr:colOff>
      <xdr:row>58</xdr:row>
      <xdr:rowOff>60884</xdr:rowOff>
    </xdr:to>
    <xdr:sp macro="" textlink="">
      <xdr:nvSpPr>
        <xdr:cNvPr id="613" name="楕円 612"/>
        <xdr:cNvSpPr/>
      </xdr:nvSpPr>
      <xdr:spPr>
        <a:xfrm>
          <a:off x="13652500" y="99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52011</xdr:rowOff>
    </xdr:from>
    <xdr:ext cx="534377" cy="259045"/>
    <xdr:sp macro="" textlink="">
      <xdr:nvSpPr>
        <xdr:cNvPr id="614" name="テキスト ボックス 613"/>
        <xdr:cNvSpPr txBox="1"/>
      </xdr:nvSpPr>
      <xdr:spPr>
        <a:xfrm>
          <a:off x="13436111" y="9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128366</xdr:rowOff>
    </xdr:from>
    <xdr:to>
      <xdr:col>67</xdr:col>
      <xdr:colOff>101600</xdr:colOff>
      <xdr:row>58</xdr:row>
      <xdr:rowOff>58516</xdr:rowOff>
    </xdr:to>
    <xdr:sp macro="" textlink="">
      <xdr:nvSpPr>
        <xdr:cNvPr id="615" name="楕円 614"/>
        <xdr:cNvSpPr/>
      </xdr:nvSpPr>
      <xdr:spPr>
        <a:xfrm>
          <a:off x="12763500" y="990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49643</xdr:rowOff>
    </xdr:from>
    <xdr:ext cx="534377" cy="259045"/>
    <xdr:sp macro="" textlink="">
      <xdr:nvSpPr>
        <xdr:cNvPr id="616" name="テキスト ボックス 615"/>
        <xdr:cNvSpPr txBox="1"/>
      </xdr:nvSpPr>
      <xdr:spPr>
        <a:xfrm>
          <a:off x="12547111" y="999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90698</xdr:rowOff>
    </xdr:from>
    <xdr:to>
      <xdr:col>85</xdr:col>
      <xdr:colOff>127000</xdr:colOff>
      <xdr:row>79</xdr:row>
      <xdr:rowOff>94551</xdr:rowOff>
    </xdr:to>
    <xdr:cxnSp macro="">
      <xdr:nvCxnSpPr>
        <xdr:cNvPr id="647" name="直線コネクタ 646"/>
        <xdr:cNvCxnSpPr/>
      </xdr:nvCxnSpPr>
      <xdr:spPr>
        <a:xfrm flipV="1">
          <a:off x="15481300" y="13635248"/>
          <a:ext cx="8382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94551</xdr:rowOff>
    </xdr:from>
    <xdr:to>
      <xdr:col>81</xdr:col>
      <xdr:colOff>50800</xdr:colOff>
      <xdr:row>79</xdr:row>
      <xdr:rowOff>97997</xdr:rowOff>
    </xdr:to>
    <xdr:cxnSp macro="">
      <xdr:nvCxnSpPr>
        <xdr:cNvPr id="650" name="直線コネクタ 649"/>
        <xdr:cNvCxnSpPr/>
      </xdr:nvCxnSpPr>
      <xdr:spPr>
        <a:xfrm flipV="1">
          <a:off x="14592300" y="13639101"/>
          <a:ext cx="889000" cy="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97997</xdr:rowOff>
    </xdr:from>
    <xdr:to>
      <xdr:col>76</xdr:col>
      <xdr:colOff>114300</xdr:colOff>
      <xdr:row>79</xdr:row>
      <xdr:rowOff>98585</xdr:rowOff>
    </xdr:to>
    <xdr:cxnSp macro="">
      <xdr:nvCxnSpPr>
        <xdr:cNvPr id="653" name="直線コネクタ 652"/>
        <xdr:cNvCxnSpPr/>
      </xdr:nvCxnSpPr>
      <xdr:spPr>
        <a:xfrm flipV="1">
          <a:off x="13703300" y="1364254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84052</xdr:rowOff>
    </xdr:from>
    <xdr:to>
      <xdr:col>71</xdr:col>
      <xdr:colOff>177800</xdr:colOff>
      <xdr:row>79</xdr:row>
      <xdr:rowOff>98585</xdr:rowOff>
    </xdr:to>
    <xdr:cxnSp macro="">
      <xdr:nvCxnSpPr>
        <xdr:cNvPr id="656" name="直線コネクタ 655"/>
        <xdr:cNvCxnSpPr/>
      </xdr:nvCxnSpPr>
      <xdr:spPr>
        <a:xfrm>
          <a:off x="12814300" y="13628602"/>
          <a:ext cx="8890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39898</xdr:rowOff>
    </xdr:from>
    <xdr:to>
      <xdr:col>85</xdr:col>
      <xdr:colOff>177800</xdr:colOff>
      <xdr:row>79</xdr:row>
      <xdr:rowOff>141498</xdr:rowOff>
    </xdr:to>
    <xdr:sp macro="" textlink="">
      <xdr:nvSpPr>
        <xdr:cNvPr id="666" name="楕円 665"/>
        <xdr:cNvSpPr/>
      </xdr:nvSpPr>
      <xdr:spPr>
        <a:xfrm>
          <a:off x="16268700" y="13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78565" cy="259045"/>
    <xdr:sp macro="" textlink="">
      <xdr:nvSpPr>
        <xdr:cNvPr id="667" name="災害復旧費該当値テキスト"/>
        <xdr:cNvSpPr txBox="1"/>
      </xdr:nvSpPr>
      <xdr:spPr>
        <a:xfrm>
          <a:off x="16370300" y="13542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43751</xdr:rowOff>
    </xdr:from>
    <xdr:to>
      <xdr:col>81</xdr:col>
      <xdr:colOff>101600</xdr:colOff>
      <xdr:row>79</xdr:row>
      <xdr:rowOff>145351</xdr:rowOff>
    </xdr:to>
    <xdr:sp macro="" textlink="">
      <xdr:nvSpPr>
        <xdr:cNvPr id="668" name="楕円 667"/>
        <xdr:cNvSpPr/>
      </xdr:nvSpPr>
      <xdr:spPr>
        <a:xfrm>
          <a:off x="15430500" y="135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136478</xdr:rowOff>
    </xdr:from>
    <xdr:ext cx="378565" cy="259045"/>
    <xdr:sp macro="" textlink="">
      <xdr:nvSpPr>
        <xdr:cNvPr id="669" name="テキスト ボックス 668"/>
        <xdr:cNvSpPr txBox="1"/>
      </xdr:nvSpPr>
      <xdr:spPr>
        <a:xfrm>
          <a:off x="15292017" y="13681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47197</xdr:rowOff>
    </xdr:from>
    <xdr:to>
      <xdr:col>76</xdr:col>
      <xdr:colOff>165100</xdr:colOff>
      <xdr:row>79</xdr:row>
      <xdr:rowOff>148797</xdr:rowOff>
    </xdr:to>
    <xdr:sp macro="" textlink="">
      <xdr:nvSpPr>
        <xdr:cNvPr id="670" name="楕円 669"/>
        <xdr:cNvSpPr/>
      </xdr:nvSpPr>
      <xdr:spPr>
        <a:xfrm>
          <a:off x="14541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139924</xdr:rowOff>
    </xdr:from>
    <xdr:ext cx="313932" cy="259045"/>
    <xdr:sp macro="" textlink="">
      <xdr:nvSpPr>
        <xdr:cNvPr id="671" name="テキスト ボックス 670"/>
        <xdr:cNvSpPr txBox="1"/>
      </xdr:nvSpPr>
      <xdr:spPr>
        <a:xfrm>
          <a:off x="14435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47785</xdr:rowOff>
    </xdr:from>
    <xdr:to>
      <xdr:col>72</xdr:col>
      <xdr:colOff>38100</xdr:colOff>
      <xdr:row>79</xdr:row>
      <xdr:rowOff>149385</xdr:rowOff>
    </xdr:to>
    <xdr:sp macro="" textlink="">
      <xdr:nvSpPr>
        <xdr:cNvPr id="672" name="楕円 671"/>
        <xdr:cNvSpPr/>
      </xdr:nvSpPr>
      <xdr:spPr>
        <a:xfrm>
          <a:off x="136525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140512</xdr:rowOff>
    </xdr:from>
    <xdr:ext cx="313932" cy="259045"/>
    <xdr:sp macro="" textlink="">
      <xdr:nvSpPr>
        <xdr:cNvPr id="673" name="テキスト ボックス 672"/>
        <xdr:cNvSpPr txBox="1"/>
      </xdr:nvSpPr>
      <xdr:spPr>
        <a:xfrm>
          <a:off x="13546333" y="13685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33252</xdr:rowOff>
    </xdr:from>
    <xdr:to>
      <xdr:col>67</xdr:col>
      <xdr:colOff>101600</xdr:colOff>
      <xdr:row>79</xdr:row>
      <xdr:rowOff>134852</xdr:rowOff>
    </xdr:to>
    <xdr:sp macro="" textlink="">
      <xdr:nvSpPr>
        <xdr:cNvPr id="674" name="楕円 673"/>
        <xdr:cNvSpPr/>
      </xdr:nvSpPr>
      <xdr:spPr>
        <a:xfrm>
          <a:off x="12763500" y="1357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125979</xdr:rowOff>
    </xdr:from>
    <xdr:ext cx="378565" cy="259045"/>
    <xdr:sp macro="" textlink="">
      <xdr:nvSpPr>
        <xdr:cNvPr id="675" name="テキスト ボックス 674"/>
        <xdr:cNvSpPr txBox="1"/>
      </xdr:nvSpPr>
      <xdr:spPr>
        <a:xfrm>
          <a:off x="12625017" y="13670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149644</xdr:rowOff>
    </xdr:from>
    <xdr:to>
      <xdr:col>85</xdr:col>
      <xdr:colOff>127000</xdr:colOff>
      <xdr:row>96</xdr:row>
      <xdr:rowOff>158200</xdr:rowOff>
    </xdr:to>
    <xdr:cxnSp macro="">
      <xdr:nvCxnSpPr>
        <xdr:cNvPr id="706" name="直線コネクタ 705"/>
        <xdr:cNvCxnSpPr/>
      </xdr:nvCxnSpPr>
      <xdr:spPr>
        <a:xfrm>
          <a:off x="15481300" y="16608844"/>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149644</xdr:rowOff>
    </xdr:from>
    <xdr:to>
      <xdr:col>81</xdr:col>
      <xdr:colOff>50800</xdr:colOff>
      <xdr:row>96</xdr:row>
      <xdr:rowOff>159719</xdr:rowOff>
    </xdr:to>
    <xdr:cxnSp macro="">
      <xdr:nvCxnSpPr>
        <xdr:cNvPr id="709" name="直線コネクタ 708"/>
        <xdr:cNvCxnSpPr/>
      </xdr:nvCxnSpPr>
      <xdr:spPr>
        <a:xfrm flipV="1">
          <a:off x="14592300" y="16608844"/>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59314</xdr:rowOff>
    </xdr:from>
    <xdr:to>
      <xdr:col>76</xdr:col>
      <xdr:colOff>114300</xdr:colOff>
      <xdr:row>96</xdr:row>
      <xdr:rowOff>159719</xdr:rowOff>
    </xdr:to>
    <xdr:cxnSp macro="">
      <xdr:nvCxnSpPr>
        <xdr:cNvPr id="712" name="直線コネクタ 711"/>
        <xdr:cNvCxnSpPr/>
      </xdr:nvCxnSpPr>
      <xdr:spPr>
        <a:xfrm>
          <a:off x="13703300" y="16518514"/>
          <a:ext cx="889000" cy="10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59314</xdr:rowOff>
    </xdr:from>
    <xdr:to>
      <xdr:col>71</xdr:col>
      <xdr:colOff>177800</xdr:colOff>
      <xdr:row>96</xdr:row>
      <xdr:rowOff>109083</xdr:rowOff>
    </xdr:to>
    <xdr:cxnSp macro="">
      <xdr:nvCxnSpPr>
        <xdr:cNvPr id="715" name="直線コネクタ 714"/>
        <xdr:cNvCxnSpPr/>
      </xdr:nvCxnSpPr>
      <xdr:spPr>
        <a:xfrm flipV="1">
          <a:off x="12814300" y="16518514"/>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107400</xdr:rowOff>
    </xdr:from>
    <xdr:to>
      <xdr:col>85</xdr:col>
      <xdr:colOff>177800</xdr:colOff>
      <xdr:row>97</xdr:row>
      <xdr:rowOff>37550</xdr:rowOff>
    </xdr:to>
    <xdr:sp macro="" textlink="">
      <xdr:nvSpPr>
        <xdr:cNvPr id="725" name="楕円 724"/>
        <xdr:cNvSpPr/>
      </xdr:nvSpPr>
      <xdr:spPr>
        <a:xfrm>
          <a:off x="16268700" y="165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85827</xdr:rowOff>
    </xdr:from>
    <xdr:ext cx="534377" cy="259045"/>
    <xdr:sp macro="" textlink="">
      <xdr:nvSpPr>
        <xdr:cNvPr id="726" name="公債費該当値テキスト"/>
        <xdr:cNvSpPr txBox="1"/>
      </xdr:nvSpPr>
      <xdr:spPr>
        <a:xfrm>
          <a:off x="16370300" y="165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98844</xdr:rowOff>
    </xdr:from>
    <xdr:to>
      <xdr:col>81</xdr:col>
      <xdr:colOff>101600</xdr:colOff>
      <xdr:row>97</xdr:row>
      <xdr:rowOff>28994</xdr:rowOff>
    </xdr:to>
    <xdr:sp macro="" textlink="">
      <xdr:nvSpPr>
        <xdr:cNvPr id="727" name="楕円 726"/>
        <xdr:cNvSpPr/>
      </xdr:nvSpPr>
      <xdr:spPr>
        <a:xfrm>
          <a:off x="15430500" y="165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20121</xdr:rowOff>
    </xdr:from>
    <xdr:ext cx="534377" cy="259045"/>
    <xdr:sp macro="" textlink="">
      <xdr:nvSpPr>
        <xdr:cNvPr id="728" name="テキスト ボックス 727"/>
        <xdr:cNvSpPr txBox="1"/>
      </xdr:nvSpPr>
      <xdr:spPr>
        <a:xfrm>
          <a:off x="15214111" y="1665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108919</xdr:rowOff>
    </xdr:from>
    <xdr:to>
      <xdr:col>76</xdr:col>
      <xdr:colOff>165100</xdr:colOff>
      <xdr:row>97</xdr:row>
      <xdr:rowOff>39069</xdr:rowOff>
    </xdr:to>
    <xdr:sp macro="" textlink="">
      <xdr:nvSpPr>
        <xdr:cNvPr id="729" name="楕円 728"/>
        <xdr:cNvSpPr/>
      </xdr:nvSpPr>
      <xdr:spPr>
        <a:xfrm>
          <a:off x="14541500" y="16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30196</xdr:rowOff>
    </xdr:from>
    <xdr:ext cx="534377" cy="259045"/>
    <xdr:sp macro="" textlink="">
      <xdr:nvSpPr>
        <xdr:cNvPr id="730" name="テキスト ボックス 729"/>
        <xdr:cNvSpPr txBox="1"/>
      </xdr:nvSpPr>
      <xdr:spPr>
        <a:xfrm>
          <a:off x="14325111" y="166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8514</xdr:rowOff>
    </xdr:from>
    <xdr:to>
      <xdr:col>72</xdr:col>
      <xdr:colOff>38100</xdr:colOff>
      <xdr:row>96</xdr:row>
      <xdr:rowOff>110114</xdr:rowOff>
    </xdr:to>
    <xdr:sp macro="" textlink="">
      <xdr:nvSpPr>
        <xdr:cNvPr id="731" name="楕円 730"/>
        <xdr:cNvSpPr/>
      </xdr:nvSpPr>
      <xdr:spPr>
        <a:xfrm>
          <a:off x="13652500" y="164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126641</xdr:rowOff>
    </xdr:from>
    <xdr:ext cx="534377" cy="259045"/>
    <xdr:sp macro="" textlink="">
      <xdr:nvSpPr>
        <xdr:cNvPr id="732" name="テキスト ボックス 731"/>
        <xdr:cNvSpPr txBox="1"/>
      </xdr:nvSpPr>
      <xdr:spPr>
        <a:xfrm>
          <a:off x="13436111" y="1624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58283</xdr:rowOff>
    </xdr:from>
    <xdr:to>
      <xdr:col>67</xdr:col>
      <xdr:colOff>101600</xdr:colOff>
      <xdr:row>96</xdr:row>
      <xdr:rowOff>159883</xdr:rowOff>
    </xdr:to>
    <xdr:sp macro="" textlink="">
      <xdr:nvSpPr>
        <xdr:cNvPr id="733" name="楕円 732"/>
        <xdr:cNvSpPr/>
      </xdr:nvSpPr>
      <xdr:spPr>
        <a:xfrm>
          <a:off x="12763500" y="1651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151010</xdr:rowOff>
    </xdr:from>
    <xdr:ext cx="534377" cy="259045"/>
    <xdr:sp macro="" textlink="">
      <xdr:nvSpPr>
        <xdr:cNvPr id="734" name="テキスト ボックス 733"/>
        <xdr:cNvSpPr txBox="1"/>
      </xdr:nvSpPr>
      <xdr:spPr>
        <a:xfrm>
          <a:off x="12547111" y="1661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4,406</a:t>
          </a:r>
          <a:r>
            <a:rPr kumimoji="1" lang="ja-JP" altLang="en-US" sz="1300">
              <a:latin typeface="ＭＳ Ｐゴシック" panose="020B0600070205080204" pitchFamily="50" charset="-128"/>
              <a:ea typeface="ＭＳ Ｐゴシック" panose="020B0600070205080204" pitchFamily="50" charset="-128"/>
            </a:rPr>
            <a:t>円減となった要因は、減債基金及び公共施設修繕等基金の積立額が減少したことによる。民生費の住民一人当たりのコストが前年度比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12,319</a:t>
          </a:r>
          <a:r>
            <a:rPr kumimoji="1" lang="ja-JP" altLang="en-US" sz="1300">
              <a:latin typeface="ＭＳ Ｐゴシック" panose="020B0600070205080204" pitchFamily="50" charset="-128"/>
              <a:ea typeface="ＭＳ Ｐゴシック" panose="020B0600070205080204" pitchFamily="50" charset="-128"/>
            </a:rPr>
            <a:t>円減となった要因は、子育て世帯臨時特別給付金の大幅な減によるものであるが、類似団体平均と比較し継続的に高い状況が続いている。衛生費の住民一人当たりのコストが前年度比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2,849</a:t>
          </a:r>
          <a:r>
            <a:rPr kumimoji="1" lang="ja-JP" altLang="en-US" sz="1300">
              <a:latin typeface="ＭＳ Ｐゴシック" panose="020B0600070205080204" pitchFamily="50" charset="-128"/>
              <a:ea typeface="ＭＳ Ｐゴシック" panose="020B0600070205080204" pitchFamily="50" charset="-128"/>
            </a:rPr>
            <a:t>円増となった要因は、こども医療費助成の対象年齢拡大に伴う大幅な増額とリサイクルヤードの建設費が皆増したことによるものである。商工費の住民一人当たりのコストが前年度比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1,445</a:t>
          </a:r>
          <a:r>
            <a:rPr kumimoji="1" lang="ja-JP" altLang="en-US" sz="1300">
              <a:latin typeface="ＭＳ Ｐゴシック" panose="020B0600070205080204" pitchFamily="50" charset="-128"/>
              <a:ea typeface="ＭＳ Ｐゴシック" panose="020B0600070205080204" pitchFamily="50" charset="-128"/>
            </a:rPr>
            <a:t>円増となった要因は、ウンタマギルー割引クーポン券配布事業によるものである。土木費の住民一人当たりのコストが前年度比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6,529</a:t>
          </a:r>
          <a:r>
            <a:rPr kumimoji="1" lang="ja-JP" altLang="en-US" sz="1300">
              <a:latin typeface="ＭＳ Ｐゴシック" panose="020B0600070205080204" pitchFamily="50" charset="-128"/>
              <a:ea typeface="ＭＳ Ｐゴシック" panose="020B0600070205080204" pitchFamily="50" charset="-128"/>
            </a:rPr>
            <a:t>円減となった要因は、主に小波津川改修事業の減が影響している。教育費の住民一人当たりのコストが前年度比</a:t>
          </a:r>
          <a:r>
            <a:rPr kumimoji="1" lang="en-US" altLang="ja-JP" sz="1300">
              <a:latin typeface="ＭＳ Ｐゴシック" panose="020B0600070205080204" pitchFamily="50" charset="-128"/>
              <a:ea typeface="ＭＳ Ｐゴシック" panose="020B0600070205080204" pitchFamily="50" charset="-128"/>
            </a:rPr>
            <a:t>9,509</a:t>
          </a:r>
          <a:r>
            <a:rPr kumimoji="1" lang="ja-JP" altLang="en-US" sz="1300">
              <a:latin typeface="ＭＳ Ｐゴシック" panose="020B0600070205080204" pitchFamily="50" charset="-128"/>
              <a:ea typeface="ＭＳ Ｐゴシック" panose="020B0600070205080204" pitchFamily="50" charset="-128"/>
            </a:rPr>
            <a:t>円増となった要因は、町立小中学校トイレ改修事業（洋式化等）や町立小中学校体育館長寿命化事業（西原東中学校・西原東小学校・坂田小学校）の工事費の皆増によるものである。目的別歳出の住民一人当たりのコストについては、民生費と労働費は類似団体平均を上回ってはいるが、それ以外の項目については、類似団体平均より下回っている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財政調整基金残高については、標準財政規模比で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％以上を維持し、令和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年度は取崩しより積立てが増えたため、令和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年度より増となった。実質収支額は、歳出削減策を進めてきたことで継続的に黒字を確保しているが、令和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年度は繰り越すべき財源の増により、前年度より</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ポイント減となった。実質単年度収支は、単年度収支の赤字等の影響もあり、赤字となった。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沖縄県西原町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・連結実績赤字比率の標準財政規模比について、令和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年度も黒字額が赤字額を上回っている状況が継続している。一般会計の黒字額は微減となったが、水道事業会計の黒字額が大きいため、国民健康保険特別会計の赤字を補っている状況である。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・国民健康保険特別会計の赤字額については、一般会計から累積赤字解消のための法定外繰出を平成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億円、令和元年度は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億円を実施、さらに令和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年度は税率改定により税収が</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億円増になったことにより、赤字額が減となった。令和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年度は一般会計からの法定外繰出を</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億円実施し、赤字額が減となっている。今後は、令和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年度と令和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年度に税率改定を予定している。また、国民健康保険特別会計累積赤字解消計画どおりに赤字を解消していくために計画的に基金を積み立てるなど、安定した財政運営に努めていく。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83</v>
      </c>
      <c r="C2" s="182"/>
      <c r="D2" s="183"/>
    </row>
    <row r="3" spans="1:119" ht="18.75" customHeight="1" thickBot="1">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15212827</v>
      </c>
      <c r="BO4" s="449"/>
      <c r="BP4" s="449"/>
      <c r="BQ4" s="449"/>
      <c r="BR4" s="449"/>
      <c r="BS4" s="449"/>
      <c r="BT4" s="449"/>
      <c r="BU4" s="450"/>
      <c r="BV4" s="448">
        <v>15615069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5.6</v>
      </c>
      <c r="CU4" s="589"/>
      <c r="CV4" s="589"/>
      <c r="CW4" s="589"/>
      <c r="CX4" s="589"/>
      <c r="CY4" s="589"/>
      <c r="CZ4" s="589"/>
      <c r="DA4" s="590"/>
      <c r="DB4" s="588">
        <v>7.7</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14666496</v>
      </c>
      <c r="BO5" s="420"/>
      <c r="BP5" s="420"/>
      <c r="BQ5" s="420"/>
      <c r="BR5" s="420"/>
      <c r="BS5" s="420"/>
      <c r="BT5" s="420"/>
      <c r="BU5" s="421"/>
      <c r="BV5" s="419">
        <v>14975519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85.3</v>
      </c>
      <c r="CU5" s="417"/>
      <c r="CV5" s="417"/>
      <c r="CW5" s="417"/>
      <c r="CX5" s="417"/>
      <c r="CY5" s="417"/>
      <c r="CZ5" s="417"/>
      <c r="DA5" s="418"/>
      <c r="DB5" s="416">
        <v>80.7</v>
      </c>
      <c r="DC5" s="417"/>
      <c r="DD5" s="417"/>
      <c r="DE5" s="417"/>
      <c r="DF5" s="417"/>
      <c r="DG5" s="417"/>
      <c r="DH5" s="417"/>
      <c r="DI5" s="418"/>
    </row>
    <row r="6" spans="1:119" ht="18.75" customHeight="1">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546331</v>
      </c>
      <c r="BO6" s="420"/>
      <c r="BP6" s="420"/>
      <c r="BQ6" s="420"/>
      <c r="BR6" s="420"/>
      <c r="BS6" s="420"/>
      <c r="BT6" s="420"/>
      <c r="BU6" s="421"/>
      <c r="BV6" s="419">
        <v>639550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87</v>
      </c>
      <c r="CU6" s="563"/>
      <c r="CV6" s="563"/>
      <c r="CW6" s="563"/>
      <c r="CX6" s="563"/>
      <c r="CY6" s="563"/>
      <c r="CZ6" s="563"/>
      <c r="DA6" s="564"/>
      <c r="DB6" s="562">
        <v>86.4</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128441</v>
      </c>
      <c r="BO7" s="420"/>
      <c r="BP7" s="420"/>
      <c r="BQ7" s="420"/>
      <c r="BR7" s="420"/>
      <c r="BS7" s="420"/>
      <c r="BT7" s="420"/>
      <c r="BU7" s="421"/>
      <c r="BV7" s="419">
        <v>58742</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7444217</v>
      </c>
      <c r="CU7" s="420"/>
      <c r="CV7" s="420"/>
      <c r="CW7" s="420"/>
      <c r="CX7" s="420"/>
      <c r="CY7" s="420"/>
      <c r="CZ7" s="420"/>
      <c r="DA7" s="421"/>
      <c r="DB7" s="419">
        <v>7505842</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96</v>
      </c>
      <c r="AV8" s="478"/>
      <c r="AW8" s="478"/>
      <c r="AX8" s="478"/>
      <c r="AY8" s="433" t="s">
        <v>112</v>
      </c>
      <c r="AZ8" s="434"/>
      <c r="BA8" s="434"/>
      <c r="BB8" s="434"/>
      <c r="BC8" s="434"/>
      <c r="BD8" s="434"/>
      <c r="BE8" s="434"/>
      <c r="BF8" s="434"/>
      <c r="BG8" s="434"/>
      <c r="BH8" s="434"/>
      <c r="BI8" s="434"/>
      <c r="BJ8" s="434"/>
      <c r="BK8" s="434"/>
      <c r="BL8" s="434"/>
      <c r="BM8" s="435"/>
      <c r="BN8" s="419">
        <v>417890</v>
      </c>
      <c r="BO8" s="420"/>
      <c r="BP8" s="420"/>
      <c r="BQ8" s="420"/>
      <c r="BR8" s="420"/>
      <c r="BS8" s="420"/>
      <c r="BT8" s="420"/>
      <c r="BU8" s="421"/>
      <c r="BV8" s="419">
        <v>580808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0.64</v>
      </c>
      <c r="CU8" s="523"/>
      <c r="CV8" s="523"/>
      <c r="CW8" s="523"/>
      <c r="CX8" s="523"/>
      <c r="CY8" s="523"/>
      <c r="CZ8" s="523"/>
      <c r="DA8" s="524"/>
      <c r="DB8" s="522">
        <v>0.66</v>
      </c>
      <c r="DC8" s="523"/>
      <c r="DD8" s="523"/>
      <c r="DE8" s="523"/>
      <c r="DF8" s="523"/>
      <c r="DG8" s="523"/>
      <c r="DH8" s="523"/>
      <c r="DI8" s="524"/>
    </row>
    <row r="9" spans="1:119" ht="18.75" customHeight="1" thickBot="1">
      <c r="A9" s="181"/>
      <c r="B9" s="551" t="s">
        <v>114</v>
      </c>
      <c r="C9" s="552"/>
      <c r="D9" s="552"/>
      <c r="E9" s="552"/>
      <c r="F9" s="552"/>
      <c r="G9" s="552"/>
      <c r="H9" s="552"/>
      <c r="I9" s="552"/>
      <c r="J9" s="552"/>
      <c r="K9" s="470"/>
      <c r="L9" s="553" t="s">
        <v>115</v>
      </c>
      <c r="M9" s="554"/>
      <c r="N9" s="554"/>
      <c r="O9" s="554"/>
      <c r="P9" s="554"/>
      <c r="Q9" s="555"/>
      <c r="R9" s="556">
        <v>34984</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-162918</v>
      </c>
      <c r="BO9" s="420"/>
      <c r="BP9" s="420"/>
      <c r="BQ9" s="420"/>
      <c r="BR9" s="420"/>
      <c r="BS9" s="420"/>
      <c r="BT9" s="420"/>
      <c r="BU9" s="421"/>
      <c r="BV9" s="419">
        <v>149156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10.8</v>
      </c>
      <c r="CU9" s="417"/>
      <c r="CV9" s="417"/>
      <c r="CW9" s="417"/>
      <c r="CX9" s="417"/>
      <c r="CY9" s="417"/>
      <c r="CZ9" s="417"/>
      <c r="DA9" s="418"/>
      <c r="DB9" s="416">
        <v>11.1</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120</v>
      </c>
      <c r="M10" s="376"/>
      <c r="N10" s="376"/>
      <c r="O10" s="376"/>
      <c r="P10" s="376"/>
      <c r="Q10" s="377"/>
      <c r="R10" s="372">
        <v>34508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436464</v>
      </c>
      <c r="BO10" s="420"/>
      <c r="BP10" s="420"/>
      <c r="BQ10" s="420"/>
      <c r="BR10" s="420"/>
      <c r="BS10" s="420"/>
      <c r="BT10" s="420"/>
      <c r="BU10" s="421"/>
      <c r="BV10" s="419">
        <v>505924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c r="A12" s="181"/>
      <c r="B12" s="525" t="s">
        <v>131</v>
      </c>
      <c r="C12" s="526"/>
      <c r="D12" s="526"/>
      <c r="E12" s="526"/>
      <c r="F12" s="526"/>
      <c r="G12" s="526"/>
      <c r="H12" s="526"/>
      <c r="I12" s="526"/>
      <c r="J12" s="526"/>
      <c r="K12" s="527"/>
      <c r="L12" s="534" t="s">
        <v>132</v>
      </c>
      <c r="M12" s="535"/>
      <c r="N12" s="535"/>
      <c r="O12" s="535"/>
      <c r="P12" s="535"/>
      <c r="Q12" s="536"/>
      <c r="R12" s="537">
        <v>35728</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314864</v>
      </c>
      <c r="BO12" s="420"/>
      <c r="BP12" s="420"/>
      <c r="BQ12" s="420"/>
      <c r="BR12" s="420"/>
      <c r="BS12" s="420"/>
      <c r="BT12" s="420"/>
      <c r="BU12" s="421"/>
      <c r="BV12" s="419">
        <v>267357</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34983</v>
      </c>
      <c r="S13" s="507"/>
      <c r="T13" s="507"/>
      <c r="U13" s="507"/>
      <c r="V13" s="508"/>
      <c r="W13" s="509" t="s">
        <v>141</v>
      </c>
      <c r="X13" s="405"/>
      <c r="Y13" s="405"/>
      <c r="Z13" s="405"/>
      <c r="AA13" s="405"/>
      <c r="AB13" s="406"/>
      <c r="AC13" s="372">
        <v>228</v>
      </c>
      <c r="AD13" s="373"/>
      <c r="AE13" s="373"/>
      <c r="AF13" s="373"/>
      <c r="AG13" s="374"/>
      <c r="AH13" s="372">
        <v>264</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-41318</v>
      </c>
      <c r="BO13" s="420"/>
      <c r="BP13" s="420"/>
      <c r="BQ13" s="420"/>
      <c r="BR13" s="420"/>
      <c r="BS13" s="420"/>
      <c r="BT13" s="420"/>
      <c r="BU13" s="421"/>
      <c r="BV13" s="419">
        <v>387723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6.8</v>
      </c>
      <c r="CU13" s="417"/>
      <c r="CV13" s="417"/>
      <c r="CW13" s="417"/>
      <c r="CX13" s="417"/>
      <c r="CY13" s="417"/>
      <c r="CZ13" s="417"/>
      <c r="DA13" s="418"/>
      <c r="DB13" s="416">
        <v>7.5</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146</v>
      </c>
      <c r="M14" s="546"/>
      <c r="N14" s="546"/>
      <c r="O14" s="546"/>
      <c r="P14" s="546"/>
      <c r="Q14" s="547"/>
      <c r="R14" s="506">
        <v>35582</v>
      </c>
      <c r="S14" s="507"/>
      <c r="T14" s="507"/>
      <c r="U14" s="507"/>
      <c r="V14" s="508"/>
      <c r="W14" s="510"/>
      <c r="X14" s="408"/>
      <c r="Y14" s="408"/>
      <c r="Z14" s="408"/>
      <c r="AA14" s="408"/>
      <c r="AB14" s="409"/>
      <c r="AC14" s="499">
        <v>1.6</v>
      </c>
      <c r="AD14" s="500"/>
      <c r="AE14" s="500"/>
      <c r="AF14" s="500"/>
      <c r="AG14" s="501"/>
      <c r="AH14" s="499">
        <v>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13.2</v>
      </c>
      <c r="CU14" s="517"/>
      <c r="CV14" s="517"/>
      <c r="CW14" s="517"/>
      <c r="CX14" s="517"/>
      <c r="CY14" s="517"/>
      <c r="CZ14" s="517"/>
      <c r="DA14" s="518"/>
      <c r="DB14" s="516">
        <v>32.5</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140</v>
      </c>
      <c r="N15" s="504"/>
      <c r="O15" s="504"/>
      <c r="P15" s="504"/>
      <c r="Q15" s="505"/>
      <c r="R15" s="506">
        <v>35039</v>
      </c>
      <c r="S15" s="507"/>
      <c r="T15" s="507"/>
      <c r="U15" s="507"/>
      <c r="V15" s="508"/>
      <c r="W15" s="509" t="s">
        <v>148</v>
      </c>
      <c r="X15" s="405"/>
      <c r="Y15" s="405"/>
      <c r="Z15" s="405"/>
      <c r="AA15" s="405"/>
      <c r="AB15" s="406"/>
      <c r="AC15" s="372">
        <v>2454</v>
      </c>
      <c r="AD15" s="373"/>
      <c r="AE15" s="373"/>
      <c r="AF15" s="373"/>
      <c r="AG15" s="374"/>
      <c r="AH15" s="372">
        <v>2397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3893489</v>
      </c>
      <c r="BO15" s="449"/>
      <c r="BP15" s="449"/>
      <c r="BQ15" s="449"/>
      <c r="BR15" s="449"/>
      <c r="BS15" s="449"/>
      <c r="BT15" s="449"/>
      <c r="BU15" s="450"/>
      <c r="BV15" s="448">
        <v>3706104</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17.5</v>
      </c>
      <c r="AD16" s="500"/>
      <c r="AE16" s="500"/>
      <c r="AF16" s="500"/>
      <c r="AG16" s="501"/>
      <c r="AH16" s="499">
        <v>17.399999999999999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6247577</v>
      </c>
      <c r="BO16" s="420"/>
      <c r="BP16" s="420"/>
      <c r="BQ16" s="420"/>
      <c r="BR16" s="420"/>
      <c r="BS16" s="420"/>
      <c r="BT16" s="420"/>
      <c r="BU16" s="421"/>
      <c r="BV16" s="419">
        <v>6004836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11326</v>
      </c>
      <c r="AD17" s="373"/>
      <c r="AE17" s="373"/>
      <c r="AF17" s="373"/>
      <c r="AG17" s="374"/>
      <c r="AH17" s="372">
        <v>11141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4936190</v>
      </c>
      <c r="BO17" s="420"/>
      <c r="BP17" s="420"/>
      <c r="BQ17" s="420"/>
      <c r="BR17" s="420"/>
      <c r="BS17" s="420"/>
      <c r="BT17" s="420"/>
      <c r="BU17" s="421"/>
      <c r="BV17" s="419">
        <v>4691848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15.9</v>
      </c>
      <c r="M18" s="472"/>
      <c r="N18" s="472"/>
      <c r="O18" s="472"/>
      <c r="P18" s="472"/>
      <c r="Q18" s="472"/>
      <c r="R18" s="473"/>
      <c r="S18" s="473"/>
      <c r="T18" s="473"/>
      <c r="U18" s="473"/>
      <c r="V18" s="474"/>
      <c r="W18" s="490"/>
      <c r="X18" s="491"/>
      <c r="Y18" s="491"/>
      <c r="Z18" s="491"/>
      <c r="AA18" s="491"/>
      <c r="AB18" s="515"/>
      <c r="AC18" s="389">
        <v>80.900000000000006</v>
      </c>
      <c r="AD18" s="390"/>
      <c r="AE18" s="390"/>
      <c r="AF18" s="390"/>
      <c r="AG18" s="475"/>
      <c r="AH18" s="389">
        <v>80.7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6497846</v>
      </c>
      <c r="BO18" s="420"/>
      <c r="BP18" s="420"/>
      <c r="BQ18" s="420"/>
      <c r="BR18" s="420"/>
      <c r="BS18" s="420"/>
      <c r="BT18" s="420"/>
      <c r="BU18" s="421"/>
      <c r="BV18" s="419">
        <v>6255069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2200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9236211</v>
      </c>
      <c r="BO19" s="420"/>
      <c r="BP19" s="420"/>
      <c r="BQ19" s="420"/>
      <c r="BR19" s="420"/>
      <c r="BS19" s="420"/>
      <c r="BT19" s="420"/>
      <c r="BU19" s="421"/>
      <c r="BV19" s="419">
        <v>9137183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13610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8420369</v>
      </c>
      <c r="BO22" s="449"/>
      <c r="BP22" s="449"/>
      <c r="BQ22" s="449"/>
      <c r="BR22" s="449"/>
      <c r="BS22" s="449"/>
      <c r="BT22" s="449"/>
      <c r="BU22" s="450"/>
      <c r="BV22" s="448">
        <v>9141678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7684859</v>
      </c>
      <c r="BO23" s="420"/>
      <c r="BP23" s="420"/>
      <c r="BQ23" s="420"/>
      <c r="BR23" s="420"/>
      <c r="BS23" s="420"/>
      <c r="BT23" s="420"/>
      <c r="BU23" s="421"/>
      <c r="BV23" s="419">
        <v>8289230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7540</v>
      </c>
      <c r="R24" s="373"/>
      <c r="S24" s="373"/>
      <c r="T24" s="373"/>
      <c r="U24" s="373"/>
      <c r="V24" s="374"/>
      <c r="W24" s="462"/>
      <c r="X24" s="399"/>
      <c r="Y24" s="400"/>
      <c r="Z24" s="375" t="s">
        <v>173</v>
      </c>
      <c r="AA24" s="376"/>
      <c r="AB24" s="376"/>
      <c r="AC24" s="376"/>
      <c r="AD24" s="376"/>
      <c r="AE24" s="376"/>
      <c r="AF24" s="376"/>
      <c r="AG24" s="377"/>
      <c r="AH24" s="372">
        <v>186</v>
      </c>
      <c r="AI24" s="373"/>
      <c r="AJ24" s="373"/>
      <c r="AK24" s="373"/>
      <c r="AL24" s="374"/>
      <c r="AM24" s="372">
        <v>587016</v>
      </c>
      <c r="AN24" s="373"/>
      <c r="AO24" s="373"/>
      <c r="AP24" s="373"/>
      <c r="AQ24" s="373"/>
      <c r="AR24" s="374"/>
      <c r="AS24" s="372">
        <v>3156</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3622327</v>
      </c>
      <c r="BO24" s="420"/>
      <c r="BP24" s="420"/>
      <c r="BQ24" s="420"/>
      <c r="BR24" s="420"/>
      <c r="BS24" s="420"/>
      <c r="BT24" s="420"/>
      <c r="BU24" s="421"/>
      <c r="BV24" s="419">
        <v>3988892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6100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178</v>
      </c>
      <c r="AN25" s="373"/>
      <c r="AO25" s="373"/>
      <c r="AP25" s="373"/>
      <c r="AQ25" s="373"/>
      <c r="AR25" s="374"/>
      <c r="AS25" s="372" t="s">
        <v>139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525534</v>
      </c>
      <c r="BO25" s="449"/>
      <c r="BP25" s="449"/>
      <c r="BQ25" s="449"/>
      <c r="BR25" s="449"/>
      <c r="BS25" s="449"/>
      <c r="BT25" s="449"/>
      <c r="BU25" s="450"/>
      <c r="BV25" s="448">
        <v>270241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180</v>
      </c>
      <c r="F26" s="376"/>
      <c r="G26" s="376"/>
      <c r="H26" s="376"/>
      <c r="I26" s="376"/>
      <c r="J26" s="376"/>
      <c r="K26" s="377"/>
      <c r="L26" s="372">
        <v>1</v>
      </c>
      <c r="M26" s="373"/>
      <c r="N26" s="373"/>
      <c r="O26" s="373"/>
      <c r="P26" s="374"/>
      <c r="Q26" s="372">
        <v>5730</v>
      </c>
      <c r="R26" s="373"/>
      <c r="S26" s="373"/>
      <c r="T26" s="373"/>
      <c r="U26" s="373"/>
      <c r="V26" s="374"/>
      <c r="W26" s="462"/>
      <c r="X26" s="399"/>
      <c r="Y26" s="400"/>
      <c r="Z26" s="375" t="s">
        <v>181</v>
      </c>
      <c r="AA26" s="430"/>
      <c r="AB26" s="430"/>
      <c r="AC26" s="430"/>
      <c r="AD26" s="430"/>
      <c r="AE26" s="430"/>
      <c r="AF26" s="430"/>
      <c r="AG26" s="431"/>
      <c r="AH26" s="372">
        <v>15</v>
      </c>
      <c r="AI26" s="373"/>
      <c r="AJ26" s="373"/>
      <c r="AK26" s="373"/>
      <c r="AL26" s="374"/>
      <c r="AM26" s="372">
        <v>43920</v>
      </c>
      <c r="AN26" s="373"/>
      <c r="AO26" s="373"/>
      <c r="AP26" s="373"/>
      <c r="AQ26" s="373"/>
      <c r="AR26" s="374"/>
      <c r="AS26" s="372">
        <v>2928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3180</v>
      </c>
      <c r="R27" s="373"/>
      <c r="S27" s="373"/>
      <c r="T27" s="373"/>
      <c r="U27" s="373"/>
      <c r="V27" s="374"/>
      <c r="W27" s="462"/>
      <c r="X27" s="399"/>
      <c r="Y27" s="400"/>
      <c r="Z27" s="375" t="s">
        <v>184</v>
      </c>
      <c r="AA27" s="376"/>
      <c r="AB27" s="376"/>
      <c r="AC27" s="376"/>
      <c r="AD27" s="376"/>
      <c r="AE27" s="376"/>
      <c r="AF27" s="376"/>
      <c r="AG27" s="377"/>
      <c r="AH27" s="372">
        <v>16</v>
      </c>
      <c r="AI27" s="373"/>
      <c r="AJ27" s="373"/>
      <c r="AK27" s="373"/>
      <c r="AL27" s="374"/>
      <c r="AM27" s="372">
        <v>49952</v>
      </c>
      <c r="AN27" s="373"/>
      <c r="AO27" s="373"/>
      <c r="AP27" s="373"/>
      <c r="AQ27" s="373"/>
      <c r="AR27" s="374"/>
      <c r="AS27" s="372">
        <v>3122</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2660</v>
      </c>
      <c r="R28" s="373"/>
      <c r="S28" s="373"/>
      <c r="T28" s="373"/>
      <c r="U28" s="373"/>
      <c r="V28" s="374"/>
      <c r="W28" s="462"/>
      <c r="X28" s="399"/>
      <c r="Y28" s="400"/>
      <c r="Z28" s="375" t="s">
        <v>187</v>
      </c>
      <c r="AA28" s="376"/>
      <c r="AB28" s="376"/>
      <c r="AC28" s="376"/>
      <c r="AD28" s="376"/>
      <c r="AE28" s="376"/>
      <c r="AF28" s="376"/>
      <c r="AG28" s="377"/>
      <c r="AH28" s="372" t="s">
        <v>130</v>
      </c>
      <c r="AI28" s="373"/>
      <c r="AJ28" s="373"/>
      <c r="AK28" s="373"/>
      <c r="AL28" s="374"/>
      <c r="AM28" s="372" t="s">
        <v>178</v>
      </c>
      <c r="AN28" s="373"/>
      <c r="AO28" s="373"/>
      <c r="AP28" s="373"/>
      <c r="AQ28" s="373"/>
      <c r="AR28" s="374"/>
      <c r="AS28" s="372" t="s">
        <v>130</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1011374</v>
      </c>
      <c r="BO28" s="449"/>
      <c r="BP28" s="449"/>
      <c r="BQ28" s="449"/>
      <c r="BR28" s="449"/>
      <c r="BS28" s="449"/>
      <c r="BT28" s="449"/>
      <c r="BU28" s="450"/>
      <c r="BV28" s="448">
        <v>889774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17</v>
      </c>
      <c r="M29" s="373"/>
      <c r="N29" s="373"/>
      <c r="O29" s="373"/>
      <c r="P29" s="374"/>
      <c r="Q29" s="372">
        <v>2430</v>
      </c>
      <c r="R29" s="373"/>
      <c r="S29" s="373"/>
      <c r="T29" s="373"/>
      <c r="U29" s="373"/>
      <c r="V29" s="374"/>
      <c r="W29" s="463"/>
      <c r="X29" s="464"/>
      <c r="Y29" s="465"/>
      <c r="Z29" s="375" t="s">
        <v>190</v>
      </c>
      <c r="AA29" s="376"/>
      <c r="AB29" s="376"/>
      <c r="AC29" s="376"/>
      <c r="AD29" s="376"/>
      <c r="AE29" s="376"/>
      <c r="AF29" s="376"/>
      <c r="AG29" s="377"/>
      <c r="AH29" s="372">
        <v>202</v>
      </c>
      <c r="AI29" s="373"/>
      <c r="AJ29" s="373"/>
      <c r="AK29" s="373"/>
      <c r="AL29" s="374"/>
      <c r="AM29" s="372">
        <v>636968</v>
      </c>
      <c r="AN29" s="373"/>
      <c r="AO29" s="373"/>
      <c r="AP29" s="373"/>
      <c r="AQ29" s="373"/>
      <c r="AR29" s="374"/>
      <c r="AS29" s="372">
        <v>3153</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178708</v>
      </c>
      <c r="BO29" s="420"/>
      <c r="BP29" s="420"/>
      <c r="BQ29" s="420"/>
      <c r="BR29" s="420"/>
      <c r="BS29" s="420"/>
      <c r="BT29" s="420"/>
      <c r="BU29" s="421"/>
      <c r="BV29" s="419">
        <v>185808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1271505</v>
      </c>
      <c r="BO30" s="454"/>
      <c r="BP30" s="454"/>
      <c r="BQ30" s="454"/>
      <c r="BR30" s="454"/>
      <c r="BS30" s="454"/>
      <c r="BT30" s="454"/>
      <c r="BU30" s="455"/>
      <c r="BV30" s="453">
        <v>1132767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200</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199</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土地区画整理事業特別会計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東部消防組合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沖縄県土地開発公社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南部広域行政組合一般会計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南部広域行政組合公共用地先行取得事業特別会計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南部広域行政組合糸豊環境衛生事業特別会計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南部広域行政組合東部環境衛生事業特別会計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南部広域行政組合島尻環境衛生事業特別会計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沖縄県市町村総合事務組合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沖縄県市町村自治会館管理組合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中部広域市町村圏事務組合　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中部広域市町村圏事務組合　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RoimUfaZnBDTWyBECropuwXVm+4CDZyiWSzi1EbgV4mNNphA7a3YR8GcCJ3r4GljzaO9CByxAMfxC2UneYwpHA==" saltValue="CtmCVd6K9dzhoUNzF3glY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150" t="s">
        <v>574</v>
      </c>
      <c r="D34" s="1150"/>
      <c r="E34" s="1151"/>
      <c r="F34" s="32" t="s">
        <v>575</v>
      </c>
      <c r="G34" s="33" t="s">
        <v>576</v>
      </c>
      <c r="H34" s="33" t="s">
        <v>577</v>
      </c>
      <c r="I34" s="33" t="s">
        <v>578</v>
      </c>
      <c r="J34" s="34" t="s">
        <v>579</v>
      </c>
      <c r="K34" s="22"/>
      <c r="L34" s="22"/>
      <c r="M34" s="22"/>
      <c r="N34" s="22"/>
      <c r="O34" s="22"/>
      <c r="P34" s="22"/>
    </row>
    <row r="35" spans="1:16" ht="39" customHeight="1">
      <c r="A35" s="22"/>
      <c r="B35" s="35"/>
      <c r="C35" s="1144" t="s">
        <v>580</v>
      </c>
      <c r="D35" s="1145"/>
      <c r="E35" s="1146"/>
      <c r="F35" s="36">
        <v>26.92</v>
      </c>
      <c r="G35" s="37">
        <v>27.55</v>
      </c>
      <c r="H35" s="37">
        <v>26.37</v>
      </c>
      <c r="I35" s="37">
        <v>25.57</v>
      </c>
      <c r="J35" s="38">
        <v>26.71</v>
      </c>
      <c r="K35" s="22"/>
      <c r="L35" s="22"/>
      <c r="M35" s="22"/>
      <c r="N35" s="22"/>
      <c r="O35" s="22"/>
      <c r="P35" s="22"/>
    </row>
    <row r="36" spans="1:16" ht="39" customHeight="1">
      <c r="A36" s="22"/>
      <c r="B36" s="35"/>
      <c r="C36" s="1144" t="s">
        <v>581</v>
      </c>
      <c r="D36" s="1145"/>
      <c r="E36" s="1146"/>
      <c r="F36" s="36">
        <v>5.14</v>
      </c>
      <c r="G36" s="37">
        <v>5.85</v>
      </c>
      <c r="H36" s="37">
        <v>6.18</v>
      </c>
      <c r="I36" s="37">
        <v>7.57</v>
      </c>
      <c r="J36" s="38">
        <v>5.58</v>
      </c>
      <c r="K36" s="22"/>
      <c r="L36" s="22"/>
      <c r="M36" s="22"/>
      <c r="N36" s="22"/>
      <c r="O36" s="22"/>
      <c r="P36" s="22"/>
    </row>
    <row r="37" spans="1:16" ht="39" customHeight="1">
      <c r="A37" s="22"/>
      <c r="B37" s="35"/>
      <c r="C37" s="1144" t="s">
        <v>582</v>
      </c>
      <c r="D37" s="1145"/>
      <c r="E37" s="1146"/>
      <c r="F37" s="36" t="s">
        <v>526</v>
      </c>
      <c r="G37" s="37" t="s">
        <v>526</v>
      </c>
      <c r="H37" s="37">
        <v>0.38</v>
      </c>
      <c r="I37" s="37">
        <v>0.7</v>
      </c>
      <c r="J37" s="38">
        <v>0.77</v>
      </c>
      <c r="K37" s="22"/>
      <c r="L37" s="22"/>
      <c r="M37" s="22"/>
      <c r="N37" s="22"/>
      <c r="O37" s="22"/>
      <c r="P37" s="22"/>
    </row>
    <row r="38" spans="1:16" ht="39" customHeight="1">
      <c r="A38" s="22"/>
      <c r="B38" s="35"/>
      <c r="C38" s="1144" t="s">
        <v>583</v>
      </c>
      <c r="D38" s="1145"/>
      <c r="E38" s="1146"/>
      <c r="F38" s="36">
        <v>0.06</v>
      </c>
      <c r="G38" s="37">
        <v>0.05</v>
      </c>
      <c r="H38" s="37">
        <v>0.03</v>
      </c>
      <c r="I38" s="37">
        <v>0.18</v>
      </c>
      <c r="J38" s="38">
        <v>0.02</v>
      </c>
      <c r="K38" s="22"/>
      <c r="L38" s="22"/>
      <c r="M38" s="22"/>
      <c r="N38" s="22"/>
      <c r="O38" s="22"/>
      <c r="P38" s="22"/>
    </row>
    <row r="39" spans="1:16" ht="39" customHeight="1">
      <c r="A39" s="22"/>
      <c r="B39" s="35"/>
      <c r="C39" s="1144" t="s">
        <v>584</v>
      </c>
      <c r="D39" s="1145"/>
      <c r="E39" s="1146"/>
      <c r="F39" s="36">
        <v>0.01</v>
      </c>
      <c r="G39" s="37">
        <v>0</v>
      </c>
      <c r="H39" s="37">
        <v>0</v>
      </c>
      <c r="I39" s="37">
        <v>0</v>
      </c>
      <c r="J39" s="38">
        <v>0.01</v>
      </c>
      <c r="K39" s="22"/>
      <c r="L39" s="22"/>
      <c r="M39" s="22"/>
      <c r="N39" s="22"/>
      <c r="O39" s="22"/>
      <c r="P39" s="22"/>
    </row>
    <row r="40" spans="1:16" ht="39" customHeight="1">
      <c r="A40" s="22"/>
      <c r="B40" s="35"/>
      <c r="C40" s="1144"/>
      <c r="D40" s="1145"/>
      <c r="E40" s="1146"/>
      <c r="F40" s="36"/>
      <c r="G40" s="37"/>
      <c r="H40" s="37"/>
      <c r="I40" s="37"/>
      <c r="J40" s="38"/>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585</v>
      </c>
      <c r="D42" s="1145"/>
      <c r="E42" s="1146"/>
      <c r="F42" s="36" t="s">
        <v>526</v>
      </c>
      <c r="G42" s="37" t="s">
        <v>526</v>
      </c>
      <c r="H42" s="37" t="s">
        <v>526</v>
      </c>
      <c r="I42" s="37" t="s">
        <v>526</v>
      </c>
      <c r="J42" s="38" t="s">
        <v>526</v>
      </c>
      <c r="K42" s="22"/>
      <c r="L42" s="22"/>
      <c r="M42" s="22"/>
      <c r="N42" s="22"/>
      <c r="O42" s="22"/>
      <c r="P42" s="22"/>
    </row>
    <row r="43" spans="1:16" ht="39" customHeight="1" thickBot="1">
      <c r="A43" s="22"/>
      <c r="B43" s="40"/>
      <c r="C43" s="1147" t="s">
        <v>586</v>
      </c>
      <c r="D43" s="1148"/>
      <c r="E43" s="1149"/>
      <c r="F43" s="41">
        <v>0.2</v>
      </c>
      <c r="G43" s="42">
        <v>0.53</v>
      </c>
      <c r="H43" s="42" t="s">
        <v>526</v>
      </c>
      <c r="I43" s="42" t="s">
        <v>526</v>
      </c>
      <c r="J43" s="43" t="s">
        <v>526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2b7pgEdvm3xN1M1IFQLo7Lv+nUTZhgXL4UtDL7XLocgBeNWqfQAHsZamy1y6qoCTbJKtGDulvkl7WdqnsGWXRA==" saltValue="gS5RO8Cu/0BnVSFmNhuL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175" t="s">
        <v>11</v>
      </c>
      <c r="C45" s="1176"/>
      <c r="D45" s="58"/>
      <c r="E45" s="1181" t="s">
        <v>12</v>
      </c>
      <c r="F45" s="1181"/>
      <c r="G45" s="1181"/>
      <c r="H45" s="1181"/>
      <c r="I45" s="1181"/>
      <c r="J45" s="1182"/>
      <c r="K45" s="59">
        <v>1090</v>
      </c>
      <c r="L45" s="60">
        <v>988</v>
      </c>
      <c r="M45" s="60">
        <v>985</v>
      </c>
      <c r="N45" s="60">
        <v>1010</v>
      </c>
      <c r="O45" s="61">
        <v>996</v>
      </c>
      <c r="P45" s="48"/>
      <c r="Q45" s="48"/>
      <c r="R45" s="48"/>
      <c r="S45" s="48"/>
      <c r="T45" s="48"/>
      <c r="U45" s="48"/>
    </row>
    <row r="46" spans="1:21" ht="30.75" customHeight="1">
      <c r="A46" s="48"/>
      <c r="B46" s="1177"/>
      <c r="C46" s="1178"/>
      <c r="D46" s="62"/>
      <c r="E46" s="1154" t="s">
        <v>13</v>
      </c>
      <c r="F46" s="1154"/>
      <c r="G46" s="1154"/>
      <c r="H46" s="1154"/>
      <c r="I46" s="1154"/>
      <c r="J46" s="1155"/>
      <c r="K46" s="63" t="s">
        <v>526</v>
      </c>
      <c r="L46" s="64" t="s">
        <v>526</v>
      </c>
      <c r="M46" s="64" t="s">
        <v>526</v>
      </c>
      <c r="N46" s="64" t="s">
        <v>526</v>
      </c>
      <c r="O46" s="65" t="s">
        <v>526</v>
      </c>
      <c r="P46" s="48"/>
      <c r="Q46" s="48"/>
      <c r="R46" s="48"/>
      <c r="S46" s="48"/>
      <c r="T46" s="48"/>
      <c r="U46" s="48"/>
    </row>
    <row r="47" spans="1:21" ht="30.75" customHeight="1">
      <c r="A47" s="48"/>
      <c r="B47" s="1177"/>
      <c r="C47" s="1178"/>
      <c r="D47" s="62"/>
      <c r="E47" s="1154" t="s">
        <v>14</v>
      </c>
      <c r="F47" s="1154"/>
      <c r="G47" s="1154"/>
      <c r="H47" s="1154"/>
      <c r="I47" s="1154"/>
      <c r="J47" s="1155"/>
      <c r="K47" s="63" t="s">
        <v>526</v>
      </c>
      <c r="L47" s="64" t="s">
        <v>526</v>
      </c>
      <c r="M47" s="64" t="s">
        <v>526</v>
      </c>
      <c r="N47" s="64" t="s">
        <v>526</v>
      </c>
      <c r="O47" s="65" t="s">
        <v>526</v>
      </c>
      <c r="P47" s="48"/>
      <c r="Q47" s="48"/>
      <c r="R47" s="48"/>
      <c r="S47" s="48"/>
      <c r="T47" s="48"/>
      <c r="U47" s="48"/>
    </row>
    <row r="48" spans="1:21" ht="30.75" customHeight="1">
      <c r="A48" s="48"/>
      <c r="B48" s="1177"/>
      <c r="C48" s="1178"/>
      <c r="D48" s="62"/>
      <c r="E48" s="1154" t="s">
        <v>15</v>
      </c>
      <c r="F48" s="1154"/>
      <c r="G48" s="1154"/>
      <c r="H48" s="1154"/>
      <c r="I48" s="1154"/>
      <c r="J48" s="1155"/>
      <c r="K48" s="63">
        <v>176</v>
      </c>
      <c r="L48" s="64">
        <v>186</v>
      </c>
      <c r="M48" s="64">
        <v>117</v>
      </c>
      <c r="N48" s="64">
        <v>108</v>
      </c>
      <c r="O48" s="65">
        <v>113</v>
      </c>
      <c r="P48" s="48"/>
      <c r="Q48" s="48"/>
      <c r="R48" s="48"/>
      <c r="S48" s="48"/>
      <c r="T48" s="48"/>
      <c r="U48" s="48"/>
    </row>
    <row r="49" spans="1:21" ht="30.75" customHeight="1">
      <c r="A49" s="48"/>
      <c r="B49" s="1177"/>
      <c r="C49" s="1178"/>
      <c r="D49" s="62"/>
      <c r="E49" s="1154" t="s">
        <v>16</v>
      </c>
      <c r="F49" s="1154"/>
      <c r="G49" s="1154"/>
      <c r="H49" s="1154"/>
      <c r="I49" s="1154"/>
      <c r="J49" s="1155"/>
      <c r="K49" s="63">
        <v>46</v>
      </c>
      <c r="L49" s="64">
        <v>53</v>
      </c>
      <c r="M49" s="64">
        <v>64</v>
      </c>
      <c r="N49" s="64">
        <v>73</v>
      </c>
      <c r="O49" s="65">
        <v>81</v>
      </c>
      <c r="P49" s="48"/>
      <c r="Q49" s="48"/>
      <c r="R49" s="48"/>
      <c r="S49" s="48"/>
      <c r="T49" s="48"/>
      <c r="U49" s="48"/>
    </row>
    <row r="50" spans="1:21" ht="30.75" customHeight="1">
      <c r="A50" s="48"/>
      <c r="B50" s="1177"/>
      <c r="C50" s="1178"/>
      <c r="D50" s="62"/>
      <c r="E50" s="1154" t="s">
        <v>17</v>
      </c>
      <c r="F50" s="1154"/>
      <c r="G50" s="1154"/>
      <c r="H50" s="1154"/>
      <c r="I50" s="1154"/>
      <c r="J50" s="1155"/>
      <c r="K50" s="63" t="s">
        <v>526</v>
      </c>
      <c r="L50" s="64" t="s">
        <v>526</v>
      </c>
      <c r="M50" s="64" t="s">
        <v>526</v>
      </c>
      <c r="N50" s="64" t="s">
        <v>526</v>
      </c>
      <c r="O50" s="65" t="s">
        <v>526</v>
      </c>
      <c r="P50" s="48"/>
      <c r="Q50" s="48"/>
      <c r="R50" s="48"/>
      <c r="S50" s="48"/>
      <c r="T50" s="48"/>
      <c r="U50" s="48"/>
    </row>
    <row r="51" spans="1:21" ht="30.75" customHeight="1">
      <c r="A51" s="48"/>
      <c r="B51" s="1179"/>
      <c r="C51" s="1180"/>
      <c r="D51" s="66"/>
      <c r="E51" s="1154" t="s">
        <v>18</v>
      </c>
      <c r="F51" s="1154"/>
      <c r="G51" s="1154"/>
      <c r="H51" s="1154"/>
      <c r="I51" s="1154"/>
      <c r="J51" s="1155"/>
      <c r="K51" s="63">
        <v>0</v>
      </c>
      <c r="L51" s="64">
        <v>0</v>
      </c>
      <c r="M51" s="64">
        <v>0</v>
      </c>
      <c r="N51" s="64" t="s">
        <v>526</v>
      </c>
      <c r="O51" s="65" t="s">
        <v>526</v>
      </c>
      <c r="P51" s="48"/>
      <c r="Q51" s="48"/>
      <c r="R51" s="48"/>
      <c r="S51" s="48"/>
      <c r="T51" s="48"/>
      <c r="U51" s="48"/>
    </row>
    <row r="52" spans="1:21" ht="30.75" customHeight="1">
      <c r="A52" s="48"/>
      <c r="B52" s="1152" t="s">
        <v>19</v>
      </c>
      <c r="C52" s="1153"/>
      <c r="D52" s="66"/>
      <c r="E52" s="1154" t="s">
        <v>20</v>
      </c>
      <c r="F52" s="1154"/>
      <c r="G52" s="1154"/>
      <c r="H52" s="1154"/>
      <c r="I52" s="1154"/>
      <c r="J52" s="1155"/>
      <c r="K52" s="63">
        <v>795</v>
      </c>
      <c r="L52" s="64">
        <v>718</v>
      </c>
      <c r="M52" s="64">
        <v>722</v>
      </c>
      <c r="N52" s="64">
        <v>728</v>
      </c>
      <c r="O52" s="65">
        <v>734</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517</v>
      </c>
      <c r="L53" s="69">
        <v>509</v>
      </c>
      <c r="M53" s="69">
        <v>444</v>
      </c>
      <c r="N53" s="69">
        <v>463</v>
      </c>
      <c r="O53" s="70">
        <v>456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c r="B58" s="1160" t="s">
        <v>26</v>
      </c>
      <c r="C58" s="1161"/>
      <c r="D58" s="1166" t="s">
        <v>27</v>
      </c>
      <c r="E58" s="1167"/>
      <c r="F58" s="1167"/>
      <c r="G58" s="1167"/>
      <c r="H58" s="1167"/>
      <c r="I58" s="1167"/>
      <c r="J58" s="1168"/>
      <c r="K58" s="83"/>
      <c r="L58" s="84"/>
      <c r="M58" s="84"/>
      <c r="N58" s="84"/>
      <c r="O58" s="85"/>
    </row>
    <row r="59" spans="1:21" ht="31.5" customHeight="1">
      <c r="B59" s="1162"/>
      <c r="C59" s="1163"/>
      <c r="D59" s="1169" t="s">
        <v>28</v>
      </c>
      <c r="E59" s="1170"/>
      <c r="F59" s="1170"/>
      <c r="G59" s="1170"/>
      <c r="H59" s="1170"/>
      <c r="I59" s="1170"/>
      <c r="J59" s="1171"/>
      <c r="K59" s="86"/>
      <c r="L59" s="87"/>
      <c r="M59" s="87"/>
      <c r="N59" s="87"/>
      <c r="O59" s="88"/>
    </row>
    <row r="60" spans="1:21" ht="31.5" customHeight="1" thickBot="1">
      <c r="B60" s="1164"/>
      <c r="C60" s="1165"/>
      <c r="D60" s="1172" t="s">
        <v>29</v>
      </c>
      <c r="E60" s="1173"/>
      <c r="F60" s="1173"/>
      <c r="G60" s="1173"/>
      <c r="H60" s="1173"/>
      <c r="I60" s="1173"/>
      <c r="J60" s="1174"/>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37QXd8BIXBnTffjbRG3xFen+FuxJKa3UCkxq1q22Sa4eVQjjnRrm8UxQfYirS218wc0Ov52IKVumfTw+qraTw==" saltValue="GggsMaDyDLLmga/cPFiGU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567</v>
      </c>
      <c r="J40" s="103" t="s">
        <v>568</v>
      </c>
      <c r="K40" s="103" t="s">
        <v>569</v>
      </c>
      <c r="L40" s="103" t="s">
        <v>570</v>
      </c>
      <c r="M40" s="104" t="s">
        <v>571</v>
      </c>
    </row>
    <row r="41" spans="2:13" ht="27.75" customHeight="1">
      <c r="B41" s="1195" t="s">
        <v>32</v>
      </c>
      <c r="C41" s="1196"/>
      <c r="D41" s="105"/>
      <c r="E41" s="1197" t="s">
        <v>33</v>
      </c>
      <c r="F41" s="1197"/>
      <c r="G41" s="1197"/>
      <c r="H41" s="1198"/>
      <c r="I41" s="355">
        <v>10479</v>
      </c>
      <c r="J41" s="356">
        <v>9809</v>
      </c>
      <c r="K41" s="356">
        <v>9497</v>
      </c>
      <c r="L41" s="356">
        <v>9142</v>
      </c>
      <c r="M41" s="357">
        <v>8420</v>
      </c>
    </row>
    <row r="42" spans="2:13" ht="27.75" customHeight="1">
      <c r="B42" s="1185"/>
      <c r="C42" s="1186"/>
      <c r="D42" s="106"/>
      <c r="E42" s="1189" t="s">
        <v>34</v>
      </c>
      <c r="F42" s="1189"/>
      <c r="G42" s="1189"/>
      <c r="H42" s="1190"/>
      <c r="I42" s="358">
        <v>18</v>
      </c>
      <c r="J42" s="359">
        <v>18</v>
      </c>
      <c r="K42" s="359">
        <v>18</v>
      </c>
      <c r="L42" s="359">
        <v>18</v>
      </c>
      <c r="M42" s="360">
        <v>18</v>
      </c>
    </row>
    <row r="43" spans="2:13" ht="27.75" customHeight="1">
      <c r="B43" s="1185"/>
      <c r="C43" s="1186"/>
      <c r="D43" s="106"/>
      <c r="E43" s="1189" t="s">
        <v>35</v>
      </c>
      <c r="F43" s="1189"/>
      <c r="G43" s="1189"/>
      <c r="H43" s="1190"/>
      <c r="I43" s="358">
        <v>3176</v>
      </c>
      <c r="J43" s="359">
        <v>3033</v>
      </c>
      <c r="K43" s="359">
        <v>2543</v>
      </c>
      <c r="L43" s="359">
        <v>2048</v>
      </c>
      <c r="M43" s="360">
        <v>1570</v>
      </c>
    </row>
    <row r="44" spans="2:13" ht="27.75" customHeight="1">
      <c r="B44" s="1185"/>
      <c r="C44" s="1186"/>
      <c r="D44" s="106"/>
      <c r="E44" s="1189" t="s">
        <v>36</v>
      </c>
      <c r="F44" s="1189"/>
      <c r="G44" s="1189"/>
      <c r="H44" s="1190"/>
      <c r="I44" s="358">
        <v>717</v>
      </c>
      <c r="J44" s="359">
        <v>779</v>
      </c>
      <c r="K44" s="359">
        <v>896</v>
      </c>
      <c r="L44" s="359">
        <v>1169</v>
      </c>
      <c r="M44" s="360">
        <v>1094</v>
      </c>
    </row>
    <row r="45" spans="2:13" ht="27.75" customHeight="1">
      <c r="B45" s="1185"/>
      <c r="C45" s="1186"/>
      <c r="D45" s="106"/>
      <c r="E45" s="1189" t="s">
        <v>37</v>
      </c>
      <c r="F45" s="1189"/>
      <c r="G45" s="1189"/>
      <c r="H45" s="1190"/>
      <c r="I45" s="358">
        <v>796</v>
      </c>
      <c r="J45" s="359">
        <v>760</v>
      </c>
      <c r="K45" s="359">
        <v>698</v>
      </c>
      <c r="L45" s="359">
        <v>557</v>
      </c>
      <c r="M45" s="360">
        <v>433</v>
      </c>
    </row>
    <row r="46" spans="2:13" ht="27.75" customHeight="1">
      <c r="B46" s="1185"/>
      <c r="C46" s="1186"/>
      <c r="D46" s="107"/>
      <c r="E46" s="1189" t="s">
        <v>38</v>
      </c>
      <c r="F46" s="1189"/>
      <c r="G46" s="1189"/>
      <c r="H46" s="1190"/>
      <c r="I46" s="358" t="s">
        <v>526</v>
      </c>
      <c r="J46" s="359" t="s">
        <v>526</v>
      </c>
      <c r="K46" s="359" t="s">
        <v>526</v>
      </c>
      <c r="L46" s="359" t="s">
        <v>526</v>
      </c>
      <c r="M46" s="360" t="s">
        <v>526</v>
      </c>
    </row>
    <row r="47" spans="2:13" ht="27.75" customHeight="1">
      <c r="B47" s="1185"/>
      <c r="C47" s="1186"/>
      <c r="D47" s="108"/>
      <c r="E47" s="1199" t="s">
        <v>39</v>
      </c>
      <c r="F47" s="1200"/>
      <c r="G47" s="1200"/>
      <c r="H47" s="1201"/>
      <c r="I47" s="358" t="s">
        <v>526</v>
      </c>
      <c r="J47" s="359" t="s">
        <v>526</v>
      </c>
      <c r="K47" s="359" t="s">
        <v>526</v>
      </c>
      <c r="L47" s="359" t="s">
        <v>526</v>
      </c>
      <c r="M47" s="360" t="s">
        <v>526</v>
      </c>
    </row>
    <row r="48" spans="2:13" ht="27.75" customHeight="1">
      <c r="B48" s="1185"/>
      <c r="C48" s="1186"/>
      <c r="D48" s="106"/>
      <c r="E48" s="1189" t="s">
        <v>40</v>
      </c>
      <c r="F48" s="1189"/>
      <c r="G48" s="1189"/>
      <c r="H48" s="1190"/>
      <c r="I48" s="358" t="s">
        <v>526</v>
      </c>
      <c r="J48" s="359" t="s">
        <v>526</v>
      </c>
      <c r="K48" s="359" t="s">
        <v>526</v>
      </c>
      <c r="L48" s="359" t="s">
        <v>526</v>
      </c>
      <c r="M48" s="360" t="s">
        <v>526</v>
      </c>
    </row>
    <row r="49" spans="2:13" ht="27.75" customHeight="1">
      <c r="B49" s="1187"/>
      <c r="C49" s="1188"/>
      <c r="D49" s="106"/>
      <c r="E49" s="1189" t="s">
        <v>41</v>
      </c>
      <c r="F49" s="1189"/>
      <c r="G49" s="1189"/>
      <c r="H49" s="1190"/>
      <c r="I49" s="358" t="s">
        <v>526</v>
      </c>
      <c r="J49" s="359" t="s">
        <v>526</v>
      </c>
      <c r="K49" s="359" t="s">
        <v>526</v>
      </c>
      <c r="L49" s="359" t="s">
        <v>526</v>
      </c>
      <c r="M49" s="360" t="s">
        <v>526</v>
      </c>
    </row>
    <row r="50" spans="2:13" ht="27.75" customHeight="1">
      <c r="B50" s="1183" t="s">
        <v>42</v>
      </c>
      <c r="C50" s="1184"/>
      <c r="D50" s="109"/>
      <c r="E50" s="1189" t="s">
        <v>43</v>
      </c>
      <c r="F50" s="1189"/>
      <c r="G50" s="1189"/>
      <c r="H50" s="1190"/>
      <c r="I50" s="358">
        <v>1233</v>
      </c>
      <c r="J50" s="359">
        <v>1246</v>
      </c>
      <c r="K50" s="359">
        <v>1349</v>
      </c>
      <c r="L50" s="359">
        <v>2097</v>
      </c>
      <c r="M50" s="360">
        <v>2403</v>
      </c>
    </row>
    <row r="51" spans="2:13" ht="27.75" customHeight="1">
      <c r="B51" s="1185"/>
      <c r="C51" s="1186"/>
      <c r="D51" s="106"/>
      <c r="E51" s="1189" t="s">
        <v>44</v>
      </c>
      <c r="F51" s="1189"/>
      <c r="G51" s="1189"/>
      <c r="H51" s="1190"/>
      <c r="I51" s="358">
        <v>213</v>
      </c>
      <c r="J51" s="359" t="s">
        <v>526</v>
      </c>
      <c r="K51" s="359" t="s">
        <v>526</v>
      </c>
      <c r="L51" s="359" t="s">
        <v>526</v>
      </c>
      <c r="M51" s="360" t="s">
        <v>526</v>
      </c>
    </row>
    <row r="52" spans="2:13" ht="27.75" customHeight="1">
      <c r="B52" s="1187"/>
      <c r="C52" s="1188"/>
      <c r="D52" s="106"/>
      <c r="E52" s="1189" t="s">
        <v>45</v>
      </c>
      <c r="F52" s="1189"/>
      <c r="G52" s="1189"/>
      <c r="H52" s="1190"/>
      <c r="I52" s="358">
        <v>8813</v>
      </c>
      <c r="J52" s="359">
        <v>8679</v>
      </c>
      <c r="K52" s="359">
        <v>8651</v>
      </c>
      <c r="L52" s="359">
        <v>8633</v>
      </c>
      <c r="M52" s="360">
        <v>8241</v>
      </c>
    </row>
    <row r="53" spans="2:13" ht="27.75" customHeight="1" thickBot="1">
      <c r="B53" s="1191" t="s">
        <v>46</v>
      </c>
      <c r="C53" s="1192"/>
      <c r="D53" s="110"/>
      <c r="E53" s="1193" t="s">
        <v>47</v>
      </c>
      <c r="F53" s="1193"/>
      <c r="G53" s="1193"/>
      <c r="H53" s="1194"/>
      <c r="I53" s="361">
        <v>4927</v>
      </c>
      <c r="J53" s="362">
        <v>4473</v>
      </c>
      <c r="K53" s="362">
        <v>3654</v>
      </c>
      <c r="L53" s="362">
        <v>2204</v>
      </c>
      <c r="M53" s="363">
        <v>892</v>
      </c>
    </row>
    <row r="54" spans="2:13" ht="27.75" customHeight="1">
      <c r="B54" s="111" t="s">
        <v>48</v>
      </c>
      <c r="C54" s="112"/>
      <c r="D54" s="112"/>
      <c r="E54" s="113"/>
      <c r="F54" s="113"/>
      <c r="G54" s="113"/>
      <c r="H54" s="113"/>
      <c r="I54" s="114"/>
      <c r="J54" s="114"/>
      <c r="K54" s="114"/>
      <c r="L54" s="114"/>
      <c r="M54" s="114"/>
    </row>
    <row r="55" spans="2:13"/>
  </sheetData>
  <sheetProtection algorithmName="SHA-512" hashValue="yV3lGrzrgOD9ZQt7oc/yp1kNccnxpNV3V9bI4fEtRWCERPB64eZLwFUxUq5A2R1TYPxemQkSVXWsxiyQ7DVM9g==" saltValue="g5DWxTMtcOCNxAxQZ5Y5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569</v>
      </c>
      <c r="G54" s="119" t="s">
        <v>570</v>
      </c>
      <c r="H54" s="120" t="s">
        <v>571</v>
      </c>
    </row>
    <row r="55" spans="2:8" ht="52.5" customHeight="1">
      <c r="B55" s="121"/>
      <c r="C55" s="1210" t="s">
        <v>50</v>
      </c>
      <c r="D55" s="1210"/>
      <c r="E55" s="1211"/>
      <c r="F55" s="122">
        <v>651</v>
      </c>
      <c r="G55" s="122">
        <v>890</v>
      </c>
      <c r="H55" s="123">
        <v>1011</v>
      </c>
    </row>
    <row r="56" spans="2:8" ht="52.5" customHeight="1">
      <c r="B56" s="124"/>
      <c r="C56" s="1212" t="s">
        <v>51</v>
      </c>
      <c r="D56" s="1212"/>
      <c r="E56" s="1213"/>
      <c r="F56" s="125">
        <v>45</v>
      </c>
      <c r="G56" s="125">
        <v>186</v>
      </c>
      <c r="H56" s="126">
        <v>179</v>
      </c>
    </row>
    <row r="57" spans="2:8" ht="53.25" customHeight="1">
      <c r="B57" s="124"/>
      <c r="C57" s="1214" t="s">
        <v>52</v>
      </c>
      <c r="D57" s="1214"/>
      <c r="E57" s="1215"/>
      <c r="F57" s="127">
        <v>767</v>
      </c>
      <c r="G57" s="127">
        <v>1133</v>
      </c>
      <c r="H57" s="128">
        <v>1272</v>
      </c>
    </row>
    <row r="58" spans="2:8" ht="45.75" customHeight="1">
      <c r="B58" s="129"/>
      <c r="C58" s="1202" t="s">
        <v>617</v>
      </c>
      <c r="D58" s="1203"/>
      <c r="E58" s="1204"/>
      <c r="F58" s="130">
        <v>248</v>
      </c>
      <c r="G58" s="130">
        <v>368</v>
      </c>
      <c r="H58" s="131">
        <v>518</v>
      </c>
    </row>
    <row r="59" spans="2:8" ht="45.75" customHeight="1">
      <c r="B59" s="129"/>
      <c r="C59" s="1202" t="s">
        <v>618</v>
      </c>
      <c r="D59" s="1203"/>
      <c r="E59" s="1204"/>
      <c r="F59" s="130">
        <v>89</v>
      </c>
      <c r="G59" s="130">
        <v>247</v>
      </c>
      <c r="H59" s="131">
        <v>246</v>
      </c>
    </row>
    <row r="60" spans="2:8" ht="45.75" customHeight="1">
      <c r="B60" s="129"/>
      <c r="C60" s="1202" t="s">
        <v>619</v>
      </c>
      <c r="D60" s="1203"/>
      <c r="E60" s="1204"/>
      <c r="F60" s="130">
        <v>40</v>
      </c>
      <c r="G60" s="130">
        <v>80</v>
      </c>
      <c r="H60" s="131">
        <v>170</v>
      </c>
    </row>
    <row r="61" spans="2:8" ht="45.75" customHeight="1">
      <c r="B61" s="129"/>
      <c r="C61" s="1202" t="s">
        <v>620</v>
      </c>
      <c r="D61" s="1203"/>
      <c r="E61" s="1204"/>
      <c r="F61" s="130">
        <v>64</v>
      </c>
      <c r="G61" s="130">
        <v>74</v>
      </c>
      <c r="H61" s="131">
        <v>82</v>
      </c>
    </row>
    <row r="62" spans="2:8" ht="45.75" customHeight="1" thickBot="1">
      <c r="B62" s="132"/>
      <c r="C62" s="1205" t="s">
        <v>621</v>
      </c>
      <c r="D62" s="1206"/>
      <c r="E62" s="1207"/>
      <c r="F62" s="133">
        <v>63</v>
      </c>
      <c r="G62" s="133">
        <v>114</v>
      </c>
      <c r="H62" s="134">
        <v>60</v>
      </c>
    </row>
    <row r="63" spans="2:8" ht="52.5" customHeight="1" thickBot="1">
      <c r="B63" s="135"/>
      <c r="C63" s="1208" t="s">
        <v>53</v>
      </c>
      <c r="D63" s="1208"/>
      <c r="E63" s="1209"/>
      <c r="F63" s="136">
        <v>1463</v>
      </c>
      <c r="G63" s="136">
        <v>2208</v>
      </c>
      <c r="H63" s="137">
        <v>2462</v>
      </c>
    </row>
    <row r="64" spans="2:8"/>
  </sheetData>
  <sheetProtection algorithmName="SHA-512" hashValue="ZI9n6QC/rus6OYbg6WdY1eo/0Y11lBkf3g9YrvxTNJWMQlAFBOZu5l1D0zQRKdU65FJAmiJfqFxOLlP83eX/wQ==" saltValue="ighBRrSkGVkl6ppFeg5A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564</v>
      </c>
      <c r="G2" s="151"/>
      <c r="H2" s="152"/>
    </row>
    <row r="3" spans="1:8">
      <c r="A3" s="148" t="s">
        <v>557</v>
      </c>
      <c r="B3" s="153"/>
      <c r="C3" s="154"/>
      <c r="D3" s="155">
        <v>32152</v>
      </c>
      <c r="E3" s="156"/>
      <c r="F3" s="157">
        <v>47387</v>
      </c>
      <c r="G3" s="158"/>
      <c r="H3" s="159"/>
    </row>
    <row r="4" spans="1:8">
      <c r="A4" s="160"/>
      <c r="B4" s="161"/>
      <c r="C4" s="162"/>
      <c r="D4" s="163">
        <v>9936</v>
      </c>
      <c r="E4" s="164"/>
      <c r="F4" s="165">
        <v>24928</v>
      </c>
      <c r="G4" s="166"/>
      <c r="H4" s="167"/>
    </row>
    <row r="5" spans="1:8">
      <c r="A5" s="148" t="s">
        <v>559</v>
      </c>
      <c r="B5" s="153"/>
      <c r="C5" s="154"/>
      <c r="D5" s="155">
        <v>29604</v>
      </c>
      <c r="E5" s="156"/>
      <c r="F5" s="157">
        <v>51264</v>
      </c>
      <c r="G5" s="158"/>
      <c r="H5" s="159"/>
    </row>
    <row r="6" spans="1:8">
      <c r="A6" s="160"/>
      <c r="B6" s="161"/>
      <c r="C6" s="162"/>
      <c r="D6" s="163">
        <v>8121</v>
      </c>
      <c r="E6" s="164"/>
      <c r="F6" s="165">
        <v>26040</v>
      </c>
      <c r="G6" s="166"/>
      <c r="H6" s="167"/>
    </row>
    <row r="7" spans="1:8">
      <c r="A7" s="148" t="s">
        <v>560</v>
      </c>
      <c r="B7" s="153"/>
      <c r="C7" s="154"/>
      <c r="D7" s="155">
        <v>46652</v>
      </c>
      <c r="E7" s="156"/>
      <c r="F7" s="157">
        <v>52068</v>
      </c>
      <c r="G7" s="158"/>
      <c r="H7" s="159"/>
    </row>
    <row r="8" spans="1:8">
      <c r="A8" s="160"/>
      <c r="B8" s="161"/>
      <c r="C8" s="162"/>
      <c r="D8" s="163">
        <v>11059</v>
      </c>
      <c r="E8" s="164"/>
      <c r="F8" s="165">
        <v>26936</v>
      </c>
      <c r="G8" s="166"/>
      <c r="H8" s="167"/>
    </row>
    <row r="9" spans="1:8">
      <c r="A9" s="148" t="s">
        <v>561</v>
      </c>
      <c r="B9" s="153"/>
      <c r="C9" s="154"/>
      <c r="D9" s="155">
        <v>37499</v>
      </c>
      <c r="E9" s="156"/>
      <c r="F9" s="157">
        <v>47161</v>
      </c>
      <c r="G9" s="158"/>
      <c r="H9" s="159"/>
    </row>
    <row r="10" spans="1:8">
      <c r="A10" s="160"/>
      <c r="B10" s="161"/>
      <c r="C10" s="162"/>
      <c r="D10" s="163">
        <v>14199</v>
      </c>
      <c r="E10" s="164"/>
      <c r="F10" s="165">
        <v>24595</v>
      </c>
      <c r="G10" s="166"/>
      <c r="H10" s="167"/>
    </row>
    <row r="11" spans="1:8">
      <c r="A11" s="148" t="s">
        <v>562</v>
      </c>
      <c r="B11" s="153"/>
      <c r="C11" s="154"/>
      <c r="D11" s="155">
        <v>38843</v>
      </c>
      <c r="E11" s="156"/>
      <c r="F11" s="157">
        <v>43423</v>
      </c>
      <c r="G11" s="158"/>
      <c r="H11" s="159"/>
    </row>
    <row r="12" spans="1:8">
      <c r="A12" s="160"/>
      <c r="B12" s="161"/>
      <c r="C12" s="168"/>
      <c r="D12" s="163">
        <v>17029</v>
      </c>
      <c r="E12" s="164"/>
      <c r="F12" s="165">
        <v>22207</v>
      </c>
      <c r="G12" s="166"/>
      <c r="H12" s="167"/>
    </row>
    <row r="13" spans="1:8">
      <c r="A13" s="148"/>
      <c r="B13" s="153"/>
      <c r="C13" s="169"/>
      <c r="D13" s="170">
        <v>36950</v>
      </c>
      <c r="E13" s="171"/>
      <c r="F13" s="172">
        <v>48261</v>
      </c>
      <c r="G13" s="173"/>
      <c r="H13" s="159"/>
    </row>
    <row r="14" spans="1:8">
      <c r="A14" s="160"/>
      <c r="B14" s="161"/>
      <c r="C14" s="162"/>
      <c r="D14" s="163">
        <v>12069</v>
      </c>
      <c r="E14" s="164"/>
      <c r="F14" s="165">
        <v>24941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5.17</v>
      </c>
      <c r="C19" s="174">
        <f>ROUND(VALUE(SUBSTITUTE(実質収支比率等に係る経年分析!G$48,"▲","-")),2)</f>
        <v>5.87</v>
      </c>
      <c r="D19" s="174">
        <f>ROUND(VALUE(SUBSTITUTE(実質収支比率等に係る経年分析!H$48,"▲","-")),2)</f>
        <v>6.18</v>
      </c>
      <c r="E19" s="174">
        <f>ROUND(VALUE(SUBSTITUTE(実質収支比率等に係る経年分析!I$48,"▲","-")),2)</f>
        <v>7.74</v>
      </c>
      <c r="F19" s="174">
        <f>ROUND(VALUE(SUBSTITUTE(実質収支比率等に係る経年分析!J$48,"▲","-")),2)</f>
        <v>5.61</v>
      </c>
    </row>
    <row r="20" spans="1:11">
      <c r="A20" s="174" t="s">
        <v>57</v>
      </c>
      <c r="B20" s="174">
        <f>ROUND(VALUE(SUBSTITUTE(実質収支比率等に係る経年分析!F$47,"▲","-")),2)</f>
        <v>12.81</v>
      </c>
      <c r="C20" s="174">
        <f>ROUND(VALUE(SUBSTITUTE(実質収支比率等に係る経年分析!G$47,"▲","-")),2)</f>
        <v>9.98</v>
      </c>
      <c r="D20" s="174">
        <f>ROUND(VALUE(SUBSTITUTE(実質収支比率等に係る経年分析!H$47,"▲","-")),2)</f>
        <v>9.32</v>
      </c>
      <c r="E20" s="174">
        <f>ROUND(VALUE(SUBSTITUTE(実質収支比率等に係る経年分析!I$47,"▲","-")),2)</f>
        <v>11.85</v>
      </c>
      <c r="F20" s="174">
        <f>ROUND(VALUE(SUBSTITUTE(実質収支比率等に係る経年分析!J$47,"▲","-")),2)</f>
        <v>13.59</v>
      </c>
    </row>
    <row r="21" spans="1:11">
      <c r="A21" s="174" t="s">
        <v>58</v>
      </c>
      <c r="B21" s="174">
        <f>IF(ISNUMBER(VALUE(SUBSTITUTE(実質収支比率等に係る経年分析!F$49,"▲","-"))),ROUND(VALUE(SUBSTITUTE(実質収支比率等に係る経年分析!F$49,"▲","-")),2),NA())</f>
        <v>1.28</v>
      </c>
      <c r="C21" s="174">
        <f>IF(ISNUMBER(VALUE(SUBSTITUTE(実質収支比率等に係る経年分析!G$49,"▲","-"))),ROUND(VALUE(SUBSTITUTE(実質収支比率等に係る経年分析!G$49,"▲","-")),2),NA())</f>
        <v>-2.16</v>
      </c>
      <c r="D21" s="174">
        <f>IF(ISNUMBER(VALUE(SUBSTITUTE(実質収支比率等に係る経年分析!H$49,"▲","-"))),ROUND(VALUE(SUBSTITUTE(実質収支比率等に係る経年分析!H$49,"▲","-")),2),NA())</f>
        <v>0.5</v>
      </c>
      <c r="E21" s="174">
        <f>IF(ISNUMBER(VALUE(SUBSTITUTE(実質収支比率等に係る経年分析!I$49,"▲","-"))),ROUND(VALUE(SUBSTITUTE(実質収支比率等に係る経年分析!I$49,"▲","-")),2),NA())</f>
        <v>5.17</v>
      </c>
      <c r="F21" s="174">
        <f>IF(ISNUMBER(VALUE(SUBSTITUTE(実質収支比率等に係る経年分析!J$49,"▲","-"))),ROUND(VALUE(SUBSTITUTE(実質収支比率等に係る経年分析!J$49,"▲","-")),2),NA())</f>
        <v>-0.56000000000000005</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c r="A32" s="175" t="str">
        <f>IF(連結実質赤字比率に係る赤字・黒字の構成分析!C$38="",NA(),連結実質赤字比率に係る赤字・黒字の構成分析!C$38)</f>
        <v>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0.77</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5.14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5.58</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26.92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27.55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26.37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25.57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26.71</v>
      </c>
    </row>
    <row r="36" spans="1:16">
      <c r="A36" s="175" t="str">
        <f>IF(連結実質赤字比率に係る赤字・黒字の構成分析!C$34="",NA(),連結実質赤字比率に係る赤字・黒字の構成分析!C$34)</f>
        <v>国民健康保険特別会計</v>
      </c>
      <c r="B36" s="175">
        <f>IF(ROUND(VALUE(SUBSTITUTE(連結実質赤字比率に係る赤字・黒字の構成分析!F$34,"▲", "-")), 2) &lt; 0, ABS(ROUND(VALUE(SUBSTITUTE(連結実質赤字比率に係る赤字・黒字の構成分析!F$34,"▲", "-")), 2)), NA())</f>
        <v>13.99</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12.94</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9.77</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6.41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4.8</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795</v>
      </c>
      <c r="E42" s="176"/>
      <c r="F42" s="176"/>
      <c r="G42" s="176">
        <f>'実質公債費比率（分子）の構造'!L$52</f>
        <v>718</v>
      </c>
      <c r="H42" s="176"/>
      <c r="I42" s="176"/>
      <c r="J42" s="176">
        <f>'実質公債費比率（分子）の構造'!M$52</f>
        <v>722</v>
      </c>
      <c r="K42" s="176"/>
      <c r="L42" s="176"/>
      <c r="M42" s="176">
        <f>'実質公債費比率（分子）の構造'!N$52</f>
        <v>728</v>
      </c>
      <c r="N42" s="176"/>
      <c r="O42" s="176"/>
      <c r="P42" s="176">
        <f>'実質公債費比率（分子）の構造'!O$52</f>
        <v>734</v>
      </c>
    </row>
    <row r="43" spans="1:16">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68</v>
      </c>
      <c r="B45" s="176">
        <f>'実質公債費比率（分子）の構造'!K$49</f>
        <v>46</v>
      </c>
      <c r="C45" s="176"/>
      <c r="D45" s="176"/>
      <c r="E45" s="176">
        <f>'実質公債費比率（分子）の構造'!L$49</f>
        <v>53</v>
      </c>
      <c r="F45" s="176"/>
      <c r="G45" s="176"/>
      <c r="H45" s="176">
        <f>'実質公債費比率（分子）の構造'!M$49</f>
        <v>64</v>
      </c>
      <c r="I45" s="176"/>
      <c r="J45" s="176"/>
      <c r="K45" s="176">
        <f>'実質公債費比率（分子）の構造'!N$49</f>
        <v>73</v>
      </c>
      <c r="L45" s="176"/>
      <c r="M45" s="176"/>
      <c r="N45" s="176">
        <f>'実質公債費比率（分子）の構造'!O$49</f>
        <v>81</v>
      </c>
      <c r="O45" s="176"/>
      <c r="P45" s="176"/>
    </row>
    <row r="46" spans="1:16">
      <c r="A46" s="176" t="s">
        <v>69</v>
      </c>
      <c r="B46" s="176">
        <f>'実質公債費比率（分子）の構造'!K$48</f>
        <v>176</v>
      </c>
      <c r="C46" s="176"/>
      <c r="D46" s="176"/>
      <c r="E46" s="176">
        <f>'実質公債費比率（分子）の構造'!L$48</f>
        <v>186</v>
      </c>
      <c r="F46" s="176"/>
      <c r="G46" s="176"/>
      <c r="H46" s="176">
        <f>'実質公債費比率（分子）の構造'!M$48</f>
        <v>117</v>
      </c>
      <c r="I46" s="176"/>
      <c r="J46" s="176"/>
      <c r="K46" s="176">
        <f>'実質公債費比率（分子）の構造'!N$48</f>
        <v>108</v>
      </c>
      <c r="L46" s="176"/>
      <c r="M46" s="176"/>
      <c r="N46" s="176">
        <f>'実質公債費比率（分子）の構造'!O$48</f>
        <v>113</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1090</v>
      </c>
      <c r="C49" s="176"/>
      <c r="D49" s="176"/>
      <c r="E49" s="176">
        <f>'実質公債費比率（分子）の構造'!L$45</f>
        <v>988</v>
      </c>
      <c r="F49" s="176"/>
      <c r="G49" s="176"/>
      <c r="H49" s="176">
        <f>'実質公債費比率（分子）の構造'!M$45</f>
        <v>985</v>
      </c>
      <c r="I49" s="176"/>
      <c r="J49" s="176"/>
      <c r="K49" s="176">
        <f>'実質公債費比率（分子）の構造'!N$45</f>
        <v>1010</v>
      </c>
      <c r="L49" s="176"/>
      <c r="M49" s="176"/>
      <c r="N49" s="176">
        <f>'実質公債費比率（分子）の構造'!O$45</f>
        <v>996</v>
      </c>
      <c r="O49" s="176"/>
      <c r="P49" s="176"/>
    </row>
    <row r="50" spans="1:16">
      <c r="A50" s="176" t="s">
        <v>73</v>
      </c>
      <c r="B50" s="176" t="e">
        <f>NA()</f>
        <v>#N/A</v>
      </c>
      <c r="C50" s="176">
        <f>IF(ISNUMBER('実質公債費比率（分子）の構造'!K$53),'実質公債費比率（分子）の構造'!K$53,NA())</f>
        <v>517</v>
      </c>
      <c r="D50" s="176" t="e">
        <f>NA()</f>
        <v>#N/A</v>
      </c>
      <c r="E50" s="176" t="e">
        <f>NA()</f>
        <v>#N/A</v>
      </c>
      <c r="F50" s="176">
        <f>IF(ISNUMBER('実質公債費比率（分子）の構造'!L$53),'実質公債費比率（分子）の構造'!L$53,NA())</f>
        <v>509</v>
      </c>
      <c r="G50" s="176" t="e">
        <f>NA()</f>
        <v>#N/A</v>
      </c>
      <c r="H50" s="176" t="e">
        <f>NA()</f>
        <v>#N/A</v>
      </c>
      <c r="I50" s="176">
        <f>IF(ISNUMBER('実質公債費比率（分子）の構造'!M$53),'実質公債費比率（分子）の構造'!M$53,NA())</f>
        <v>444</v>
      </c>
      <c r="J50" s="176" t="e">
        <f>NA()</f>
        <v>#N/A</v>
      </c>
      <c r="K50" s="176" t="e">
        <f>NA()</f>
        <v>#N/A</v>
      </c>
      <c r="L50" s="176">
        <f>IF(ISNUMBER('実質公債費比率（分子）の構造'!N$53),'実質公債費比率（分子）の構造'!N$53,NA())</f>
        <v>463</v>
      </c>
      <c r="M50" s="176" t="e">
        <f>NA()</f>
        <v>#N/A</v>
      </c>
      <c r="N50" s="176" t="e">
        <f>NA()</f>
        <v>#N/A</v>
      </c>
      <c r="O50" s="176">
        <f>IF(ISNUMBER('実質公債費比率（分子）の構造'!O$53),'実質公債費比率（分子）の構造'!O$53,NA())</f>
        <v>456</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8813</v>
      </c>
      <c r="E56" s="175"/>
      <c r="F56" s="175"/>
      <c r="G56" s="175">
        <f>'将来負担比率（分子）の構造'!J$52</f>
        <v>8679</v>
      </c>
      <c r="H56" s="175"/>
      <c r="I56" s="175"/>
      <c r="J56" s="175">
        <f>'将来負担比率（分子）の構造'!K$52</f>
        <v>8651</v>
      </c>
      <c r="K56" s="175"/>
      <c r="L56" s="175"/>
      <c r="M56" s="175">
        <f>'将来負担比率（分子）の構造'!L$52</f>
        <v>8633</v>
      </c>
      <c r="N56" s="175"/>
      <c r="O56" s="175"/>
      <c r="P56" s="175">
        <f>'将来負担比率（分子）の構造'!M$52</f>
        <v>8241</v>
      </c>
    </row>
    <row r="57" spans="1:16">
      <c r="A57" s="175" t="s">
        <v>44</v>
      </c>
      <c r="B57" s="175"/>
      <c r="C57" s="175"/>
      <c r="D57" s="175">
        <f>'将来負担比率（分子）の構造'!I$51</f>
        <v>213</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c r="A58" s="175" t="s">
        <v>43</v>
      </c>
      <c r="B58" s="175"/>
      <c r="C58" s="175"/>
      <c r="D58" s="175">
        <f>'将来負担比率（分子）の構造'!I$50</f>
        <v>1233</v>
      </c>
      <c r="E58" s="175"/>
      <c r="F58" s="175"/>
      <c r="G58" s="175">
        <f>'将来負担比率（分子）の構造'!J$50</f>
        <v>1246</v>
      </c>
      <c r="H58" s="175"/>
      <c r="I58" s="175"/>
      <c r="J58" s="175">
        <f>'将来負担比率（分子）の構造'!K$50</f>
        <v>1349</v>
      </c>
      <c r="K58" s="175"/>
      <c r="L58" s="175"/>
      <c r="M58" s="175">
        <f>'将来負担比率（分子）の構造'!L$50</f>
        <v>2097</v>
      </c>
      <c r="N58" s="175"/>
      <c r="O58" s="175"/>
      <c r="P58" s="175">
        <f>'将来負担比率（分子）の構造'!M$50</f>
        <v>2403</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796</v>
      </c>
      <c r="C62" s="175"/>
      <c r="D62" s="175"/>
      <c r="E62" s="175">
        <f>'将来負担比率（分子）の構造'!J$45</f>
        <v>760</v>
      </c>
      <c r="F62" s="175"/>
      <c r="G62" s="175"/>
      <c r="H62" s="175">
        <f>'将来負担比率（分子）の構造'!K$45</f>
        <v>698</v>
      </c>
      <c r="I62" s="175"/>
      <c r="J62" s="175"/>
      <c r="K62" s="175">
        <f>'将来負担比率（分子）の構造'!L$45</f>
        <v>557</v>
      </c>
      <c r="L62" s="175"/>
      <c r="M62" s="175"/>
      <c r="N62" s="175">
        <f>'将来負担比率（分子）の構造'!M$45</f>
        <v>433</v>
      </c>
      <c r="O62" s="175"/>
      <c r="P62" s="175"/>
    </row>
    <row r="63" spans="1:16">
      <c r="A63" s="175" t="s">
        <v>36</v>
      </c>
      <c r="B63" s="175">
        <f>'将来負担比率（分子）の構造'!I$44</f>
        <v>717</v>
      </c>
      <c r="C63" s="175"/>
      <c r="D63" s="175"/>
      <c r="E63" s="175">
        <f>'将来負担比率（分子）の構造'!J$44</f>
        <v>779</v>
      </c>
      <c r="F63" s="175"/>
      <c r="G63" s="175"/>
      <c r="H63" s="175">
        <f>'将来負担比率（分子）の構造'!K$44</f>
        <v>896</v>
      </c>
      <c r="I63" s="175"/>
      <c r="J63" s="175"/>
      <c r="K63" s="175">
        <f>'将来負担比率（分子）の構造'!L$44</f>
        <v>1169</v>
      </c>
      <c r="L63" s="175"/>
      <c r="M63" s="175"/>
      <c r="N63" s="175">
        <f>'将来負担比率（分子）の構造'!M$44</f>
        <v>1094</v>
      </c>
      <c r="O63" s="175"/>
      <c r="P63" s="175"/>
    </row>
    <row r="64" spans="1:16">
      <c r="A64" s="175" t="s">
        <v>35</v>
      </c>
      <c r="B64" s="175">
        <f>'将来負担比率（分子）の構造'!I$43</f>
        <v>3176</v>
      </c>
      <c r="C64" s="175"/>
      <c r="D64" s="175"/>
      <c r="E64" s="175">
        <f>'将来負担比率（分子）の構造'!J$43</f>
        <v>3033</v>
      </c>
      <c r="F64" s="175"/>
      <c r="G64" s="175"/>
      <c r="H64" s="175">
        <f>'将来負担比率（分子）の構造'!K$43</f>
        <v>2543</v>
      </c>
      <c r="I64" s="175"/>
      <c r="J64" s="175"/>
      <c r="K64" s="175">
        <f>'将来負担比率（分子）の構造'!L$43</f>
        <v>2048</v>
      </c>
      <c r="L64" s="175"/>
      <c r="M64" s="175"/>
      <c r="N64" s="175">
        <f>'将来負担比率（分子）の構造'!M$43</f>
        <v>1570</v>
      </c>
      <c r="O64" s="175"/>
      <c r="P64" s="175"/>
    </row>
    <row r="65" spans="1:16">
      <c r="A65" s="175" t="s">
        <v>34</v>
      </c>
      <c r="B65" s="175">
        <f>'将来負担比率（分子）の構造'!I$42</f>
        <v>18</v>
      </c>
      <c r="C65" s="175"/>
      <c r="D65" s="175"/>
      <c r="E65" s="175">
        <f>'将来負担比率（分子）の構造'!J$42</f>
        <v>18</v>
      </c>
      <c r="F65" s="175"/>
      <c r="G65" s="175"/>
      <c r="H65" s="175">
        <f>'将来負担比率（分子）の構造'!K$42</f>
        <v>18</v>
      </c>
      <c r="I65" s="175"/>
      <c r="J65" s="175"/>
      <c r="K65" s="175">
        <f>'将来負担比率（分子）の構造'!L$42</f>
        <v>18</v>
      </c>
      <c r="L65" s="175"/>
      <c r="M65" s="175"/>
      <c r="N65" s="175">
        <f>'将来負担比率（分子）の構造'!M$42</f>
        <v>18</v>
      </c>
      <c r="O65" s="175"/>
      <c r="P65" s="175"/>
    </row>
    <row r="66" spans="1:16">
      <c r="A66" s="175" t="s">
        <v>33</v>
      </c>
      <c r="B66" s="175">
        <f>'将来負担比率（分子）の構造'!I$41</f>
        <v>10479</v>
      </c>
      <c r="C66" s="175"/>
      <c r="D66" s="175"/>
      <c r="E66" s="175">
        <f>'将来負担比率（分子）の構造'!J$41</f>
        <v>9809</v>
      </c>
      <c r="F66" s="175"/>
      <c r="G66" s="175"/>
      <c r="H66" s="175">
        <f>'将来負担比率（分子）の構造'!K$41</f>
        <v>9497</v>
      </c>
      <c r="I66" s="175"/>
      <c r="J66" s="175"/>
      <c r="K66" s="175">
        <f>'将来負担比率（分子）の構造'!L$41</f>
        <v>9142</v>
      </c>
      <c r="L66" s="175"/>
      <c r="M66" s="175"/>
      <c r="N66" s="175">
        <f>'将来負担比率（分子）の構造'!M$41</f>
        <v>8420</v>
      </c>
      <c r="O66" s="175"/>
      <c r="P66" s="175"/>
    </row>
    <row r="67" spans="1:16">
      <c r="A67" s="175" t="s">
        <v>77</v>
      </c>
      <c r="B67" s="175" t="e">
        <f>NA()</f>
        <v>#N/A</v>
      </c>
      <c r="C67" s="175">
        <f>IF(ISNUMBER('将来負担比率（分子）の構造'!I$53), IF('将来負担比率（分子）の構造'!I$53 &lt; 0, 0, '将来負担比率（分子）の構造'!I$53), NA())</f>
        <v>4927</v>
      </c>
      <c r="D67" s="175" t="e">
        <f>NA()</f>
        <v>#N/A</v>
      </c>
      <c r="E67" s="175" t="e">
        <f>NA()</f>
        <v>#N/A</v>
      </c>
      <c r="F67" s="175">
        <f>IF(ISNUMBER('将来負担比率（分子）の構造'!J$53), IF('将来負担比率（分子）の構造'!J$53 &lt; 0, 0, '将来負担比率（分子）の構造'!J$53), NA())</f>
        <v>4473</v>
      </c>
      <c r="G67" s="175" t="e">
        <f>NA()</f>
        <v>#N/A</v>
      </c>
      <c r="H67" s="175" t="e">
        <f>NA()</f>
        <v>#N/A</v>
      </c>
      <c r="I67" s="175">
        <f>IF(ISNUMBER('将来負担比率（分子）の構造'!K$53), IF('将来負担比率（分子）の構造'!K$53 &lt; 0, 0, '将来負担比率（分子）の構造'!K$53), NA())</f>
        <v>3654</v>
      </c>
      <c r="J67" s="175" t="e">
        <f>NA()</f>
        <v>#N/A</v>
      </c>
      <c r="K67" s="175" t="e">
        <f>NA()</f>
        <v>#N/A</v>
      </c>
      <c r="L67" s="175">
        <f>IF(ISNUMBER('将来負担比率（分子）の構造'!L$53), IF('将来負担比率（分子）の構造'!L$53 &lt; 0, 0, '将来負担比率（分子）の構造'!L$53), NA())</f>
        <v>2204</v>
      </c>
      <c r="M67" s="175" t="e">
        <f>NA()</f>
        <v>#N/A</v>
      </c>
      <c r="N67" s="175" t="e">
        <f>NA()</f>
        <v>#N/A</v>
      </c>
      <c r="O67" s="175">
        <f>IF(ISNUMBER('将来負担比率（分子）の構造'!M$53), IF('将来負担比率（分子）の構造'!M$53 &lt; 0, 0, '将来負担比率（分子）の構造'!M$53), NA())</f>
        <v>892</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651</v>
      </c>
      <c r="C72" s="179">
        <f>基金残高に係る経年分析!G55</f>
        <v>890</v>
      </c>
      <c r="D72" s="179">
        <f>基金残高に係る経年分析!H55</f>
        <v>1011</v>
      </c>
    </row>
    <row r="73" spans="1:16">
      <c r="A73" s="178" t="s">
        <v>80</v>
      </c>
      <c r="B73" s="179">
        <f>基金残高に係る経年分析!F56</f>
        <v>45</v>
      </c>
      <c r="C73" s="179">
        <f>基金残高に係る経年分析!G56</f>
        <v>186</v>
      </c>
      <c r="D73" s="179">
        <f>基金残高に係る経年分析!H56</f>
        <v>179</v>
      </c>
    </row>
    <row r="74" spans="1:16">
      <c r="A74" s="178" t="s">
        <v>81</v>
      </c>
      <c r="B74" s="179">
        <f>基金残高に係る経年分析!F57</f>
        <v>767</v>
      </c>
      <c r="C74" s="179">
        <f>基金残高に係る経年分析!G57</f>
        <v>1133</v>
      </c>
      <c r="D74" s="179">
        <f>基金残高に係る経年分析!H57</f>
        <v>1272</v>
      </c>
    </row>
  </sheetData>
  <sheetProtection algorithmName="SHA-512" hashValue="foTaxEhpgT2psE6vta2QUmolwcdgZth+hj0XxUssIiO7HACH+zRpwZ0cacRVgli+oSzm/1axN9uE7At1q1GKgA==" saltValue="AaKQBirP/YWTtEPCz48d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231</v>
      </c>
      <c r="C5" s="680"/>
      <c r="D5" s="680"/>
      <c r="E5" s="680"/>
      <c r="F5" s="680"/>
      <c r="G5" s="680"/>
      <c r="H5" s="680"/>
      <c r="I5" s="680"/>
      <c r="J5" s="680"/>
      <c r="K5" s="680"/>
      <c r="L5" s="680"/>
      <c r="M5" s="680"/>
      <c r="N5" s="680"/>
      <c r="O5" s="680"/>
      <c r="P5" s="680"/>
      <c r="Q5" s="681"/>
      <c r="R5" s="676">
        <v>4021103</v>
      </c>
      <c r="S5" s="677"/>
      <c r="T5" s="677"/>
      <c r="U5" s="677"/>
      <c r="V5" s="677"/>
      <c r="W5" s="677"/>
      <c r="X5" s="677"/>
      <c r="Y5" s="702"/>
      <c r="Z5" s="715">
        <v>26.4</v>
      </c>
      <c r="AA5" s="715"/>
      <c r="AB5" s="715"/>
      <c r="AC5" s="715"/>
      <c r="AD5" s="716">
        <v>4021103</v>
      </c>
      <c r="AE5" s="716"/>
      <c r="AF5" s="716"/>
      <c r="AG5" s="716"/>
      <c r="AH5" s="716"/>
      <c r="AI5" s="716"/>
      <c r="AJ5" s="716"/>
      <c r="AK5" s="716"/>
      <c r="AL5" s="703">
        <v>53.9</v>
      </c>
      <c r="AM5" s="685"/>
      <c r="AN5" s="685"/>
      <c r="AO5" s="704"/>
      <c r="AP5" s="679" t="s">
        <v>232</v>
      </c>
      <c r="AQ5" s="680"/>
      <c r="AR5" s="680"/>
      <c r="AS5" s="680"/>
      <c r="AT5" s="680"/>
      <c r="AU5" s="680"/>
      <c r="AV5" s="680"/>
      <c r="AW5" s="680"/>
      <c r="AX5" s="680"/>
      <c r="AY5" s="680"/>
      <c r="AZ5" s="680"/>
      <c r="BA5" s="680"/>
      <c r="BB5" s="680"/>
      <c r="BC5" s="680"/>
      <c r="BD5" s="680"/>
      <c r="BE5" s="680"/>
      <c r="BF5" s="681"/>
      <c r="BG5" s="621">
        <v>4021103</v>
      </c>
      <c r="BH5" s="622"/>
      <c r="BI5" s="622"/>
      <c r="BJ5" s="622"/>
      <c r="BK5" s="622"/>
      <c r="BL5" s="622"/>
      <c r="BM5" s="622"/>
      <c r="BN5" s="623"/>
      <c r="BO5" s="659">
        <v>100</v>
      </c>
      <c r="BP5" s="659"/>
      <c r="BQ5" s="659"/>
      <c r="BR5" s="659"/>
      <c r="BS5" s="660" t="s">
        <v>233</v>
      </c>
      <c r="BT5" s="660"/>
      <c r="BU5" s="660"/>
      <c r="BV5" s="660"/>
      <c r="BW5" s="660"/>
      <c r="BX5" s="660"/>
      <c r="BY5" s="660"/>
      <c r="BZ5" s="660"/>
      <c r="CA5" s="660"/>
      <c r="CB5" s="695"/>
      <c r="CD5" s="673" t="s">
        <v>227</v>
      </c>
      <c r="CE5" s="674"/>
      <c r="CF5" s="674"/>
      <c r="CG5" s="674"/>
      <c r="CH5" s="674"/>
      <c r="CI5" s="674"/>
      <c r="CJ5" s="674"/>
      <c r="CK5" s="674"/>
      <c r="CL5" s="674"/>
      <c r="CM5" s="674"/>
      <c r="CN5" s="674"/>
      <c r="CO5" s="674"/>
      <c r="CP5" s="674"/>
      <c r="CQ5" s="675"/>
      <c r="CR5" s="673" t="s">
        <v>234</v>
      </c>
      <c r="CS5" s="674"/>
      <c r="CT5" s="674"/>
      <c r="CU5" s="674"/>
      <c r="CV5" s="674"/>
      <c r="CW5" s="674"/>
      <c r="CX5" s="674"/>
      <c r="CY5" s="675"/>
      <c r="CZ5" s="673" t="s">
        <v>225</v>
      </c>
      <c r="DA5" s="674"/>
      <c r="DB5" s="674"/>
      <c r="DC5" s="675"/>
      <c r="DD5" s="673" t="s">
        <v>235</v>
      </c>
      <c r="DE5" s="674"/>
      <c r="DF5" s="674"/>
      <c r="DG5" s="674"/>
      <c r="DH5" s="674"/>
      <c r="DI5" s="674"/>
      <c r="DJ5" s="674"/>
      <c r="DK5" s="674"/>
      <c r="DL5" s="674"/>
      <c r="DM5" s="674"/>
      <c r="DN5" s="674"/>
      <c r="DO5" s="674"/>
      <c r="DP5" s="675"/>
      <c r="DQ5" s="673" t="s">
        <v>236</v>
      </c>
      <c r="DR5" s="674"/>
      <c r="DS5" s="674"/>
      <c r="DT5" s="674"/>
      <c r="DU5" s="674"/>
      <c r="DV5" s="674"/>
      <c r="DW5" s="674"/>
      <c r="DX5" s="674"/>
      <c r="DY5" s="674"/>
      <c r="DZ5" s="674"/>
      <c r="EA5" s="674"/>
      <c r="EB5" s="674"/>
      <c r="EC5" s="675"/>
    </row>
    <row r="6" spans="2:143" ht="11.25" customHeight="1">
      <c r="B6" s="618" t="s">
        <v>237</v>
      </c>
      <c r="C6" s="619"/>
      <c r="D6" s="619"/>
      <c r="E6" s="619"/>
      <c r="F6" s="619"/>
      <c r="G6" s="619"/>
      <c r="H6" s="619"/>
      <c r="I6" s="619"/>
      <c r="J6" s="619"/>
      <c r="K6" s="619"/>
      <c r="L6" s="619"/>
      <c r="M6" s="619"/>
      <c r="N6" s="619"/>
      <c r="O6" s="619"/>
      <c r="P6" s="619"/>
      <c r="Q6" s="620"/>
      <c r="R6" s="621">
        <v>70840</v>
      </c>
      <c r="S6" s="622"/>
      <c r="T6" s="622"/>
      <c r="U6" s="622"/>
      <c r="V6" s="622"/>
      <c r="W6" s="622"/>
      <c r="X6" s="622"/>
      <c r="Y6" s="623"/>
      <c r="Z6" s="659">
        <v>0.5</v>
      </c>
      <c r="AA6" s="659"/>
      <c r="AB6" s="659"/>
      <c r="AC6" s="659"/>
      <c r="AD6" s="660">
        <v>70840</v>
      </c>
      <c r="AE6" s="660"/>
      <c r="AF6" s="660"/>
      <c r="AG6" s="660"/>
      <c r="AH6" s="660"/>
      <c r="AI6" s="660"/>
      <c r="AJ6" s="660"/>
      <c r="AK6" s="660"/>
      <c r="AL6" s="624">
        <v>0.9</v>
      </c>
      <c r="AM6" s="625"/>
      <c r="AN6" s="625"/>
      <c r="AO6" s="661"/>
      <c r="AP6" s="618" t="s">
        <v>238</v>
      </c>
      <c r="AQ6" s="619"/>
      <c r="AR6" s="619"/>
      <c r="AS6" s="619"/>
      <c r="AT6" s="619"/>
      <c r="AU6" s="619"/>
      <c r="AV6" s="619"/>
      <c r="AW6" s="619"/>
      <c r="AX6" s="619"/>
      <c r="AY6" s="619"/>
      <c r="AZ6" s="619"/>
      <c r="BA6" s="619"/>
      <c r="BB6" s="619"/>
      <c r="BC6" s="619"/>
      <c r="BD6" s="619"/>
      <c r="BE6" s="619"/>
      <c r="BF6" s="620"/>
      <c r="BG6" s="621">
        <v>4021103</v>
      </c>
      <c r="BH6" s="622"/>
      <c r="BI6" s="622"/>
      <c r="BJ6" s="622"/>
      <c r="BK6" s="622"/>
      <c r="BL6" s="622"/>
      <c r="BM6" s="622"/>
      <c r="BN6" s="623"/>
      <c r="BO6" s="659">
        <v>100</v>
      </c>
      <c r="BP6" s="659"/>
      <c r="BQ6" s="659"/>
      <c r="BR6" s="659"/>
      <c r="BS6" s="660" t="s">
        <v>233</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126248</v>
      </c>
      <c r="CS6" s="622"/>
      <c r="CT6" s="622"/>
      <c r="CU6" s="622"/>
      <c r="CV6" s="622"/>
      <c r="CW6" s="622"/>
      <c r="CX6" s="622"/>
      <c r="CY6" s="623"/>
      <c r="CZ6" s="703">
        <v>0.9</v>
      </c>
      <c r="DA6" s="685"/>
      <c r="DB6" s="685"/>
      <c r="DC6" s="705"/>
      <c r="DD6" s="627" t="s">
        <v>130</v>
      </c>
      <c r="DE6" s="622"/>
      <c r="DF6" s="622"/>
      <c r="DG6" s="622"/>
      <c r="DH6" s="622"/>
      <c r="DI6" s="622"/>
      <c r="DJ6" s="622"/>
      <c r="DK6" s="622"/>
      <c r="DL6" s="622"/>
      <c r="DM6" s="622"/>
      <c r="DN6" s="622"/>
      <c r="DO6" s="622"/>
      <c r="DP6" s="623"/>
      <c r="DQ6" s="627">
        <v>126248</v>
      </c>
      <c r="DR6" s="622"/>
      <c r="DS6" s="622"/>
      <c r="DT6" s="622"/>
      <c r="DU6" s="622"/>
      <c r="DV6" s="622"/>
      <c r="DW6" s="622"/>
      <c r="DX6" s="622"/>
      <c r="DY6" s="622"/>
      <c r="DZ6" s="622"/>
      <c r="EA6" s="622"/>
      <c r="EB6" s="622"/>
      <c r="EC6" s="658"/>
    </row>
    <row r="7" spans="2:143" ht="11.25" customHeight="1">
      <c r="B7" s="618" t="s">
        <v>240</v>
      </c>
      <c r="C7" s="619"/>
      <c r="D7" s="619"/>
      <c r="E7" s="619"/>
      <c r="F7" s="619"/>
      <c r="G7" s="619"/>
      <c r="H7" s="619"/>
      <c r="I7" s="619"/>
      <c r="J7" s="619"/>
      <c r="K7" s="619"/>
      <c r="L7" s="619"/>
      <c r="M7" s="619"/>
      <c r="N7" s="619"/>
      <c r="O7" s="619"/>
      <c r="P7" s="619"/>
      <c r="Q7" s="620"/>
      <c r="R7" s="621">
        <v>739</v>
      </c>
      <c r="S7" s="622"/>
      <c r="T7" s="622"/>
      <c r="U7" s="622"/>
      <c r="V7" s="622"/>
      <c r="W7" s="622"/>
      <c r="X7" s="622"/>
      <c r="Y7" s="623"/>
      <c r="Z7" s="659">
        <v>0</v>
      </c>
      <c r="AA7" s="659"/>
      <c r="AB7" s="659"/>
      <c r="AC7" s="659"/>
      <c r="AD7" s="660">
        <v>739</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1653521</v>
      </c>
      <c r="BH7" s="622"/>
      <c r="BI7" s="622"/>
      <c r="BJ7" s="622"/>
      <c r="BK7" s="622"/>
      <c r="BL7" s="622"/>
      <c r="BM7" s="622"/>
      <c r="BN7" s="623"/>
      <c r="BO7" s="659">
        <v>41.1</v>
      </c>
      <c r="BP7" s="659"/>
      <c r="BQ7" s="659"/>
      <c r="BR7" s="659"/>
      <c r="BS7" s="660" t="s">
        <v>233</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2183237</v>
      </c>
      <c r="CS7" s="622"/>
      <c r="CT7" s="622"/>
      <c r="CU7" s="622"/>
      <c r="CV7" s="622"/>
      <c r="CW7" s="622"/>
      <c r="CX7" s="622"/>
      <c r="CY7" s="623"/>
      <c r="CZ7" s="659">
        <v>14.9</v>
      </c>
      <c r="DA7" s="659"/>
      <c r="DB7" s="659"/>
      <c r="DC7" s="659"/>
      <c r="DD7" s="627">
        <v>6712</v>
      </c>
      <c r="DE7" s="622"/>
      <c r="DF7" s="622"/>
      <c r="DG7" s="622"/>
      <c r="DH7" s="622"/>
      <c r="DI7" s="622"/>
      <c r="DJ7" s="622"/>
      <c r="DK7" s="622"/>
      <c r="DL7" s="622"/>
      <c r="DM7" s="622"/>
      <c r="DN7" s="622"/>
      <c r="DO7" s="622"/>
      <c r="DP7" s="623"/>
      <c r="DQ7" s="627">
        <v>1976318</v>
      </c>
      <c r="DR7" s="622"/>
      <c r="DS7" s="622"/>
      <c r="DT7" s="622"/>
      <c r="DU7" s="622"/>
      <c r="DV7" s="622"/>
      <c r="DW7" s="622"/>
      <c r="DX7" s="622"/>
      <c r="DY7" s="622"/>
      <c r="DZ7" s="622"/>
      <c r="EA7" s="622"/>
      <c r="EB7" s="622"/>
      <c r="EC7" s="658"/>
    </row>
    <row r="8" spans="2:143" ht="11.25" customHeight="1">
      <c r="B8" s="618" t="s">
        <v>243</v>
      </c>
      <c r="C8" s="619"/>
      <c r="D8" s="619"/>
      <c r="E8" s="619"/>
      <c r="F8" s="619"/>
      <c r="G8" s="619"/>
      <c r="H8" s="619"/>
      <c r="I8" s="619"/>
      <c r="J8" s="619"/>
      <c r="K8" s="619"/>
      <c r="L8" s="619"/>
      <c r="M8" s="619"/>
      <c r="N8" s="619"/>
      <c r="O8" s="619"/>
      <c r="P8" s="619"/>
      <c r="Q8" s="620"/>
      <c r="R8" s="621">
        <v>6509</v>
      </c>
      <c r="S8" s="622"/>
      <c r="T8" s="622"/>
      <c r="U8" s="622"/>
      <c r="V8" s="622"/>
      <c r="W8" s="622"/>
      <c r="X8" s="622"/>
      <c r="Y8" s="623"/>
      <c r="Z8" s="659">
        <v>0</v>
      </c>
      <c r="AA8" s="659"/>
      <c r="AB8" s="659"/>
      <c r="AC8" s="659"/>
      <c r="AD8" s="660">
        <v>6509</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57780</v>
      </c>
      <c r="BH8" s="622"/>
      <c r="BI8" s="622"/>
      <c r="BJ8" s="622"/>
      <c r="BK8" s="622"/>
      <c r="BL8" s="622"/>
      <c r="BM8" s="622"/>
      <c r="BN8" s="623"/>
      <c r="BO8" s="659">
        <v>1.4</v>
      </c>
      <c r="BP8" s="659"/>
      <c r="BQ8" s="659"/>
      <c r="BR8" s="659"/>
      <c r="BS8" s="660" t="s">
        <v>130</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6289666</v>
      </c>
      <c r="CS8" s="622"/>
      <c r="CT8" s="622"/>
      <c r="CU8" s="622"/>
      <c r="CV8" s="622"/>
      <c r="CW8" s="622"/>
      <c r="CX8" s="622"/>
      <c r="CY8" s="623"/>
      <c r="CZ8" s="659">
        <v>42.9</v>
      </c>
      <c r="DA8" s="659"/>
      <c r="DB8" s="659"/>
      <c r="DC8" s="659"/>
      <c r="DD8" s="627" t="s">
        <v>130</v>
      </c>
      <c r="DE8" s="622"/>
      <c r="DF8" s="622"/>
      <c r="DG8" s="622"/>
      <c r="DH8" s="622"/>
      <c r="DI8" s="622"/>
      <c r="DJ8" s="622"/>
      <c r="DK8" s="622"/>
      <c r="DL8" s="622"/>
      <c r="DM8" s="622"/>
      <c r="DN8" s="622"/>
      <c r="DO8" s="622"/>
      <c r="DP8" s="623"/>
      <c r="DQ8" s="627">
        <v>2378010</v>
      </c>
      <c r="DR8" s="622"/>
      <c r="DS8" s="622"/>
      <c r="DT8" s="622"/>
      <c r="DU8" s="622"/>
      <c r="DV8" s="622"/>
      <c r="DW8" s="622"/>
      <c r="DX8" s="622"/>
      <c r="DY8" s="622"/>
      <c r="DZ8" s="622"/>
      <c r="EA8" s="622"/>
      <c r="EB8" s="622"/>
      <c r="EC8" s="658"/>
    </row>
    <row r="9" spans="2:143" ht="11.25" customHeight="1">
      <c r="B9" s="618" t="s">
        <v>246</v>
      </c>
      <c r="C9" s="619"/>
      <c r="D9" s="619"/>
      <c r="E9" s="619"/>
      <c r="F9" s="619"/>
      <c r="G9" s="619"/>
      <c r="H9" s="619"/>
      <c r="I9" s="619"/>
      <c r="J9" s="619"/>
      <c r="K9" s="619"/>
      <c r="L9" s="619"/>
      <c r="M9" s="619"/>
      <c r="N9" s="619"/>
      <c r="O9" s="619"/>
      <c r="P9" s="619"/>
      <c r="Q9" s="620"/>
      <c r="R9" s="621">
        <v>6263</v>
      </c>
      <c r="S9" s="622"/>
      <c r="T9" s="622"/>
      <c r="U9" s="622"/>
      <c r="V9" s="622"/>
      <c r="W9" s="622"/>
      <c r="X9" s="622"/>
      <c r="Y9" s="623"/>
      <c r="Z9" s="659">
        <v>0</v>
      </c>
      <c r="AA9" s="659"/>
      <c r="AB9" s="659"/>
      <c r="AC9" s="659"/>
      <c r="AD9" s="660">
        <v>6263</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1386735</v>
      </c>
      <c r="BH9" s="622"/>
      <c r="BI9" s="622"/>
      <c r="BJ9" s="622"/>
      <c r="BK9" s="622"/>
      <c r="BL9" s="622"/>
      <c r="BM9" s="622"/>
      <c r="BN9" s="623"/>
      <c r="BO9" s="659">
        <v>34.5</v>
      </c>
      <c r="BP9" s="659"/>
      <c r="BQ9" s="659"/>
      <c r="BR9" s="659"/>
      <c r="BS9" s="660" t="s">
        <v>130</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1092247</v>
      </c>
      <c r="CS9" s="622"/>
      <c r="CT9" s="622"/>
      <c r="CU9" s="622"/>
      <c r="CV9" s="622"/>
      <c r="CW9" s="622"/>
      <c r="CX9" s="622"/>
      <c r="CY9" s="623"/>
      <c r="CZ9" s="659">
        <v>7.4</v>
      </c>
      <c r="DA9" s="659"/>
      <c r="DB9" s="659"/>
      <c r="DC9" s="659"/>
      <c r="DD9" s="627">
        <v>32120</v>
      </c>
      <c r="DE9" s="622"/>
      <c r="DF9" s="622"/>
      <c r="DG9" s="622"/>
      <c r="DH9" s="622"/>
      <c r="DI9" s="622"/>
      <c r="DJ9" s="622"/>
      <c r="DK9" s="622"/>
      <c r="DL9" s="622"/>
      <c r="DM9" s="622"/>
      <c r="DN9" s="622"/>
      <c r="DO9" s="622"/>
      <c r="DP9" s="623"/>
      <c r="DQ9" s="627">
        <v>671320</v>
      </c>
      <c r="DR9" s="622"/>
      <c r="DS9" s="622"/>
      <c r="DT9" s="622"/>
      <c r="DU9" s="622"/>
      <c r="DV9" s="622"/>
      <c r="DW9" s="622"/>
      <c r="DX9" s="622"/>
      <c r="DY9" s="622"/>
      <c r="DZ9" s="622"/>
      <c r="EA9" s="622"/>
      <c r="EB9" s="622"/>
      <c r="EC9" s="658"/>
    </row>
    <row r="10" spans="2:143" ht="11.25" customHeight="1">
      <c r="B10" s="618" t="s">
        <v>249</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233</v>
      </c>
      <c r="AA10" s="659"/>
      <c r="AB10" s="659"/>
      <c r="AC10" s="659"/>
      <c r="AD10" s="660" t="s">
        <v>130</v>
      </c>
      <c r="AE10" s="660"/>
      <c r="AF10" s="660"/>
      <c r="AG10" s="660"/>
      <c r="AH10" s="660"/>
      <c r="AI10" s="660"/>
      <c r="AJ10" s="660"/>
      <c r="AK10" s="660"/>
      <c r="AL10" s="624" t="s">
        <v>130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94753</v>
      </c>
      <c r="BH10" s="622"/>
      <c r="BI10" s="622"/>
      <c r="BJ10" s="622"/>
      <c r="BK10" s="622"/>
      <c r="BL10" s="622"/>
      <c r="BM10" s="622"/>
      <c r="BN10" s="623"/>
      <c r="BO10" s="659">
        <v>2.4</v>
      </c>
      <c r="BP10" s="659"/>
      <c r="BQ10" s="659"/>
      <c r="BR10" s="659"/>
      <c r="BS10" s="660" t="s">
        <v>130</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v>17015</v>
      </c>
      <c r="CS10" s="622"/>
      <c r="CT10" s="622"/>
      <c r="CU10" s="622"/>
      <c r="CV10" s="622"/>
      <c r="CW10" s="622"/>
      <c r="CX10" s="622"/>
      <c r="CY10" s="623"/>
      <c r="CZ10" s="659">
        <v>0.1</v>
      </c>
      <c r="DA10" s="659"/>
      <c r="DB10" s="659"/>
      <c r="DC10" s="659"/>
      <c r="DD10" s="627" t="s">
        <v>233</v>
      </c>
      <c r="DE10" s="622"/>
      <c r="DF10" s="622"/>
      <c r="DG10" s="622"/>
      <c r="DH10" s="622"/>
      <c r="DI10" s="622"/>
      <c r="DJ10" s="622"/>
      <c r="DK10" s="622"/>
      <c r="DL10" s="622"/>
      <c r="DM10" s="622"/>
      <c r="DN10" s="622"/>
      <c r="DO10" s="622"/>
      <c r="DP10" s="623"/>
      <c r="DQ10" s="627">
        <v>13280</v>
      </c>
      <c r="DR10" s="622"/>
      <c r="DS10" s="622"/>
      <c r="DT10" s="622"/>
      <c r="DU10" s="622"/>
      <c r="DV10" s="622"/>
      <c r="DW10" s="622"/>
      <c r="DX10" s="622"/>
      <c r="DY10" s="622"/>
      <c r="DZ10" s="622"/>
      <c r="EA10" s="622"/>
      <c r="EB10" s="622"/>
      <c r="EC10" s="658"/>
    </row>
    <row r="11" spans="2:143" ht="11.25" customHeight="1">
      <c r="B11" s="618" t="s">
        <v>252</v>
      </c>
      <c r="C11" s="619"/>
      <c r="D11" s="619"/>
      <c r="E11" s="619"/>
      <c r="F11" s="619"/>
      <c r="G11" s="619"/>
      <c r="H11" s="619"/>
      <c r="I11" s="619"/>
      <c r="J11" s="619"/>
      <c r="K11" s="619"/>
      <c r="L11" s="619"/>
      <c r="M11" s="619"/>
      <c r="N11" s="619"/>
      <c r="O11" s="619"/>
      <c r="P11" s="619"/>
      <c r="Q11" s="620"/>
      <c r="R11" s="621">
        <v>853521</v>
      </c>
      <c r="S11" s="622"/>
      <c r="T11" s="622"/>
      <c r="U11" s="622"/>
      <c r="V11" s="622"/>
      <c r="W11" s="622"/>
      <c r="X11" s="622"/>
      <c r="Y11" s="623"/>
      <c r="Z11" s="624">
        <v>5.6</v>
      </c>
      <c r="AA11" s="625"/>
      <c r="AB11" s="625"/>
      <c r="AC11" s="626"/>
      <c r="AD11" s="627">
        <v>853521</v>
      </c>
      <c r="AE11" s="622"/>
      <c r="AF11" s="622"/>
      <c r="AG11" s="622"/>
      <c r="AH11" s="622"/>
      <c r="AI11" s="622"/>
      <c r="AJ11" s="622"/>
      <c r="AK11" s="623"/>
      <c r="AL11" s="624">
        <v>11.4</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114253</v>
      </c>
      <c r="BH11" s="622"/>
      <c r="BI11" s="622"/>
      <c r="BJ11" s="622"/>
      <c r="BK11" s="622"/>
      <c r="BL11" s="622"/>
      <c r="BM11" s="622"/>
      <c r="BN11" s="623"/>
      <c r="BO11" s="659">
        <v>2.8</v>
      </c>
      <c r="BP11" s="659"/>
      <c r="BQ11" s="659"/>
      <c r="BR11" s="659"/>
      <c r="BS11" s="660" t="s">
        <v>130</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103394</v>
      </c>
      <c r="CS11" s="622"/>
      <c r="CT11" s="622"/>
      <c r="CU11" s="622"/>
      <c r="CV11" s="622"/>
      <c r="CW11" s="622"/>
      <c r="CX11" s="622"/>
      <c r="CY11" s="623"/>
      <c r="CZ11" s="659">
        <v>0.7</v>
      </c>
      <c r="DA11" s="659"/>
      <c r="DB11" s="659"/>
      <c r="DC11" s="659"/>
      <c r="DD11" s="627" t="s">
        <v>233</v>
      </c>
      <c r="DE11" s="622"/>
      <c r="DF11" s="622"/>
      <c r="DG11" s="622"/>
      <c r="DH11" s="622"/>
      <c r="DI11" s="622"/>
      <c r="DJ11" s="622"/>
      <c r="DK11" s="622"/>
      <c r="DL11" s="622"/>
      <c r="DM11" s="622"/>
      <c r="DN11" s="622"/>
      <c r="DO11" s="622"/>
      <c r="DP11" s="623"/>
      <c r="DQ11" s="627">
        <v>74813</v>
      </c>
      <c r="DR11" s="622"/>
      <c r="DS11" s="622"/>
      <c r="DT11" s="622"/>
      <c r="DU11" s="622"/>
      <c r="DV11" s="622"/>
      <c r="DW11" s="622"/>
      <c r="DX11" s="622"/>
      <c r="DY11" s="622"/>
      <c r="DZ11" s="622"/>
      <c r="EA11" s="622"/>
      <c r="EB11" s="622"/>
      <c r="EC11" s="658"/>
    </row>
    <row r="12" spans="2:143" ht="11.25" customHeight="1">
      <c r="B12" s="618" t="s">
        <v>255</v>
      </c>
      <c r="C12" s="619"/>
      <c r="D12" s="619"/>
      <c r="E12" s="619"/>
      <c r="F12" s="619"/>
      <c r="G12" s="619"/>
      <c r="H12" s="619"/>
      <c r="I12" s="619"/>
      <c r="J12" s="619"/>
      <c r="K12" s="619"/>
      <c r="L12" s="619"/>
      <c r="M12" s="619"/>
      <c r="N12" s="619"/>
      <c r="O12" s="619"/>
      <c r="P12" s="619"/>
      <c r="Q12" s="620"/>
      <c r="R12" s="621">
        <v>21523</v>
      </c>
      <c r="S12" s="622"/>
      <c r="T12" s="622"/>
      <c r="U12" s="622"/>
      <c r="V12" s="622"/>
      <c r="W12" s="622"/>
      <c r="X12" s="622"/>
      <c r="Y12" s="623"/>
      <c r="Z12" s="659">
        <v>0.1</v>
      </c>
      <c r="AA12" s="659"/>
      <c r="AB12" s="659"/>
      <c r="AC12" s="659"/>
      <c r="AD12" s="660">
        <v>21523</v>
      </c>
      <c r="AE12" s="660"/>
      <c r="AF12" s="660"/>
      <c r="AG12" s="660"/>
      <c r="AH12" s="660"/>
      <c r="AI12" s="660"/>
      <c r="AJ12" s="660"/>
      <c r="AK12" s="660"/>
      <c r="AL12" s="624">
        <v>0.3</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2078199</v>
      </c>
      <c r="BH12" s="622"/>
      <c r="BI12" s="622"/>
      <c r="BJ12" s="622"/>
      <c r="BK12" s="622"/>
      <c r="BL12" s="622"/>
      <c r="BM12" s="622"/>
      <c r="BN12" s="623"/>
      <c r="BO12" s="659">
        <v>51.7</v>
      </c>
      <c r="BP12" s="659"/>
      <c r="BQ12" s="659"/>
      <c r="BR12" s="659"/>
      <c r="BS12" s="660" t="s">
        <v>233</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162809</v>
      </c>
      <c r="CS12" s="622"/>
      <c r="CT12" s="622"/>
      <c r="CU12" s="622"/>
      <c r="CV12" s="622"/>
      <c r="CW12" s="622"/>
      <c r="CX12" s="622"/>
      <c r="CY12" s="623"/>
      <c r="CZ12" s="659">
        <v>1.1000000000000001</v>
      </c>
      <c r="DA12" s="659"/>
      <c r="DB12" s="659"/>
      <c r="DC12" s="659"/>
      <c r="DD12" s="627">
        <v>8800</v>
      </c>
      <c r="DE12" s="622"/>
      <c r="DF12" s="622"/>
      <c r="DG12" s="622"/>
      <c r="DH12" s="622"/>
      <c r="DI12" s="622"/>
      <c r="DJ12" s="622"/>
      <c r="DK12" s="622"/>
      <c r="DL12" s="622"/>
      <c r="DM12" s="622"/>
      <c r="DN12" s="622"/>
      <c r="DO12" s="622"/>
      <c r="DP12" s="623"/>
      <c r="DQ12" s="627">
        <v>147895</v>
      </c>
      <c r="DR12" s="622"/>
      <c r="DS12" s="622"/>
      <c r="DT12" s="622"/>
      <c r="DU12" s="622"/>
      <c r="DV12" s="622"/>
      <c r="DW12" s="622"/>
      <c r="DX12" s="622"/>
      <c r="DY12" s="622"/>
      <c r="DZ12" s="622"/>
      <c r="EA12" s="622"/>
      <c r="EB12" s="622"/>
      <c r="EC12" s="658"/>
    </row>
    <row r="13" spans="2:143" ht="11.25" customHeight="1">
      <c r="B13" s="618" t="s">
        <v>258</v>
      </c>
      <c r="C13" s="619"/>
      <c r="D13" s="619"/>
      <c r="E13" s="619"/>
      <c r="F13" s="619"/>
      <c r="G13" s="619"/>
      <c r="H13" s="619"/>
      <c r="I13" s="619"/>
      <c r="J13" s="619"/>
      <c r="K13" s="619"/>
      <c r="L13" s="619"/>
      <c r="M13" s="619"/>
      <c r="N13" s="619"/>
      <c r="O13" s="619"/>
      <c r="P13" s="619"/>
      <c r="Q13" s="620"/>
      <c r="R13" s="621" t="s">
        <v>178</v>
      </c>
      <c r="S13" s="622"/>
      <c r="T13" s="622"/>
      <c r="U13" s="622"/>
      <c r="V13" s="622"/>
      <c r="W13" s="622"/>
      <c r="X13" s="622"/>
      <c r="Y13" s="623"/>
      <c r="Z13" s="659" t="s">
        <v>130</v>
      </c>
      <c r="AA13" s="659"/>
      <c r="AB13" s="659"/>
      <c r="AC13" s="659"/>
      <c r="AD13" s="660" t="s">
        <v>233</v>
      </c>
      <c r="AE13" s="660"/>
      <c r="AF13" s="660"/>
      <c r="AG13" s="660"/>
      <c r="AH13" s="660"/>
      <c r="AI13" s="660"/>
      <c r="AJ13" s="660"/>
      <c r="AK13" s="660"/>
      <c r="AL13" s="624" t="s">
        <v>233</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2048971</v>
      </c>
      <c r="BH13" s="622"/>
      <c r="BI13" s="622"/>
      <c r="BJ13" s="622"/>
      <c r="BK13" s="622"/>
      <c r="BL13" s="622"/>
      <c r="BM13" s="622"/>
      <c r="BN13" s="623"/>
      <c r="BO13" s="659">
        <v>51</v>
      </c>
      <c r="BP13" s="659"/>
      <c r="BQ13" s="659"/>
      <c r="BR13" s="659"/>
      <c r="BS13" s="660" t="s">
        <v>233</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1346466</v>
      </c>
      <c r="CS13" s="622"/>
      <c r="CT13" s="622"/>
      <c r="CU13" s="622"/>
      <c r="CV13" s="622"/>
      <c r="CW13" s="622"/>
      <c r="CX13" s="622"/>
      <c r="CY13" s="623"/>
      <c r="CZ13" s="659">
        <v>9.1999999999999993</v>
      </c>
      <c r="DA13" s="659"/>
      <c r="DB13" s="659"/>
      <c r="DC13" s="659"/>
      <c r="DD13" s="627">
        <v>986560</v>
      </c>
      <c r="DE13" s="622"/>
      <c r="DF13" s="622"/>
      <c r="DG13" s="622"/>
      <c r="DH13" s="622"/>
      <c r="DI13" s="622"/>
      <c r="DJ13" s="622"/>
      <c r="DK13" s="622"/>
      <c r="DL13" s="622"/>
      <c r="DM13" s="622"/>
      <c r="DN13" s="622"/>
      <c r="DO13" s="622"/>
      <c r="DP13" s="623"/>
      <c r="DQ13" s="627">
        <v>596172</v>
      </c>
      <c r="DR13" s="622"/>
      <c r="DS13" s="622"/>
      <c r="DT13" s="622"/>
      <c r="DU13" s="622"/>
      <c r="DV13" s="622"/>
      <c r="DW13" s="622"/>
      <c r="DX13" s="622"/>
      <c r="DY13" s="622"/>
      <c r="DZ13" s="622"/>
      <c r="EA13" s="622"/>
      <c r="EB13" s="622"/>
      <c r="EC13" s="658"/>
    </row>
    <row r="14" spans="2:143" ht="11.25" customHeight="1">
      <c r="B14" s="618" t="s">
        <v>261</v>
      </c>
      <c r="C14" s="619"/>
      <c r="D14" s="619"/>
      <c r="E14" s="619"/>
      <c r="F14" s="619"/>
      <c r="G14" s="619"/>
      <c r="H14" s="619"/>
      <c r="I14" s="619"/>
      <c r="J14" s="619"/>
      <c r="K14" s="619"/>
      <c r="L14" s="619"/>
      <c r="M14" s="619"/>
      <c r="N14" s="619"/>
      <c r="O14" s="619"/>
      <c r="P14" s="619"/>
      <c r="Q14" s="620"/>
      <c r="R14" s="621">
        <v>68</v>
      </c>
      <c r="S14" s="622"/>
      <c r="T14" s="622"/>
      <c r="U14" s="622"/>
      <c r="V14" s="622"/>
      <c r="W14" s="622"/>
      <c r="X14" s="622"/>
      <c r="Y14" s="623"/>
      <c r="Z14" s="659">
        <v>0</v>
      </c>
      <c r="AA14" s="659"/>
      <c r="AB14" s="659"/>
      <c r="AC14" s="659"/>
      <c r="AD14" s="660">
        <v>68</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154208</v>
      </c>
      <c r="BH14" s="622"/>
      <c r="BI14" s="622"/>
      <c r="BJ14" s="622"/>
      <c r="BK14" s="622"/>
      <c r="BL14" s="622"/>
      <c r="BM14" s="622"/>
      <c r="BN14" s="623"/>
      <c r="BO14" s="659">
        <v>3.8</v>
      </c>
      <c r="BP14" s="659"/>
      <c r="BQ14" s="659"/>
      <c r="BR14" s="659"/>
      <c r="BS14" s="660" t="s">
        <v>233</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540677</v>
      </c>
      <c r="CS14" s="622"/>
      <c r="CT14" s="622"/>
      <c r="CU14" s="622"/>
      <c r="CV14" s="622"/>
      <c r="CW14" s="622"/>
      <c r="CX14" s="622"/>
      <c r="CY14" s="623"/>
      <c r="CZ14" s="659">
        <v>3.7</v>
      </c>
      <c r="DA14" s="659"/>
      <c r="DB14" s="659"/>
      <c r="DC14" s="659"/>
      <c r="DD14" s="627" t="s">
        <v>130</v>
      </c>
      <c r="DE14" s="622"/>
      <c r="DF14" s="622"/>
      <c r="DG14" s="622"/>
      <c r="DH14" s="622"/>
      <c r="DI14" s="622"/>
      <c r="DJ14" s="622"/>
      <c r="DK14" s="622"/>
      <c r="DL14" s="622"/>
      <c r="DM14" s="622"/>
      <c r="DN14" s="622"/>
      <c r="DO14" s="622"/>
      <c r="DP14" s="623"/>
      <c r="DQ14" s="627">
        <v>525046</v>
      </c>
      <c r="DR14" s="622"/>
      <c r="DS14" s="622"/>
      <c r="DT14" s="622"/>
      <c r="DU14" s="622"/>
      <c r="DV14" s="622"/>
      <c r="DW14" s="622"/>
      <c r="DX14" s="622"/>
      <c r="DY14" s="622"/>
      <c r="DZ14" s="622"/>
      <c r="EA14" s="622"/>
      <c r="EB14" s="622"/>
      <c r="EC14" s="658"/>
    </row>
    <row r="15" spans="2:143" ht="11.25" customHeight="1">
      <c r="B15" s="618" t="s">
        <v>264</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178</v>
      </c>
      <c r="AA15" s="659"/>
      <c r="AB15" s="659"/>
      <c r="AC15" s="659"/>
      <c r="AD15" s="660" t="s">
        <v>130</v>
      </c>
      <c r="AE15" s="660"/>
      <c r="AF15" s="660"/>
      <c r="AG15" s="660"/>
      <c r="AH15" s="660"/>
      <c r="AI15" s="660"/>
      <c r="AJ15" s="660"/>
      <c r="AK15" s="660"/>
      <c r="AL15" s="624" t="s">
        <v>130</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135175</v>
      </c>
      <c r="BH15" s="622"/>
      <c r="BI15" s="622"/>
      <c r="BJ15" s="622"/>
      <c r="BK15" s="622"/>
      <c r="BL15" s="622"/>
      <c r="BM15" s="622"/>
      <c r="BN15" s="623"/>
      <c r="BO15" s="659">
        <v>3.4</v>
      </c>
      <c r="BP15" s="659"/>
      <c r="BQ15" s="659"/>
      <c r="BR15" s="659"/>
      <c r="BS15" s="660" t="s">
        <v>130</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1791235</v>
      </c>
      <c r="CS15" s="622"/>
      <c r="CT15" s="622"/>
      <c r="CU15" s="622"/>
      <c r="CV15" s="622"/>
      <c r="CW15" s="622"/>
      <c r="CX15" s="622"/>
      <c r="CY15" s="623"/>
      <c r="CZ15" s="659">
        <v>12.2</v>
      </c>
      <c r="DA15" s="659"/>
      <c r="DB15" s="659"/>
      <c r="DC15" s="659"/>
      <c r="DD15" s="627">
        <v>353579</v>
      </c>
      <c r="DE15" s="622"/>
      <c r="DF15" s="622"/>
      <c r="DG15" s="622"/>
      <c r="DH15" s="622"/>
      <c r="DI15" s="622"/>
      <c r="DJ15" s="622"/>
      <c r="DK15" s="622"/>
      <c r="DL15" s="622"/>
      <c r="DM15" s="622"/>
      <c r="DN15" s="622"/>
      <c r="DO15" s="622"/>
      <c r="DP15" s="623"/>
      <c r="DQ15" s="627">
        <v>1185163</v>
      </c>
      <c r="DR15" s="622"/>
      <c r="DS15" s="622"/>
      <c r="DT15" s="622"/>
      <c r="DU15" s="622"/>
      <c r="DV15" s="622"/>
      <c r="DW15" s="622"/>
      <c r="DX15" s="622"/>
      <c r="DY15" s="622"/>
      <c r="DZ15" s="622"/>
      <c r="EA15" s="622"/>
      <c r="EB15" s="622"/>
      <c r="EC15" s="658"/>
    </row>
    <row r="16" spans="2:143" ht="11.25" customHeight="1">
      <c r="B16" s="618" t="s">
        <v>267</v>
      </c>
      <c r="C16" s="619"/>
      <c r="D16" s="619"/>
      <c r="E16" s="619"/>
      <c r="F16" s="619"/>
      <c r="G16" s="619"/>
      <c r="H16" s="619"/>
      <c r="I16" s="619"/>
      <c r="J16" s="619"/>
      <c r="K16" s="619"/>
      <c r="L16" s="619"/>
      <c r="M16" s="619"/>
      <c r="N16" s="619"/>
      <c r="O16" s="619"/>
      <c r="P16" s="619"/>
      <c r="Q16" s="620"/>
      <c r="R16" s="621">
        <v>6316</v>
      </c>
      <c r="S16" s="622"/>
      <c r="T16" s="622"/>
      <c r="U16" s="622"/>
      <c r="V16" s="622"/>
      <c r="W16" s="622"/>
      <c r="X16" s="622"/>
      <c r="Y16" s="623"/>
      <c r="Z16" s="659">
        <v>0</v>
      </c>
      <c r="AA16" s="659"/>
      <c r="AB16" s="659"/>
      <c r="AC16" s="659"/>
      <c r="AD16" s="660">
        <v>6316</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233</v>
      </c>
      <c r="BP16" s="659"/>
      <c r="BQ16" s="659"/>
      <c r="BR16" s="659"/>
      <c r="BS16" s="660" t="s">
        <v>130</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17887</v>
      </c>
      <c r="CS16" s="622"/>
      <c r="CT16" s="622"/>
      <c r="CU16" s="622"/>
      <c r="CV16" s="622"/>
      <c r="CW16" s="622"/>
      <c r="CX16" s="622"/>
      <c r="CY16" s="623"/>
      <c r="CZ16" s="659">
        <v>0.1</v>
      </c>
      <c r="DA16" s="659"/>
      <c r="DB16" s="659"/>
      <c r="DC16" s="659"/>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58"/>
    </row>
    <row r="17" spans="2:133" ht="11.25" customHeight="1">
      <c r="B17" s="618" t="s">
        <v>270</v>
      </c>
      <c r="C17" s="619"/>
      <c r="D17" s="619"/>
      <c r="E17" s="619"/>
      <c r="F17" s="619"/>
      <c r="G17" s="619"/>
      <c r="H17" s="619"/>
      <c r="I17" s="619"/>
      <c r="J17" s="619"/>
      <c r="K17" s="619"/>
      <c r="L17" s="619"/>
      <c r="M17" s="619"/>
      <c r="N17" s="619"/>
      <c r="O17" s="619"/>
      <c r="P17" s="619"/>
      <c r="Q17" s="620"/>
      <c r="R17" s="621">
        <v>67392</v>
      </c>
      <c r="S17" s="622"/>
      <c r="T17" s="622"/>
      <c r="U17" s="622"/>
      <c r="V17" s="622"/>
      <c r="W17" s="622"/>
      <c r="X17" s="622"/>
      <c r="Y17" s="623"/>
      <c r="Z17" s="659">
        <v>0.4</v>
      </c>
      <c r="AA17" s="659"/>
      <c r="AB17" s="659"/>
      <c r="AC17" s="659"/>
      <c r="AD17" s="660">
        <v>67392</v>
      </c>
      <c r="AE17" s="660"/>
      <c r="AF17" s="660"/>
      <c r="AG17" s="660"/>
      <c r="AH17" s="660"/>
      <c r="AI17" s="660"/>
      <c r="AJ17" s="660"/>
      <c r="AK17" s="660"/>
      <c r="AL17" s="624">
        <v>0.9</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995615</v>
      </c>
      <c r="CS17" s="622"/>
      <c r="CT17" s="622"/>
      <c r="CU17" s="622"/>
      <c r="CV17" s="622"/>
      <c r="CW17" s="622"/>
      <c r="CX17" s="622"/>
      <c r="CY17" s="623"/>
      <c r="CZ17" s="659">
        <v>6.8</v>
      </c>
      <c r="DA17" s="659"/>
      <c r="DB17" s="659"/>
      <c r="DC17" s="659"/>
      <c r="DD17" s="627" t="s">
        <v>130</v>
      </c>
      <c r="DE17" s="622"/>
      <c r="DF17" s="622"/>
      <c r="DG17" s="622"/>
      <c r="DH17" s="622"/>
      <c r="DI17" s="622"/>
      <c r="DJ17" s="622"/>
      <c r="DK17" s="622"/>
      <c r="DL17" s="622"/>
      <c r="DM17" s="622"/>
      <c r="DN17" s="622"/>
      <c r="DO17" s="622"/>
      <c r="DP17" s="623"/>
      <c r="DQ17" s="627">
        <v>995615</v>
      </c>
      <c r="DR17" s="622"/>
      <c r="DS17" s="622"/>
      <c r="DT17" s="622"/>
      <c r="DU17" s="622"/>
      <c r="DV17" s="622"/>
      <c r="DW17" s="622"/>
      <c r="DX17" s="622"/>
      <c r="DY17" s="622"/>
      <c r="DZ17" s="622"/>
      <c r="EA17" s="622"/>
      <c r="EB17" s="622"/>
      <c r="EC17" s="658"/>
    </row>
    <row r="18" spans="2:133" ht="11.25" customHeight="1">
      <c r="B18" s="618" t="s">
        <v>273</v>
      </c>
      <c r="C18" s="619"/>
      <c r="D18" s="619"/>
      <c r="E18" s="619"/>
      <c r="F18" s="619"/>
      <c r="G18" s="619"/>
      <c r="H18" s="619"/>
      <c r="I18" s="619"/>
      <c r="J18" s="619"/>
      <c r="K18" s="619"/>
      <c r="L18" s="619"/>
      <c r="M18" s="619"/>
      <c r="N18" s="619"/>
      <c r="O18" s="619"/>
      <c r="P18" s="619"/>
      <c r="Q18" s="620"/>
      <c r="R18" s="621">
        <v>31029</v>
      </c>
      <c r="S18" s="622"/>
      <c r="T18" s="622"/>
      <c r="U18" s="622"/>
      <c r="V18" s="622"/>
      <c r="W18" s="622"/>
      <c r="X18" s="622"/>
      <c r="Y18" s="623"/>
      <c r="Z18" s="659">
        <v>0.2</v>
      </c>
      <c r="AA18" s="659"/>
      <c r="AB18" s="659"/>
      <c r="AC18" s="659"/>
      <c r="AD18" s="660">
        <v>31029</v>
      </c>
      <c r="AE18" s="660"/>
      <c r="AF18" s="660"/>
      <c r="AG18" s="660"/>
      <c r="AH18" s="660"/>
      <c r="AI18" s="660"/>
      <c r="AJ18" s="660"/>
      <c r="AK18" s="660"/>
      <c r="AL18" s="624">
        <v>0.4</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59" t="s">
        <v>130</v>
      </c>
      <c r="BP18" s="659"/>
      <c r="BQ18" s="659"/>
      <c r="BR18" s="659"/>
      <c r="BS18" s="660" t="s">
        <v>233</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233</v>
      </c>
      <c r="DR18" s="622"/>
      <c r="DS18" s="622"/>
      <c r="DT18" s="622"/>
      <c r="DU18" s="622"/>
      <c r="DV18" s="622"/>
      <c r="DW18" s="622"/>
      <c r="DX18" s="622"/>
      <c r="DY18" s="622"/>
      <c r="DZ18" s="622"/>
      <c r="EA18" s="622"/>
      <c r="EB18" s="622"/>
      <c r="EC18" s="658"/>
    </row>
    <row r="19" spans="2:133" ht="11.25" customHeight="1">
      <c r="B19" s="618" t="s">
        <v>276</v>
      </c>
      <c r="C19" s="619"/>
      <c r="D19" s="619"/>
      <c r="E19" s="619"/>
      <c r="F19" s="619"/>
      <c r="G19" s="619"/>
      <c r="H19" s="619"/>
      <c r="I19" s="619"/>
      <c r="J19" s="619"/>
      <c r="K19" s="619"/>
      <c r="L19" s="619"/>
      <c r="M19" s="619"/>
      <c r="N19" s="619"/>
      <c r="O19" s="619"/>
      <c r="P19" s="619"/>
      <c r="Q19" s="620"/>
      <c r="R19" s="621">
        <v>30919</v>
      </c>
      <c r="S19" s="622"/>
      <c r="T19" s="622"/>
      <c r="U19" s="622"/>
      <c r="V19" s="622"/>
      <c r="W19" s="622"/>
      <c r="X19" s="622"/>
      <c r="Y19" s="623"/>
      <c r="Z19" s="659">
        <v>0.2</v>
      </c>
      <c r="AA19" s="659"/>
      <c r="AB19" s="659"/>
      <c r="AC19" s="659"/>
      <c r="AD19" s="660">
        <v>30919</v>
      </c>
      <c r="AE19" s="660"/>
      <c r="AF19" s="660"/>
      <c r="AG19" s="660"/>
      <c r="AH19" s="660"/>
      <c r="AI19" s="660"/>
      <c r="AJ19" s="660"/>
      <c r="AK19" s="660"/>
      <c r="AL19" s="624">
        <v>0.4</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130</v>
      </c>
      <c r="BH19" s="622"/>
      <c r="BI19" s="622"/>
      <c r="BJ19" s="622"/>
      <c r="BK19" s="622"/>
      <c r="BL19" s="622"/>
      <c r="BM19" s="622"/>
      <c r="BN19" s="623"/>
      <c r="BO19" s="659" t="s">
        <v>130</v>
      </c>
      <c r="BP19" s="659"/>
      <c r="BQ19" s="659"/>
      <c r="BR19" s="659"/>
      <c r="BS19" s="660" t="s">
        <v>130</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233</v>
      </c>
      <c r="CS19" s="622"/>
      <c r="CT19" s="622"/>
      <c r="CU19" s="622"/>
      <c r="CV19" s="622"/>
      <c r="CW19" s="622"/>
      <c r="CX19" s="622"/>
      <c r="CY19" s="623"/>
      <c r="CZ19" s="659" t="s">
        <v>233</v>
      </c>
      <c r="DA19" s="659"/>
      <c r="DB19" s="659"/>
      <c r="DC19" s="659"/>
      <c r="DD19" s="627" t="s">
        <v>130</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c r="B20" s="696" t="s">
        <v>279</v>
      </c>
      <c r="C20" s="697"/>
      <c r="D20" s="697"/>
      <c r="E20" s="697"/>
      <c r="F20" s="697"/>
      <c r="G20" s="697"/>
      <c r="H20" s="697"/>
      <c r="I20" s="697"/>
      <c r="J20" s="697"/>
      <c r="K20" s="697"/>
      <c r="L20" s="697"/>
      <c r="M20" s="697"/>
      <c r="N20" s="697"/>
      <c r="O20" s="697"/>
      <c r="P20" s="697"/>
      <c r="Q20" s="698"/>
      <c r="R20" s="621">
        <v>110</v>
      </c>
      <c r="S20" s="622"/>
      <c r="T20" s="622"/>
      <c r="U20" s="622"/>
      <c r="V20" s="622"/>
      <c r="W20" s="622"/>
      <c r="X20" s="622"/>
      <c r="Y20" s="623"/>
      <c r="Z20" s="659">
        <v>0</v>
      </c>
      <c r="AA20" s="659"/>
      <c r="AB20" s="659"/>
      <c r="AC20" s="659"/>
      <c r="AD20" s="660">
        <v>110</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130</v>
      </c>
      <c r="BH20" s="622"/>
      <c r="BI20" s="622"/>
      <c r="BJ20" s="622"/>
      <c r="BK20" s="622"/>
      <c r="BL20" s="622"/>
      <c r="BM20" s="622"/>
      <c r="BN20" s="623"/>
      <c r="BO20" s="659" t="s">
        <v>130</v>
      </c>
      <c r="BP20" s="659"/>
      <c r="BQ20" s="659"/>
      <c r="BR20" s="659"/>
      <c r="BS20" s="660" t="s">
        <v>130</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14666496</v>
      </c>
      <c r="CS20" s="622"/>
      <c r="CT20" s="622"/>
      <c r="CU20" s="622"/>
      <c r="CV20" s="622"/>
      <c r="CW20" s="622"/>
      <c r="CX20" s="622"/>
      <c r="CY20" s="623"/>
      <c r="CZ20" s="659">
        <v>100</v>
      </c>
      <c r="DA20" s="659"/>
      <c r="DB20" s="659"/>
      <c r="DC20" s="659"/>
      <c r="DD20" s="627">
        <v>1387771</v>
      </c>
      <c r="DE20" s="622"/>
      <c r="DF20" s="622"/>
      <c r="DG20" s="622"/>
      <c r="DH20" s="622"/>
      <c r="DI20" s="622"/>
      <c r="DJ20" s="622"/>
      <c r="DK20" s="622"/>
      <c r="DL20" s="622"/>
      <c r="DM20" s="622"/>
      <c r="DN20" s="622"/>
      <c r="DO20" s="622"/>
      <c r="DP20" s="623"/>
      <c r="DQ20" s="627">
        <v>8689880</v>
      </c>
      <c r="DR20" s="622"/>
      <c r="DS20" s="622"/>
      <c r="DT20" s="622"/>
      <c r="DU20" s="622"/>
      <c r="DV20" s="622"/>
      <c r="DW20" s="622"/>
      <c r="DX20" s="622"/>
      <c r="DY20" s="622"/>
      <c r="DZ20" s="622"/>
      <c r="EA20" s="622"/>
      <c r="EB20" s="622"/>
      <c r="EC20" s="658"/>
    </row>
    <row r="21" spans="2:133" ht="11.25" customHeight="1">
      <c r="B21" s="618" t="s">
        <v>282</v>
      </c>
      <c r="C21" s="619"/>
      <c r="D21" s="619"/>
      <c r="E21" s="619"/>
      <c r="F21" s="619"/>
      <c r="G21" s="619"/>
      <c r="H21" s="619"/>
      <c r="I21" s="619"/>
      <c r="J21" s="619"/>
      <c r="K21" s="619"/>
      <c r="L21" s="619"/>
      <c r="M21" s="619"/>
      <c r="N21" s="619"/>
      <c r="O21" s="619"/>
      <c r="P21" s="619"/>
      <c r="Q21" s="620"/>
      <c r="R21" s="621">
        <v>2474660</v>
      </c>
      <c r="S21" s="622"/>
      <c r="T21" s="622"/>
      <c r="U21" s="622"/>
      <c r="V21" s="622"/>
      <c r="W21" s="622"/>
      <c r="X21" s="622"/>
      <c r="Y21" s="623"/>
      <c r="Z21" s="659">
        <v>16.3</v>
      </c>
      <c r="AA21" s="659"/>
      <c r="AB21" s="659"/>
      <c r="AC21" s="659"/>
      <c r="AD21" s="660">
        <v>2354088</v>
      </c>
      <c r="AE21" s="660"/>
      <c r="AF21" s="660"/>
      <c r="AG21" s="660"/>
      <c r="AH21" s="660"/>
      <c r="AI21" s="660"/>
      <c r="AJ21" s="660"/>
      <c r="AK21" s="660"/>
      <c r="AL21" s="624">
        <v>31.5</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233</v>
      </c>
      <c r="BH21" s="622"/>
      <c r="BI21" s="622"/>
      <c r="BJ21" s="622"/>
      <c r="BK21" s="622"/>
      <c r="BL21" s="622"/>
      <c r="BM21" s="622"/>
      <c r="BN21" s="623"/>
      <c r="BO21" s="659" t="s">
        <v>233</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284</v>
      </c>
      <c r="C22" s="619"/>
      <c r="D22" s="619"/>
      <c r="E22" s="619"/>
      <c r="F22" s="619"/>
      <c r="G22" s="619"/>
      <c r="H22" s="619"/>
      <c r="I22" s="619"/>
      <c r="J22" s="619"/>
      <c r="K22" s="619"/>
      <c r="L22" s="619"/>
      <c r="M22" s="619"/>
      <c r="N22" s="619"/>
      <c r="O22" s="619"/>
      <c r="P22" s="619"/>
      <c r="Q22" s="620"/>
      <c r="R22" s="621">
        <v>2354088</v>
      </c>
      <c r="S22" s="622"/>
      <c r="T22" s="622"/>
      <c r="U22" s="622"/>
      <c r="V22" s="622"/>
      <c r="W22" s="622"/>
      <c r="X22" s="622"/>
      <c r="Y22" s="623"/>
      <c r="Z22" s="659">
        <v>15.5</v>
      </c>
      <c r="AA22" s="659"/>
      <c r="AB22" s="659"/>
      <c r="AC22" s="659"/>
      <c r="AD22" s="660">
        <v>2354088</v>
      </c>
      <c r="AE22" s="660"/>
      <c r="AF22" s="660"/>
      <c r="AG22" s="660"/>
      <c r="AH22" s="660"/>
      <c r="AI22" s="660"/>
      <c r="AJ22" s="660"/>
      <c r="AK22" s="660"/>
      <c r="AL22" s="624">
        <v>31.5</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233</v>
      </c>
      <c r="BH22" s="622"/>
      <c r="BI22" s="622"/>
      <c r="BJ22" s="622"/>
      <c r="BK22" s="622"/>
      <c r="BL22" s="622"/>
      <c r="BM22" s="622"/>
      <c r="BN22" s="623"/>
      <c r="BO22" s="659" t="s">
        <v>130</v>
      </c>
      <c r="BP22" s="659"/>
      <c r="BQ22" s="659"/>
      <c r="BR22" s="659"/>
      <c r="BS22" s="660" t="s">
        <v>130</v>
      </c>
      <c r="BT22" s="660"/>
      <c r="BU22" s="660"/>
      <c r="BV22" s="660"/>
      <c r="BW22" s="660"/>
      <c r="BX22" s="660"/>
      <c r="BY22" s="660"/>
      <c r="BZ22" s="660"/>
      <c r="CA22" s="660"/>
      <c r="CB22" s="695"/>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287</v>
      </c>
      <c r="C23" s="619"/>
      <c r="D23" s="619"/>
      <c r="E23" s="619"/>
      <c r="F23" s="619"/>
      <c r="G23" s="619"/>
      <c r="H23" s="619"/>
      <c r="I23" s="619"/>
      <c r="J23" s="619"/>
      <c r="K23" s="619"/>
      <c r="L23" s="619"/>
      <c r="M23" s="619"/>
      <c r="N23" s="619"/>
      <c r="O23" s="619"/>
      <c r="P23" s="619"/>
      <c r="Q23" s="620"/>
      <c r="R23" s="621">
        <v>120572</v>
      </c>
      <c r="S23" s="622"/>
      <c r="T23" s="622"/>
      <c r="U23" s="622"/>
      <c r="V23" s="622"/>
      <c r="W23" s="622"/>
      <c r="X23" s="622"/>
      <c r="Y23" s="623"/>
      <c r="Z23" s="659">
        <v>0.8</v>
      </c>
      <c r="AA23" s="659"/>
      <c r="AB23" s="659"/>
      <c r="AC23" s="659"/>
      <c r="AD23" s="660" t="s">
        <v>233</v>
      </c>
      <c r="AE23" s="660"/>
      <c r="AF23" s="660"/>
      <c r="AG23" s="660"/>
      <c r="AH23" s="660"/>
      <c r="AI23" s="660"/>
      <c r="AJ23" s="660"/>
      <c r="AK23" s="660"/>
      <c r="AL23" s="624" t="s">
        <v>130</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233</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5"/>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c r="B24" s="618" t="s">
        <v>294</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130</v>
      </c>
      <c r="AA24" s="659"/>
      <c r="AB24" s="659"/>
      <c r="AC24" s="659"/>
      <c r="AD24" s="660" t="s">
        <v>233</v>
      </c>
      <c r="AE24" s="660"/>
      <c r="AF24" s="660"/>
      <c r="AG24" s="660"/>
      <c r="AH24" s="660"/>
      <c r="AI24" s="660"/>
      <c r="AJ24" s="660"/>
      <c r="AK24" s="660"/>
      <c r="AL24" s="624" t="s">
        <v>130</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9" t="s">
        <v>296</v>
      </c>
      <c r="CE24" s="680"/>
      <c r="CF24" s="680"/>
      <c r="CG24" s="680"/>
      <c r="CH24" s="680"/>
      <c r="CI24" s="680"/>
      <c r="CJ24" s="680"/>
      <c r="CK24" s="680"/>
      <c r="CL24" s="680"/>
      <c r="CM24" s="680"/>
      <c r="CN24" s="680"/>
      <c r="CO24" s="680"/>
      <c r="CP24" s="680"/>
      <c r="CQ24" s="681"/>
      <c r="CR24" s="676">
        <v>7501065</v>
      </c>
      <c r="CS24" s="677"/>
      <c r="CT24" s="677"/>
      <c r="CU24" s="677"/>
      <c r="CV24" s="677"/>
      <c r="CW24" s="677"/>
      <c r="CX24" s="677"/>
      <c r="CY24" s="702"/>
      <c r="CZ24" s="703">
        <v>51.1</v>
      </c>
      <c r="DA24" s="685"/>
      <c r="DB24" s="685"/>
      <c r="DC24" s="705"/>
      <c r="DD24" s="701">
        <v>3801125</v>
      </c>
      <c r="DE24" s="677"/>
      <c r="DF24" s="677"/>
      <c r="DG24" s="677"/>
      <c r="DH24" s="677"/>
      <c r="DI24" s="677"/>
      <c r="DJ24" s="677"/>
      <c r="DK24" s="702"/>
      <c r="DL24" s="701">
        <v>3699763</v>
      </c>
      <c r="DM24" s="677"/>
      <c r="DN24" s="677"/>
      <c r="DO24" s="677"/>
      <c r="DP24" s="677"/>
      <c r="DQ24" s="677"/>
      <c r="DR24" s="677"/>
      <c r="DS24" s="677"/>
      <c r="DT24" s="677"/>
      <c r="DU24" s="677"/>
      <c r="DV24" s="702"/>
      <c r="DW24" s="703">
        <v>48.6</v>
      </c>
      <c r="DX24" s="685"/>
      <c r="DY24" s="685"/>
      <c r="DZ24" s="685"/>
      <c r="EA24" s="685"/>
      <c r="EB24" s="685"/>
      <c r="EC24" s="704"/>
    </row>
    <row r="25" spans="2:133" ht="11.25" customHeight="1">
      <c r="B25" s="618" t="s">
        <v>297</v>
      </c>
      <c r="C25" s="619"/>
      <c r="D25" s="619"/>
      <c r="E25" s="619"/>
      <c r="F25" s="619"/>
      <c r="G25" s="619"/>
      <c r="H25" s="619"/>
      <c r="I25" s="619"/>
      <c r="J25" s="619"/>
      <c r="K25" s="619"/>
      <c r="L25" s="619"/>
      <c r="M25" s="619"/>
      <c r="N25" s="619"/>
      <c r="O25" s="619"/>
      <c r="P25" s="619"/>
      <c r="Q25" s="620"/>
      <c r="R25" s="621">
        <v>7559963</v>
      </c>
      <c r="S25" s="622"/>
      <c r="T25" s="622"/>
      <c r="U25" s="622"/>
      <c r="V25" s="622"/>
      <c r="W25" s="622"/>
      <c r="X25" s="622"/>
      <c r="Y25" s="623"/>
      <c r="Z25" s="659">
        <v>49.7</v>
      </c>
      <c r="AA25" s="659"/>
      <c r="AB25" s="659"/>
      <c r="AC25" s="659"/>
      <c r="AD25" s="660">
        <v>7439391</v>
      </c>
      <c r="AE25" s="660"/>
      <c r="AF25" s="660"/>
      <c r="AG25" s="660"/>
      <c r="AH25" s="660"/>
      <c r="AI25" s="660"/>
      <c r="AJ25" s="660"/>
      <c r="AK25" s="660"/>
      <c r="AL25" s="624">
        <v>99.6</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233</v>
      </c>
      <c r="BP25" s="659"/>
      <c r="BQ25" s="659"/>
      <c r="BR25" s="659"/>
      <c r="BS25" s="660" t="s">
        <v>233</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2080265</v>
      </c>
      <c r="CS25" s="634"/>
      <c r="CT25" s="634"/>
      <c r="CU25" s="634"/>
      <c r="CV25" s="634"/>
      <c r="CW25" s="634"/>
      <c r="CX25" s="634"/>
      <c r="CY25" s="635"/>
      <c r="CZ25" s="624">
        <v>14.2</v>
      </c>
      <c r="DA25" s="636"/>
      <c r="DB25" s="636"/>
      <c r="DC25" s="637"/>
      <c r="DD25" s="627">
        <v>1783187</v>
      </c>
      <c r="DE25" s="634"/>
      <c r="DF25" s="634"/>
      <c r="DG25" s="634"/>
      <c r="DH25" s="634"/>
      <c r="DI25" s="634"/>
      <c r="DJ25" s="634"/>
      <c r="DK25" s="635"/>
      <c r="DL25" s="627">
        <v>1774854</v>
      </c>
      <c r="DM25" s="634"/>
      <c r="DN25" s="634"/>
      <c r="DO25" s="634"/>
      <c r="DP25" s="634"/>
      <c r="DQ25" s="634"/>
      <c r="DR25" s="634"/>
      <c r="DS25" s="634"/>
      <c r="DT25" s="634"/>
      <c r="DU25" s="634"/>
      <c r="DV25" s="635"/>
      <c r="DW25" s="624">
        <v>23.3</v>
      </c>
      <c r="DX25" s="636"/>
      <c r="DY25" s="636"/>
      <c r="DZ25" s="636"/>
      <c r="EA25" s="636"/>
      <c r="EB25" s="636"/>
      <c r="EC25" s="648"/>
    </row>
    <row r="26" spans="2:133" ht="11.25" customHeight="1">
      <c r="B26" s="618" t="s">
        <v>300</v>
      </c>
      <c r="C26" s="619"/>
      <c r="D26" s="619"/>
      <c r="E26" s="619"/>
      <c r="F26" s="619"/>
      <c r="G26" s="619"/>
      <c r="H26" s="619"/>
      <c r="I26" s="619"/>
      <c r="J26" s="619"/>
      <c r="K26" s="619"/>
      <c r="L26" s="619"/>
      <c r="M26" s="619"/>
      <c r="N26" s="619"/>
      <c r="O26" s="619"/>
      <c r="P26" s="619"/>
      <c r="Q26" s="620"/>
      <c r="R26" s="621">
        <v>2618</v>
      </c>
      <c r="S26" s="622"/>
      <c r="T26" s="622"/>
      <c r="U26" s="622"/>
      <c r="V26" s="622"/>
      <c r="W26" s="622"/>
      <c r="X26" s="622"/>
      <c r="Y26" s="623"/>
      <c r="Z26" s="659">
        <v>0</v>
      </c>
      <c r="AA26" s="659"/>
      <c r="AB26" s="659"/>
      <c r="AC26" s="659"/>
      <c r="AD26" s="660">
        <v>2618</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59" t="s">
        <v>233</v>
      </c>
      <c r="BP26" s="659"/>
      <c r="BQ26" s="659"/>
      <c r="BR26" s="659"/>
      <c r="BS26" s="660" t="s">
        <v>130</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1048629</v>
      </c>
      <c r="CS26" s="622"/>
      <c r="CT26" s="622"/>
      <c r="CU26" s="622"/>
      <c r="CV26" s="622"/>
      <c r="CW26" s="622"/>
      <c r="CX26" s="622"/>
      <c r="CY26" s="623"/>
      <c r="CZ26" s="624">
        <v>7.1</v>
      </c>
      <c r="DA26" s="636"/>
      <c r="DB26" s="636"/>
      <c r="DC26" s="637"/>
      <c r="DD26" s="627">
        <v>950718</v>
      </c>
      <c r="DE26" s="622"/>
      <c r="DF26" s="622"/>
      <c r="DG26" s="622"/>
      <c r="DH26" s="622"/>
      <c r="DI26" s="622"/>
      <c r="DJ26" s="622"/>
      <c r="DK26" s="623"/>
      <c r="DL26" s="627" t="s">
        <v>233</v>
      </c>
      <c r="DM26" s="622"/>
      <c r="DN26" s="622"/>
      <c r="DO26" s="622"/>
      <c r="DP26" s="622"/>
      <c r="DQ26" s="622"/>
      <c r="DR26" s="622"/>
      <c r="DS26" s="622"/>
      <c r="DT26" s="622"/>
      <c r="DU26" s="622"/>
      <c r="DV26" s="623"/>
      <c r="DW26" s="624" t="s">
        <v>130</v>
      </c>
      <c r="DX26" s="636"/>
      <c r="DY26" s="636"/>
      <c r="DZ26" s="636"/>
      <c r="EA26" s="636"/>
      <c r="EB26" s="636"/>
      <c r="EC26" s="648"/>
    </row>
    <row r="27" spans="2:133" ht="11.25" customHeight="1">
      <c r="B27" s="618" t="s">
        <v>303</v>
      </c>
      <c r="C27" s="619"/>
      <c r="D27" s="619"/>
      <c r="E27" s="619"/>
      <c r="F27" s="619"/>
      <c r="G27" s="619"/>
      <c r="H27" s="619"/>
      <c r="I27" s="619"/>
      <c r="J27" s="619"/>
      <c r="K27" s="619"/>
      <c r="L27" s="619"/>
      <c r="M27" s="619"/>
      <c r="N27" s="619"/>
      <c r="O27" s="619"/>
      <c r="P27" s="619"/>
      <c r="Q27" s="620"/>
      <c r="R27" s="621">
        <v>290968</v>
      </c>
      <c r="S27" s="622"/>
      <c r="T27" s="622"/>
      <c r="U27" s="622"/>
      <c r="V27" s="622"/>
      <c r="W27" s="622"/>
      <c r="X27" s="622"/>
      <c r="Y27" s="623"/>
      <c r="Z27" s="659">
        <v>1.9</v>
      </c>
      <c r="AA27" s="659"/>
      <c r="AB27" s="659"/>
      <c r="AC27" s="659"/>
      <c r="AD27" s="660" t="s">
        <v>178</v>
      </c>
      <c r="AE27" s="660"/>
      <c r="AF27" s="660"/>
      <c r="AG27" s="660"/>
      <c r="AH27" s="660"/>
      <c r="AI27" s="660"/>
      <c r="AJ27" s="660"/>
      <c r="AK27" s="660"/>
      <c r="AL27" s="624" t="s">
        <v>130</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4021103</v>
      </c>
      <c r="BH27" s="622"/>
      <c r="BI27" s="622"/>
      <c r="BJ27" s="622"/>
      <c r="BK27" s="622"/>
      <c r="BL27" s="622"/>
      <c r="BM27" s="622"/>
      <c r="BN27" s="623"/>
      <c r="BO27" s="659">
        <v>100</v>
      </c>
      <c r="BP27" s="659"/>
      <c r="BQ27" s="659"/>
      <c r="BR27" s="659"/>
      <c r="BS27" s="660" t="s">
        <v>130</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4425185</v>
      </c>
      <c r="CS27" s="634"/>
      <c r="CT27" s="634"/>
      <c r="CU27" s="634"/>
      <c r="CV27" s="634"/>
      <c r="CW27" s="634"/>
      <c r="CX27" s="634"/>
      <c r="CY27" s="635"/>
      <c r="CZ27" s="624">
        <v>30.2</v>
      </c>
      <c r="DA27" s="636"/>
      <c r="DB27" s="636"/>
      <c r="DC27" s="637"/>
      <c r="DD27" s="627">
        <v>1022323</v>
      </c>
      <c r="DE27" s="634"/>
      <c r="DF27" s="634"/>
      <c r="DG27" s="634"/>
      <c r="DH27" s="634"/>
      <c r="DI27" s="634"/>
      <c r="DJ27" s="634"/>
      <c r="DK27" s="635"/>
      <c r="DL27" s="627">
        <v>929294</v>
      </c>
      <c r="DM27" s="634"/>
      <c r="DN27" s="634"/>
      <c r="DO27" s="634"/>
      <c r="DP27" s="634"/>
      <c r="DQ27" s="634"/>
      <c r="DR27" s="634"/>
      <c r="DS27" s="634"/>
      <c r="DT27" s="634"/>
      <c r="DU27" s="634"/>
      <c r="DV27" s="635"/>
      <c r="DW27" s="624">
        <v>12.2</v>
      </c>
      <c r="DX27" s="636"/>
      <c r="DY27" s="636"/>
      <c r="DZ27" s="636"/>
      <c r="EA27" s="636"/>
      <c r="EB27" s="636"/>
      <c r="EC27" s="648"/>
    </row>
    <row r="28" spans="2:133" ht="11.25" customHeight="1">
      <c r="B28" s="618" t="s">
        <v>306</v>
      </c>
      <c r="C28" s="619"/>
      <c r="D28" s="619"/>
      <c r="E28" s="619"/>
      <c r="F28" s="619"/>
      <c r="G28" s="619"/>
      <c r="H28" s="619"/>
      <c r="I28" s="619"/>
      <c r="J28" s="619"/>
      <c r="K28" s="619"/>
      <c r="L28" s="619"/>
      <c r="M28" s="619"/>
      <c r="N28" s="619"/>
      <c r="O28" s="619"/>
      <c r="P28" s="619"/>
      <c r="Q28" s="620"/>
      <c r="R28" s="621">
        <v>66168</v>
      </c>
      <c r="S28" s="622"/>
      <c r="T28" s="622"/>
      <c r="U28" s="622"/>
      <c r="V28" s="622"/>
      <c r="W28" s="622"/>
      <c r="X28" s="622"/>
      <c r="Y28" s="623"/>
      <c r="Z28" s="659">
        <v>0.4</v>
      </c>
      <c r="AA28" s="659"/>
      <c r="AB28" s="659"/>
      <c r="AC28" s="659"/>
      <c r="AD28" s="660">
        <v>17598</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995615</v>
      </c>
      <c r="CS28" s="622"/>
      <c r="CT28" s="622"/>
      <c r="CU28" s="622"/>
      <c r="CV28" s="622"/>
      <c r="CW28" s="622"/>
      <c r="CX28" s="622"/>
      <c r="CY28" s="623"/>
      <c r="CZ28" s="624">
        <v>6.8</v>
      </c>
      <c r="DA28" s="636"/>
      <c r="DB28" s="636"/>
      <c r="DC28" s="637"/>
      <c r="DD28" s="627">
        <v>995615</v>
      </c>
      <c r="DE28" s="622"/>
      <c r="DF28" s="622"/>
      <c r="DG28" s="622"/>
      <c r="DH28" s="622"/>
      <c r="DI28" s="622"/>
      <c r="DJ28" s="622"/>
      <c r="DK28" s="623"/>
      <c r="DL28" s="627">
        <v>995615</v>
      </c>
      <c r="DM28" s="622"/>
      <c r="DN28" s="622"/>
      <c r="DO28" s="622"/>
      <c r="DP28" s="622"/>
      <c r="DQ28" s="622"/>
      <c r="DR28" s="622"/>
      <c r="DS28" s="622"/>
      <c r="DT28" s="622"/>
      <c r="DU28" s="622"/>
      <c r="DV28" s="623"/>
      <c r="DW28" s="624">
        <v>13.1</v>
      </c>
      <c r="DX28" s="636"/>
      <c r="DY28" s="636"/>
      <c r="DZ28" s="636"/>
      <c r="EA28" s="636"/>
      <c r="EB28" s="636"/>
      <c r="EC28" s="648"/>
    </row>
    <row r="29" spans="2:133" ht="11.25" customHeight="1">
      <c r="B29" s="618" t="s">
        <v>308</v>
      </c>
      <c r="C29" s="619"/>
      <c r="D29" s="619"/>
      <c r="E29" s="619"/>
      <c r="F29" s="619"/>
      <c r="G29" s="619"/>
      <c r="H29" s="619"/>
      <c r="I29" s="619"/>
      <c r="J29" s="619"/>
      <c r="K29" s="619"/>
      <c r="L29" s="619"/>
      <c r="M29" s="619"/>
      <c r="N29" s="619"/>
      <c r="O29" s="619"/>
      <c r="P29" s="619"/>
      <c r="Q29" s="620"/>
      <c r="R29" s="621">
        <v>105482</v>
      </c>
      <c r="S29" s="622"/>
      <c r="T29" s="622"/>
      <c r="U29" s="622"/>
      <c r="V29" s="622"/>
      <c r="W29" s="622"/>
      <c r="X29" s="622"/>
      <c r="Y29" s="623"/>
      <c r="Z29" s="659">
        <v>0.7</v>
      </c>
      <c r="AA29" s="659"/>
      <c r="AB29" s="659"/>
      <c r="AC29" s="659"/>
      <c r="AD29" s="660" t="s">
        <v>130</v>
      </c>
      <c r="AE29" s="660"/>
      <c r="AF29" s="660"/>
      <c r="AG29" s="660"/>
      <c r="AH29" s="660"/>
      <c r="AI29" s="660"/>
      <c r="AJ29" s="660"/>
      <c r="AK29" s="660"/>
      <c r="AL29" s="624" t="s">
        <v>233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995615</v>
      </c>
      <c r="CS29" s="634"/>
      <c r="CT29" s="634"/>
      <c r="CU29" s="634"/>
      <c r="CV29" s="634"/>
      <c r="CW29" s="634"/>
      <c r="CX29" s="634"/>
      <c r="CY29" s="635"/>
      <c r="CZ29" s="624">
        <v>6.8</v>
      </c>
      <c r="DA29" s="636"/>
      <c r="DB29" s="636"/>
      <c r="DC29" s="637"/>
      <c r="DD29" s="627">
        <v>995615</v>
      </c>
      <c r="DE29" s="634"/>
      <c r="DF29" s="634"/>
      <c r="DG29" s="634"/>
      <c r="DH29" s="634"/>
      <c r="DI29" s="634"/>
      <c r="DJ29" s="634"/>
      <c r="DK29" s="635"/>
      <c r="DL29" s="627">
        <v>995615</v>
      </c>
      <c r="DM29" s="634"/>
      <c r="DN29" s="634"/>
      <c r="DO29" s="634"/>
      <c r="DP29" s="634"/>
      <c r="DQ29" s="634"/>
      <c r="DR29" s="634"/>
      <c r="DS29" s="634"/>
      <c r="DT29" s="634"/>
      <c r="DU29" s="634"/>
      <c r="DV29" s="635"/>
      <c r="DW29" s="624">
        <v>13.1</v>
      </c>
      <c r="DX29" s="636"/>
      <c r="DY29" s="636"/>
      <c r="DZ29" s="636"/>
      <c r="EA29" s="636"/>
      <c r="EB29" s="636"/>
      <c r="EC29" s="648"/>
    </row>
    <row r="30" spans="2:133" ht="11.25" customHeight="1">
      <c r="B30" s="618" t="s">
        <v>311</v>
      </c>
      <c r="C30" s="619"/>
      <c r="D30" s="619"/>
      <c r="E30" s="619"/>
      <c r="F30" s="619"/>
      <c r="G30" s="619"/>
      <c r="H30" s="619"/>
      <c r="I30" s="619"/>
      <c r="J30" s="619"/>
      <c r="K30" s="619"/>
      <c r="L30" s="619"/>
      <c r="M30" s="619"/>
      <c r="N30" s="619"/>
      <c r="O30" s="619"/>
      <c r="P30" s="619"/>
      <c r="Q30" s="620"/>
      <c r="R30" s="621">
        <v>3234264</v>
      </c>
      <c r="S30" s="622"/>
      <c r="T30" s="622"/>
      <c r="U30" s="622"/>
      <c r="V30" s="622"/>
      <c r="W30" s="622"/>
      <c r="X30" s="622"/>
      <c r="Y30" s="623"/>
      <c r="Z30" s="659">
        <v>21.3</v>
      </c>
      <c r="AA30" s="659"/>
      <c r="AB30" s="659"/>
      <c r="AC30" s="659"/>
      <c r="AD30" s="660" t="s">
        <v>233</v>
      </c>
      <c r="AE30" s="660"/>
      <c r="AF30" s="660"/>
      <c r="AG30" s="660"/>
      <c r="AH30" s="660"/>
      <c r="AI30" s="660"/>
      <c r="AJ30" s="660"/>
      <c r="AK30" s="660"/>
      <c r="AL30" s="624" t="s">
        <v>233</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3"/>
      <c r="BI30" s="693"/>
      <c r="BJ30" s="693"/>
      <c r="BK30" s="693"/>
      <c r="BL30" s="693"/>
      <c r="BM30" s="693"/>
      <c r="BN30" s="693"/>
      <c r="BO30" s="693"/>
      <c r="BP30" s="693"/>
      <c r="BQ30" s="694"/>
      <c r="BR30" s="673"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959548</v>
      </c>
      <c r="CS30" s="622"/>
      <c r="CT30" s="622"/>
      <c r="CU30" s="622"/>
      <c r="CV30" s="622"/>
      <c r="CW30" s="622"/>
      <c r="CX30" s="622"/>
      <c r="CY30" s="623"/>
      <c r="CZ30" s="624">
        <v>6.5</v>
      </c>
      <c r="DA30" s="636"/>
      <c r="DB30" s="636"/>
      <c r="DC30" s="637"/>
      <c r="DD30" s="627">
        <v>959548</v>
      </c>
      <c r="DE30" s="622"/>
      <c r="DF30" s="622"/>
      <c r="DG30" s="622"/>
      <c r="DH30" s="622"/>
      <c r="DI30" s="622"/>
      <c r="DJ30" s="622"/>
      <c r="DK30" s="623"/>
      <c r="DL30" s="627">
        <v>959548</v>
      </c>
      <c r="DM30" s="622"/>
      <c r="DN30" s="622"/>
      <c r="DO30" s="622"/>
      <c r="DP30" s="622"/>
      <c r="DQ30" s="622"/>
      <c r="DR30" s="622"/>
      <c r="DS30" s="622"/>
      <c r="DT30" s="622"/>
      <c r="DU30" s="622"/>
      <c r="DV30" s="623"/>
      <c r="DW30" s="624">
        <v>12.6</v>
      </c>
      <c r="DX30" s="636"/>
      <c r="DY30" s="636"/>
      <c r="DZ30" s="636"/>
      <c r="EA30" s="636"/>
      <c r="EB30" s="636"/>
      <c r="EC30" s="648"/>
    </row>
    <row r="31" spans="2:133" ht="11.25" customHeight="1">
      <c r="B31" s="696" t="s">
        <v>315</v>
      </c>
      <c r="C31" s="697"/>
      <c r="D31" s="697"/>
      <c r="E31" s="697"/>
      <c r="F31" s="697"/>
      <c r="G31" s="697"/>
      <c r="H31" s="697"/>
      <c r="I31" s="697"/>
      <c r="J31" s="697"/>
      <c r="K31" s="697"/>
      <c r="L31" s="697"/>
      <c r="M31" s="697"/>
      <c r="N31" s="697"/>
      <c r="O31" s="697"/>
      <c r="P31" s="697"/>
      <c r="Q31" s="698"/>
      <c r="R31" s="621" t="s">
        <v>233</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233</v>
      </c>
      <c r="AM31" s="625"/>
      <c r="AN31" s="625"/>
      <c r="AO31" s="661"/>
      <c r="AP31" s="687" t="s">
        <v>316</v>
      </c>
      <c r="AQ31" s="688"/>
      <c r="AR31" s="688"/>
      <c r="AS31" s="688"/>
      <c r="AT31" s="689" t="s">
        <v>317</v>
      </c>
      <c r="AU31" s="218"/>
      <c r="AV31" s="218"/>
      <c r="AW31" s="218"/>
      <c r="AX31" s="679" t="s">
        <v>190</v>
      </c>
      <c r="AY31" s="680"/>
      <c r="AZ31" s="680"/>
      <c r="BA31" s="680"/>
      <c r="BB31" s="680"/>
      <c r="BC31" s="680"/>
      <c r="BD31" s="680"/>
      <c r="BE31" s="680"/>
      <c r="BF31" s="681"/>
      <c r="BG31" s="683">
        <v>99.1</v>
      </c>
      <c r="BH31" s="684"/>
      <c r="BI31" s="684"/>
      <c r="BJ31" s="684"/>
      <c r="BK31" s="684"/>
      <c r="BL31" s="684"/>
      <c r="BM31" s="685">
        <v>97.6</v>
      </c>
      <c r="BN31" s="684"/>
      <c r="BO31" s="684"/>
      <c r="BP31" s="684"/>
      <c r="BQ31" s="686"/>
      <c r="BR31" s="683">
        <v>99</v>
      </c>
      <c r="BS31" s="684"/>
      <c r="BT31" s="684"/>
      <c r="BU31" s="684"/>
      <c r="BV31" s="684"/>
      <c r="BW31" s="684"/>
      <c r="BX31" s="685">
        <v>97.4</v>
      </c>
      <c r="BY31" s="684"/>
      <c r="BZ31" s="684"/>
      <c r="CA31" s="684"/>
      <c r="CB31" s="686"/>
      <c r="CD31" s="642"/>
      <c r="CE31" s="643"/>
      <c r="CF31" s="618" t="s">
        <v>318</v>
      </c>
      <c r="CG31" s="619"/>
      <c r="CH31" s="619"/>
      <c r="CI31" s="619"/>
      <c r="CJ31" s="619"/>
      <c r="CK31" s="619"/>
      <c r="CL31" s="619"/>
      <c r="CM31" s="619"/>
      <c r="CN31" s="619"/>
      <c r="CO31" s="619"/>
      <c r="CP31" s="619"/>
      <c r="CQ31" s="620"/>
      <c r="CR31" s="621">
        <v>36067</v>
      </c>
      <c r="CS31" s="634"/>
      <c r="CT31" s="634"/>
      <c r="CU31" s="634"/>
      <c r="CV31" s="634"/>
      <c r="CW31" s="634"/>
      <c r="CX31" s="634"/>
      <c r="CY31" s="635"/>
      <c r="CZ31" s="624">
        <v>0.2</v>
      </c>
      <c r="DA31" s="636"/>
      <c r="DB31" s="636"/>
      <c r="DC31" s="637"/>
      <c r="DD31" s="627">
        <v>36067</v>
      </c>
      <c r="DE31" s="634"/>
      <c r="DF31" s="634"/>
      <c r="DG31" s="634"/>
      <c r="DH31" s="634"/>
      <c r="DI31" s="634"/>
      <c r="DJ31" s="634"/>
      <c r="DK31" s="635"/>
      <c r="DL31" s="627">
        <v>36067</v>
      </c>
      <c r="DM31" s="634"/>
      <c r="DN31" s="634"/>
      <c r="DO31" s="634"/>
      <c r="DP31" s="634"/>
      <c r="DQ31" s="634"/>
      <c r="DR31" s="634"/>
      <c r="DS31" s="634"/>
      <c r="DT31" s="634"/>
      <c r="DU31" s="634"/>
      <c r="DV31" s="635"/>
      <c r="DW31" s="624">
        <v>0.5</v>
      </c>
      <c r="DX31" s="636"/>
      <c r="DY31" s="636"/>
      <c r="DZ31" s="636"/>
      <c r="EA31" s="636"/>
      <c r="EB31" s="636"/>
      <c r="EC31" s="648"/>
    </row>
    <row r="32" spans="2:133" ht="11.25" customHeight="1">
      <c r="B32" s="618" t="s">
        <v>319</v>
      </c>
      <c r="C32" s="619"/>
      <c r="D32" s="619"/>
      <c r="E32" s="619"/>
      <c r="F32" s="619"/>
      <c r="G32" s="619"/>
      <c r="H32" s="619"/>
      <c r="I32" s="619"/>
      <c r="J32" s="619"/>
      <c r="K32" s="619"/>
      <c r="L32" s="619"/>
      <c r="M32" s="619"/>
      <c r="N32" s="619"/>
      <c r="O32" s="619"/>
      <c r="P32" s="619"/>
      <c r="Q32" s="620"/>
      <c r="R32" s="621">
        <v>2069086</v>
      </c>
      <c r="S32" s="622"/>
      <c r="T32" s="622"/>
      <c r="U32" s="622"/>
      <c r="V32" s="622"/>
      <c r="W32" s="622"/>
      <c r="X32" s="622"/>
      <c r="Y32" s="623"/>
      <c r="Z32" s="659">
        <v>13.6</v>
      </c>
      <c r="AA32" s="659"/>
      <c r="AB32" s="659"/>
      <c r="AC32" s="659"/>
      <c r="AD32" s="660" t="s">
        <v>130</v>
      </c>
      <c r="AE32" s="660"/>
      <c r="AF32" s="660"/>
      <c r="AG32" s="660"/>
      <c r="AH32" s="660"/>
      <c r="AI32" s="660"/>
      <c r="AJ32" s="660"/>
      <c r="AK32" s="660"/>
      <c r="AL32" s="624" t="s">
        <v>233</v>
      </c>
      <c r="AM32" s="625"/>
      <c r="AN32" s="625"/>
      <c r="AO32" s="661"/>
      <c r="AP32" s="662"/>
      <c r="AQ32" s="663"/>
      <c r="AR32" s="663"/>
      <c r="AS32" s="663"/>
      <c r="AT32" s="690"/>
      <c r="AU32" s="214" t="s">
        <v>320</v>
      </c>
      <c r="AX32" s="618" t="s">
        <v>321</v>
      </c>
      <c r="AY32" s="619"/>
      <c r="AZ32" s="619"/>
      <c r="BA32" s="619"/>
      <c r="BB32" s="619"/>
      <c r="BC32" s="619"/>
      <c r="BD32" s="619"/>
      <c r="BE32" s="619"/>
      <c r="BF32" s="620"/>
      <c r="BG32" s="692">
        <v>99</v>
      </c>
      <c r="BH32" s="634"/>
      <c r="BI32" s="634"/>
      <c r="BJ32" s="634"/>
      <c r="BK32" s="634"/>
      <c r="BL32" s="634"/>
      <c r="BM32" s="625">
        <v>97.7</v>
      </c>
      <c r="BN32" s="634"/>
      <c r="BO32" s="634"/>
      <c r="BP32" s="634"/>
      <c r="BQ32" s="657"/>
      <c r="BR32" s="692">
        <v>99</v>
      </c>
      <c r="BS32" s="634"/>
      <c r="BT32" s="634"/>
      <c r="BU32" s="634"/>
      <c r="BV32" s="634"/>
      <c r="BW32" s="634"/>
      <c r="BX32" s="625">
        <v>97.7</v>
      </c>
      <c r="BY32" s="634"/>
      <c r="BZ32" s="634"/>
      <c r="CA32" s="634"/>
      <c r="CB32" s="657"/>
      <c r="CD32" s="644"/>
      <c r="CE32" s="645"/>
      <c r="CF32" s="618" t="s">
        <v>322</v>
      </c>
      <c r="CG32" s="619"/>
      <c r="CH32" s="619"/>
      <c r="CI32" s="619"/>
      <c r="CJ32" s="619"/>
      <c r="CK32" s="619"/>
      <c r="CL32" s="619"/>
      <c r="CM32" s="619"/>
      <c r="CN32" s="619"/>
      <c r="CO32" s="619"/>
      <c r="CP32" s="619"/>
      <c r="CQ32" s="620"/>
      <c r="CR32" s="621" t="s">
        <v>130</v>
      </c>
      <c r="CS32" s="622"/>
      <c r="CT32" s="622"/>
      <c r="CU32" s="622"/>
      <c r="CV32" s="622"/>
      <c r="CW32" s="622"/>
      <c r="CX32" s="622"/>
      <c r="CY32" s="623"/>
      <c r="CZ32" s="624" t="s">
        <v>233</v>
      </c>
      <c r="DA32" s="636"/>
      <c r="DB32" s="636"/>
      <c r="DC32" s="637"/>
      <c r="DD32" s="627" t="s">
        <v>130</v>
      </c>
      <c r="DE32" s="622"/>
      <c r="DF32" s="622"/>
      <c r="DG32" s="622"/>
      <c r="DH32" s="622"/>
      <c r="DI32" s="622"/>
      <c r="DJ32" s="622"/>
      <c r="DK32" s="623"/>
      <c r="DL32" s="627" t="s">
        <v>178</v>
      </c>
      <c r="DM32" s="622"/>
      <c r="DN32" s="622"/>
      <c r="DO32" s="622"/>
      <c r="DP32" s="622"/>
      <c r="DQ32" s="622"/>
      <c r="DR32" s="622"/>
      <c r="DS32" s="622"/>
      <c r="DT32" s="622"/>
      <c r="DU32" s="622"/>
      <c r="DV32" s="623"/>
      <c r="DW32" s="624" t="s">
        <v>130</v>
      </c>
      <c r="DX32" s="636"/>
      <c r="DY32" s="636"/>
      <c r="DZ32" s="636"/>
      <c r="EA32" s="636"/>
      <c r="EB32" s="636"/>
      <c r="EC32" s="648"/>
    </row>
    <row r="33" spans="2:133" ht="11.25" customHeight="1">
      <c r="B33" s="618" t="s">
        <v>323</v>
      </c>
      <c r="C33" s="619"/>
      <c r="D33" s="619"/>
      <c r="E33" s="619"/>
      <c r="F33" s="619"/>
      <c r="G33" s="619"/>
      <c r="H33" s="619"/>
      <c r="I33" s="619"/>
      <c r="J33" s="619"/>
      <c r="K33" s="619"/>
      <c r="L33" s="619"/>
      <c r="M33" s="619"/>
      <c r="N33" s="619"/>
      <c r="O33" s="619"/>
      <c r="P33" s="619"/>
      <c r="Q33" s="620"/>
      <c r="R33" s="621">
        <v>9319</v>
      </c>
      <c r="S33" s="622"/>
      <c r="T33" s="622"/>
      <c r="U33" s="622"/>
      <c r="V33" s="622"/>
      <c r="W33" s="622"/>
      <c r="X33" s="622"/>
      <c r="Y33" s="623"/>
      <c r="Z33" s="659">
        <v>0.1</v>
      </c>
      <c r="AA33" s="659"/>
      <c r="AB33" s="659"/>
      <c r="AC33" s="659"/>
      <c r="AD33" s="660">
        <v>6669</v>
      </c>
      <c r="AE33" s="660"/>
      <c r="AF33" s="660"/>
      <c r="AG33" s="660"/>
      <c r="AH33" s="660"/>
      <c r="AI33" s="660"/>
      <c r="AJ33" s="660"/>
      <c r="AK33" s="660"/>
      <c r="AL33" s="624">
        <v>0.1</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99.3</v>
      </c>
      <c r="BH33" s="606"/>
      <c r="BI33" s="606"/>
      <c r="BJ33" s="606"/>
      <c r="BK33" s="606"/>
      <c r="BL33" s="606"/>
      <c r="BM33" s="652">
        <v>97.6</v>
      </c>
      <c r="BN33" s="606"/>
      <c r="BO33" s="606"/>
      <c r="BP33" s="606"/>
      <c r="BQ33" s="669"/>
      <c r="BR33" s="682">
        <v>99</v>
      </c>
      <c r="BS33" s="606"/>
      <c r="BT33" s="606"/>
      <c r="BU33" s="606"/>
      <c r="BV33" s="606"/>
      <c r="BW33" s="606"/>
      <c r="BX33" s="652">
        <v>97.2</v>
      </c>
      <c r="BY33" s="606"/>
      <c r="BZ33" s="606"/>
      <c r="CA33" s="606"/>
      <c r="CB33" s="669"/>
      <c r="CD33" s="618" t="s">
        <v>325</v>
      </c>
      <c r="CE33" s="619"/>
      <c r="CF33" s="619"/>
      <c r="CG33" s="619"/>
      <c r="CH33" s="619"/>
      <c r="CI33" s="619"/>
      <c r="CJ33" s="619"/>
      <c r="CK33" s="619"/>
      <c r="CL33" s="619"/>
      <c r="CM33" s="619"/>
      <c r="CN33" s="619"/>
      <c r="CO33" s="619"/>
      <c r="CP33" s="619"/>
      <c r="CQ33" s="620"/>
      <c r="CR33" s="621">
        <v>5759773</v>
      </c>
      <c r="CS33" s="634"/>
      <c r="CT33" s="634"/>
      <c r="CU33" s="634"/>
      <c r="CV33" s="634"/>
      <c r="CW33" s="634"/>
      <c r="CX33" s="634"/>
      <c r="CY33" s="635"/>
      <c r="CZ33" s="624">
        <v>39.299999999999997</v>
      </c>
      <c r="DA33" s="636"/>
      <c r="DB33" s="636"/>
      <c r="DC33" s="637"/>
      <c r="DD33" s="627">
        <v>4387186</v>
      </c>
      <c r="DE33" s="634"/>
      <c r="DF33" s="634"/>
      <c r="DG33" s="634"/>
      <c r="DH33" s="634"/>
      <c r="DI33" s="634"/>
      <c r="DJ33" s="634"/>
      <c r="DK33" s="635"/>
      <c r="DL33" s="627">
        <v>2798083</v>
      </c>
      <c r="DM33" s="634"/>
      <c r="DN33" s="634"/>
      <c r="DO33" s="634"/>
      <c r="DP33" s="634"/>
      <c r="DQ33" s="634"/>
      <c r="DR33" s="634"/>
      <c r="DS33" s="634"/>
      <c r="DT33" s="634"/>
      <c r="DU33" s="634"/>
      <c r="DV33" s="635"/>
      <c r="DW33" s="624">
        <v>36.700000000000003</v>
      </c>
      <c r="DX33" s="636"/>
      <c r="DY33" s="636"/>
      <c r="DZ33" s="636"/>
      <c r="EA33" s="636"/>
      <c r="EB33" s="636"/>
      <c r="EC33" s="648"/>
    </row>
    <row r="34" spans="2:133" ht="11.25" customHeight="1">
      <c r="B34" s="618" t="s">
        <v>326</v>
      </c>
      <c r="C34" s="619"/>
      <c r="D34" s="619"/>
      <c r="E34" s="619"/>
      <c r="F34" s="619"/>
      <c r="G34" s="619"/>
      <c r="H34" s="619"/>
      <c r="I34" s="619"/>
      <c r="J34" s="619"/>
      <c r="K34" s="619"/>
      <c r="L34" s="619"/>
      <c r="M34" s="619"/>
      <c r="N34" s="619"/>
      <c r="O34" s="619"/>
      <c r="P34" s="619"/>
      <c r="Q34" s="620"/>
      <c r="R34" s="621">
        <v>51961</v>
      </c>
      <c r="S34" s="622"/>
      <c r="T34" s="622"/>
      <c r="U34" s="622"/>
      <c r="V34" s="622"/>
      <c r="W34" s="622"/>
      <c r="X34" s="622"/>
      <c r="Y34" s="623"/>
      <c r="Z34" s="659">
        <v>0.3</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1755446</v>
      </c>
      <c r="CS34" s="622"/>
      <c r="CT34" s="622"/>
      <c r="CU34" s="622"/>
      <c r="CV34" s="622"/>
      <c r="CW34" s="622"/>
      <c r="CX34" s="622"/>
      <c r="CY34" s="623"/>
      <c r="CZ34" s="624">
        <v>12</v>
      </c>
      <c r="DA34" s="636"/>
      <c r="DB34" s="636"/>
      <c r="DC34" s="637"/>
      <c r="DD34" s="627">
        <v>977176</v>
      </c>
      <c r="DE34" s="622"/>
      <c r="DF34" s="622"/>
      <c r="DG34" s="622"/>
      <c r="DH34" s="622"/>
      <c r="DI34" s="622"/>
      <c r="DJ34" s="622"/>
      <c r="DK34" s="623"/>
      <c r="DL34" s="627">
        <v>875715</v>
      </c>
      <c r="DM34" s="622"/>
      <c r="DN34" s="622"/>
      <c r="DO34" s="622"/>
      <c r="DP34" s="622"/>
      <c r="DQ34" s="622"/>
      <c r="DR34" s="622"/>
      <c r="DS34" s="622"/>
      <c r="DT34" s="622"/>
      <c r="DU34" s="622"/>
      <c r="DV34" s="623"/>
      <c r="DW34" s="624">
        <v>11.5</v>
      </c>
      <c r="DX34" s="636"/>
      <c r="DY34" s="636"/>
      <c r="DZ34" s="636"/>
      <c r="EA34" s="636"/>
      <c r="EB34" s="636"/>
      <c r="EC34" s="648"/>
    </row>
    <row r="35" spans="2:133" ht="11.25" customHeight="1">
      <c r="B35" s="618" t="s">
        <v>328</v>
      </c>
      <c r="C35" s="619"/>
      <c r="D35" s="619"/>
      <c r="E35" s="619"/>
      <c r="F35" s="619"/>
      <c r="G35" s="619"/>
      <c r="H35" s="619"/>
      <c r="I35" s="619"/>
      <c r="J35" s="619"/>
      <c r="K35" s="619"/>
      <c r="L35" s="619"/>
      <c r="M35" s="619"/>
      <c r="N35" s="619"/>
      <c r="O35" s="619"/>
      <c r="P35" s="619"/>
      <c r="Q35" s="620"/>
      <c r="R35" s="621">
        <v>739022</v>
      </c>
      <c r="S35" s="622"/>
      <c r="T35" s="622"/>
      <c r="U35" s="622"/>
      <c r="V35" s="622"/>
      <c r="W35" s="622"/>
      <c r="X35" s="622"/>
      <c r="Y35" s="623"/>
      <c r="Z35" s="659">
        <v>4.9000000000000004</v>
      </c>
      <c r="AA35" s="659"/>
      <c r="AB35" s="659"/>
      <c r="AC35" s="659"/>
      <c r="AD35" s="660" t="s">
        <v>130</v>
      </c>
      <c r="AE35" s="660"/>
      <c r="AF35" s="660"/>
      <c r="AG35" s="660"/>
      <c r="AH35" s="660"/>
      <c r="AI35" s="660"/>
      <c r="AJ35" s="660"/>
      <c r="AK35" s="660"/>
      <c r="AL35" s="624" t="s">
        <v>130</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57942</v>
      </c>
      <c r="CS35" s="634"/>
      <c r="CT35" s="634"/>
      <c r="CU35" s="634"/>
      <c r="CV35" s="634"/>
      <c r="CW35" s="634"/>
      <c r="CX35" s="634"/>
      <c r="CY35" s="635"/>
      <c r="CZ35" s="624">
        <v>0.4</v>
      </c>
      <c r="DA35" s="636"/>
      <c r="DB35" s="636"/>
      <c r="DC35" s="637"/>
      <c r="DD35" s="627">
        <v>49107</v>
      </c>
      <c r="DE35" s="634"/>
      <c r="DF35" s="634"/>
      <c r="DG35" s="634"/>
      <c r="DH35" s="634"/>
      <c r="DI35" s="634"/>
      <c r="DJ35" s="634"/>
      <c r="DK35" s="635"/>
      <c r="DL35" s="627">
        <v>48694</v>
      </c>
      <c r="DM35" s="634"/>
      <c r="DN35" s="634"/>
      <c r="DO35" s="634"/>
      <c r="DP35" s="634"/>
      <c r="DQ35" s="634"/>
      <c r="DR35" s="634"/>
      <c r="DS35" s="634"/>
      <c r="DT35" s="634"/>
      <c r="DU35" s="634"/>
      <c r="DV35" s="635"/>
      <c r="DW35" s="624">
        <v>0.6</v>
      </c>
      <c r="DX35" s="636"/>
      <c r="DY35" s="636"/>
      <c r="DZ35" s="636"/>
      <c r="EA35" s="636"/>
      <c r="EB35" s="636"/>
      <c r="EC35" s="648"/>
    </row>
    <row r="36" spans="2:133" ht="11.25" customHeight="1">
      <c r="B36" s="618" t="s">
        <v>332</v>
      </c>
      <c r="C36" s="619"/>
      <c r="D36" s="619"/>
      <c r="E36" s="619"/>
      <c r="F36" s="619"/>
      <c r="G36" s="619"/>
      <c r="H36" s="619"/>
      <c r="I36" s="619"/>
      <c r="J36" s="619"/>
      <c r="K36" s="619"/>
      <c r="L36" s="619"/>
      <c r="M36" s="619"/>
      <c r="N36" s="619"/>
      <c r="O36" s="619"/>
      <c r="P36" s="619"/>
      <c r="Q36" s="620"/>
      <c r="R36" s="621">
        <v>639550</v>
      </c>
      <c r="S36" s="622"/>
      <c r="T36" s="622"/>
      <c r="U36" s="622"/>
      <c r="V36" s="622"/>
      <c r="W36" s="622"/>
      <c r="X36" s="622"/>
      <c r="Y36" s="623"/>
      <c r="Z36" s="659">
        <v>4.2</v>
      </c>
      <c r="AA36" s="659"/>
      <c r="AB36" s="659"/>
      <c r="AC36" s="659"/>
      <c r="AD36" s="660" t="s">
        <v>130</v>
      </c>
      <c r="AE36" s="660"/>
      <c r="AF36" s="660"/>
      <c r="AG36" s="660"/>
      <c r="AH36" s="660"/>
      <c r="AI36" s="660"/>
      <c r="AJ36" s="660"/>
      <c r="AK36" s="660"/>
      <c r="AL36" s="624" t="s">
        <v>233</v>
      </c>
      <c r="AM36" s="625"/>
      <c r="AN36" s="625"/>
      <c r="AO36" s="661"/>
      <c r="AP36" s="222"/>
      <c r="AQ36" s="670" t="s">
        <v>333</v>
      </c>
      <c r="AR36" s="671"/>
      <c r="AS36" s="671"/>
      <c r="AT36" s="671"/>
      <c r="AU36" s="671"/>
      <c r="AV36" s="671"/>
      <c r="AW36" s="671"/>
      <c r="AX36" s="671"/>
      <c r="AY36" s="672"/>
      <c r="AZ36" s="676">
        <v>1472585</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v>-357695</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1635340</v>
      </c>
      <c r="CS36" s="622"/>
      <c r="CT36" s="622"/>
      <c r="CU36" s="622"/>
      <c r="CV36" s="622"/>
      <c r="CW36" s="622"/>
      <c r="CX36" s="622"/>
      <c r="CY36" s="623"/>
      <c r="CZ36" s="624">
        <v>11.2</v>
      </c>
      <c r="DA36" s="636"/>
      <c r="DB36" s="636"/>
      <c r="DC36" s="637"/>
      <c r="DD36" s="627">
        <v>1491035</v>
      </c>
      <c r="DE36" s="622"/>
      <c r="DF36" s="622"/>
      <c r="DG36" s="622"/>
      <c r="DH36" s="622"/>
      <c r="DI36" s="622"/>
      <c r="DJ36" s="622"/>
      <c r="DK36" s="623"/>
      <c r="DL36" s="627">
        <v>1024018</v>
      </c>
      <c r="DM36" s="622"/>
      <c r="DN36" s="622"/>
      <c r="DO36" s="622"/>
      <c r="DP36" s="622"/>
      <c r="DQ36" s="622"/>
      <c r="DR36" s="622"/>
      <c r="DS36" s="622"/>
      <c r="DT36" s="622"/>
      <c r="DU36" s="622"/>
      <c r="DV36" s="623"/>
      <c r="DW36" s="624">
        <v>13.4</v>
      </c>
      <c r="DX36" s="636"/>
      <c r="DY36" s="636"/>
      <c r="DZ36" s="636"/>
      <c r="EA36" s="636"/>
      <c r="EB36" s="636"/>
      <c r="EC36" s="648"/>
    </row>
    <row r="37" spans="2:133" ht="11.25" customHeight="1">
      <c r="B37" s="618" t="s">
        <v>336</v>
      </c>
      <c r="C37" s="619"/>
      <c r="D37" s="619"/>
      <c r="E37" s="619"/>
      <c r="F37" s="619"/>
      <c r="G37" s="619"/>
      <c r="H37" s="619"/>
      <c r="I37" s="619"/>
      <c r="J37" s="619"/>
      <c r="K37" s="619"/>
      <c r="L37" s="619"/>
      <c r="M37" s="619"/>
      <c r="N37" s="619"/>
      <c r="O37" s="619"/>
      <c r="P37" s="619"/>
      <c r="Q37" s="620"/>
      <c r="R37" s="621">
        <v>206187</v>
      </c>
      <c r="S37" s="622"/>
      <c r="T37" s="622"/>
      <c r="U37" s="622"/>
      <c r="V37" s="622"/>
      <c r="W37" s="622"/>
      <c r="X37" s="622"/>
      <c r="Y37" s="623"/>
      <c r="Z37" s="659">
        <v>1.4</v>
      </c>
      <c r="AA37" s="659"/>
      <c r="AB37" s="659"/>
      <c r="AC37" s="659"/>
      <c r="AD37" s="660" t="s">
        <v>130</v>
      </c>
      <c r="AE37" s="660"/>
      <c r="AF37" s="660"/>
      <c r="AG37" s="660"/>
      <c r="AH37" s="660"/>
      <c r="AI37" s="660"/>
      <c r="AJ37" s="660"/>
      <c r="AK37" s="660"/>
      <c r="AL37" s="624" t="s">
        <v>178</v>
      </c>
      <c r="AM37" s="625"/>
      <c r="AN37" s="625"/>
      <c r="AO37" s="661"/>
      <c r="AQ37" s="654" t="s">
        <v>337</v>
      </c>
      <c r="AR37" s="655"/>
      <c r="AS37" s="655"/>
      <c r="AT37" s="655"/>
      <c r="AU37" s="655"/>
      <c r="AV37" s="655"/>
      <c r="AW37" s="655"/>
      <c r="AX37" s="655"/>
      <c r="AY37" s="656"/>
      <c r="AZ37" s="621">
        <v>241168</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-559890</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882979</v>
      </c>
      <c r="CS37" s="634"/>
      <c r="CT37" s="634"/>
      <c r="CU37" s="634"/>
      <c r="CV37" s="634"/>
      <c r="CW37" s="634"/>
      <c r="CX37" s="634"/>
      <c r="CY37" s="635"/>
      <c r="CZ37" s="624">
        <v>6</v>
      </c>
      <c r="DA37" s="636"/>
      <c r="DB37" s="636"/>
      <c r="DC37" s="637"/>
      <c r="DD37" s="627">
        <v>856262</v>
      </c>
      <c r="DE37" s="634"/>
      <c r="DF37" s="634"/>
      <c r="DG37" s="634"/>
      <c r="DH37" s="634"/>
      <c r="DI37" s="634"/>
      <c r="DJ37" s="634"/>
      <c r="DK37" s="635"/>
      <c r="DL37" s="627">
        <v>681175</v>
      </c>
      <c r="DM37" s="634"/>
      <c r="DN37" s="634"/>
      <c r="DO37" s="634"/>
      <c r="DP37" s="634"/>
      <c r="DQ37" s="634"/>
      <c r="DR37" s="634"/>
      <c r="DS37" s="634"/>
      <c r="DT37" s="634"/>
      <c r="DU37" s="634"/>
      <c r="DV37" s="635"/>
      <c r="DW37" s="624">
        <v>8.9</v>
      </c>
      <c r="DX37" s="636"/>
      <c r="DY37" s="636"/>
      <c r="DZ37" s="636"/>
      <c r="EA37" s="636"/>
      <c r="EB37" s="636"/>
      <c r="EC37" s="648"/>
    </row>
    <row r="38" spans="2:133" ht="11.25" customHeight="1">
      <c r="B38" s="618" t="s">
        <v>340</v>
      </c>
      <c r="C38" s="619"/>
      <c r="D38" s="619"/>
      <c r="E38" s="619"/>
      <c r="F38" s="619"/>
      <c r="G38" s="619"/>
      <c r="H38" s="619"/>
      <c r="I38" s="619"/>
      <c r="J38" s="619"/>
      <c r="K38" s="619"/>
      <c r="L38" s="619"/>
      <c r="M38" s="619"/>
      <c r="N38" s="619"/>
      <c r="O38" s="619"/>
      <c r="P38" s="619"/>
      <c r="Q38" s="620"/>
      <c r="R38" s="621">
        <v>238239</v>
      </c>
      <c r="S38" s="622"/>
      <c r="T38" s="622"/>
      <c r="U38" s="622"/>
      <c r="V38" s="622"/>
      <c r="W38" s="622"/>
      <c r="X38" s="622"/>
      <c r="Y38" s="623"/>
      <c r="Z38" s="659">
        <v>1.6</v>
      </c>
      <c r="AA38" s="659"/>
      <c r="AB38" s="659"/>
      <c r="AC38" s="659"/>
      <c r="AD38" s="660" t="s">
        <v>233</v>
      </c>
      <c r="AE38" s="660"/>
      <c r="AF38" s="660"/>
      <c r="AG38" s="660"/>
      <c r="AH38" s="660"/>
      <c r="AI38" s="660"/>
      <c r="AJ38" s="660"/>
      <c r="AK38" s="660"/>
      <c r="AL38" s="624" t="s">
        <v>130</v>
      </c>
      <c r="AM38" s="625"/>
      <c r="AN38" s="625"/>
      <c r="AO38" s="661"/>
      <c r="AQ38" s="654" t="s">
        <v>341</v>
      </c>
      <c r="AR38" s="655"/>
      <c r="AS38" s="655"/>
      <c r="AT38" s="655"/>
      <c r="AU38" s="655"/>
      <c r="AV38" s="655"/>
      <c r="AW38" s="655"/>
      <c r="AX38" s="655"/>
      <c r="AY38" s="656"/>
      <c r="AZ38" s="621">
        <v>3649</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5119</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1231417</v>
      </c>
      <c r="CS38" s="622"/>
      <c r="CT38" s="622"/>
      <c r="CU38" s="622"/>
      <c r="CV38" s="622"/>
      <c r="CW38" s="622"/>
      <c r="CX38" s="622"/>
      <c r="CY38" s="623"/>
      <c r="CZ38" s="624">
        <v>8.4</v>
      </c>
      <c r="DA38" s="636"/>
      <c r="DB38" s="636"/>
      <c r="DC38" s="637"/>
      <c r="DD38" s="627">
        <v>829251</v>
      </c>
      <c r="DE38" s="622"/>
      <c r="DF38" s="622"/>
      <c r="DG38" s="622"/>
      <c r="DH38" s="622"/>
      <c r="DI38" s="622"/>
      <c r="DJ38" s="622"/>
      <c r="DK38" s="623"/>
      <c r="DL38" s="627">
        <v>762176</v>
      </c>
      <c r="DM38" s="622"/>
      <c r="DN38" s="622"/>
      <c r="DO38" s="622"/>
      <c r="DP38" s="622"/>
      <c r="DQ38" s="622"/>
      <c r="DR38" s="622"/>
      <c r="DS38" s="622"/>
      <c r="DT38" s="622"/>
      <c r="DU38" s="622"/>
      <c r="DV38" s="623"/>
      <c r="DW38" s="624">
        <v>10</v>
      </c>
      <c r="DX38" s="636"/>
      <c r="DY38" s="636"/>
      <c r="DZ38" s="636"/>
      <c r="EA38" s="636"/>
      <c r="EB38" s="636"/>
      <c r="EC38" s="648"/>
    </row>
    <row r="39" spans="2:133" ht="11.25" customHeight="1">
      <c r="B39" s="618" t="s">
        <v>344</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233</v>
      </c>
      <c r="AA39" s="659"/>
      <c r="AB39" s="659"/>
      <c r="AC39" s="659"/>
      <c r="AD39" s="660" t="s">
        <v>130</v>
      </c>
      <c r="AE39" s="660"/>
      <c r="AF39" s="660"/>
      <c r="AG39" s="660"/>
      <c r="AH39" s="660"/>
      <c r="AI39" s="660"/>
      <c r="AJ39" s="660"/>
      <c r="AK39" s="660"/>
      <c r="AL39" s="624" t="s">
        <v>130</v>
      </c>
      <c r="AM39" s="625"/>
      <c r="AN39" s="625"/>
      <c r="AO39" s="661"/>
      <c r="AQ39" s="654" t="s">
        <v>345</v>
      </c>
      <c r="AR39" s="655"/>
      <c r="AS39" s="655"/>
      <c r="AT39" s="655"/>
      <c r="AU39" s="655"/>
      <c r="AV39" s="655"/>
      <c r="AW39" s="655"/>
      <c r="AX39" s="655"/>
      <c r="AY39" s="656"/>
      <c r="AZ39" s="621" t="s">
        <v>130</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8371</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992148</v>
      </c>
      <c r="CS39" s="634"/>
      <c r="CT39" s="634"/>
      <c r="CU39" s="634"/>
      <c r="CV39" s="634"/>
      <c r="CW39" s="634"/>
      <c r="CX39" s="634"/>
      <c r="CY39" s="635"/>
      <c r="CZ39" s="624">
        <v>6.8</v>
      </c>
      <c r="DA39" s="636"/>
      <c r="DB39" s="636"/>
      <c r="DC39" s="637"/>
      <c r="DD39" s="627">
        <v>953137</v>
      </c>
      <c r="DE39" s="634"/>
      <c r="DF39" s="634"/>
      <c r="DG39" s="634"/>
      <c r="DH39" s="634"/>
      <c r="DI39" s="634"/>
      <c r="DJ39" s="634"/>
      <c r="DK39" s="635"/>
      <c r="DL39" s="627" t="s">
        <v>130</v>
      </c>
      <c r="DM39" s="634"/>
      <c r="DN39" s="634"/>
      <c r="DO39" s="634"/>
      <c r="DP39" s="634"/>
      <c r="DQ39" s="634"/>
      <c r="DR39" s="634"/>
      <c r="DS39" s="634"/>
      <c r="DT39" s="634"/>
      <c r="DU39" s="634"/>
      <c r="DV39" s="635"/>
      <c r="DW39" s="624" t="s">
        <v>233</v>
      </c>
      <c r="DX39" s="636"/>
      <c r="DY39" s="636"/>
      <c r="DZ39" s="636"/>
      <c r="EA39" s="636"/>
      <c r="EB39" s="636"/>
      <c r="EC39" s="648"/>
    </row>
    <row r="40" spans="2:133" ht="11.25" customHeight="1">
      <c r="B40" s="618" t="s">
        <v>348</v>
      </c>
      <c r="C40" s="619"/>
      <c r="D40" s="619"/>
      <c r="E40" s="619"/>
      <c r="F40" s="619"/>
      <c r="G40" s="619"/>
      <c r="H40" s="619"/>
      <c r="I40" s="619"/>
      <c r="J40" s="619"/>
      <c r="K40" s="619"/>
      <c r="L40" s="619"/>
      <c r="M40" s="619"/>
      <c r="N40" s="619"/>
      <c r="O40" s="619"/>
      <c r="P40" s="619"/>
      <c r="Q40" s="620"/>
      <c r="R40" s="621">
        <v>153939</v>
      </c>
      <c r="S40" s="622"/>
      <c r="T40" s="622"/>
      <c r="U40" s="622"/>
      <c r="V40" s="622"/>
      <c r="W40" s="622"/>
      <c r="X40" s="622"/>
      <c r="Y40" s="623"/>
      <c r="Z40" s="659">
        <v>1</v>
      </c>
      <c r="AA40" s="659"/>
      <c r="AB40" s="659"/>
      <c r="AC40" s="659"/>
      <c r="AD40" s="660" t="s">
        <v>130</v>
      </c>
      <c r="AE40" s="660"/>
      <c r="AF40" s="660"/>
      <c r="AG40" s="660"/>
      <c r="AH40" s="660"/>
      <c r="AI40" s="660"/>
      <c r="AJ40" s="660"/>
      <c r="AK40" s="660"/>
      <c r="AL40" s="624" t="s">
        <v>130</v>
      </c>
      <c r="AM40" s="625"/>
      <c r="AN40" s="625"/>
      <c r="AO40" s="661"/>
      <c r="AQ40" s="654" t="s">
        <v>349</v>
      </c>
      <c r="AR40" s="655"/>
      <c r="AS40" s="655"/>
      <c r="AT40" s="655"/>
      <c r="AU40" s="655"/>
      <c r="AV40" s="655"/>
      <c r="AW40" s="655"/>
      <c r="AX40" s="655"/>
      <c r="AY40" s="656"/>
      <c r="AZ40" s="621" t="s">
        <v>233</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82</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87480</v>
      </c>
      <c r="CS40" s="622"/>
      <c r="CT40" s="622"/>
      <c r="CU40" s="622"/>
      <c r="CV40" s="622"/>
      <c r="CW40" s="622"/>
      <c r="CX40" s="622"/>
      <c r="CY40" s="623"/>
      <c r="CZ40" s="624">
        <v>0.6</v>
      </c>
      <c r="DA40" s="636"/>
      <c r="DB40" s="636"/>
      <c r="DC40" s="637"/>
      <c r="DD40" s="627">
        <v>87480</v>
      </c>
      <c r="DE40" s="622"/>
      <c r="DF40" s="622"/>
      <c r="DG40" s="622"/>
      <c r="DH40" s="622"/>
      <c r="DI40" s="622"/>
      <c r="DJ40" s="622"/>
      <c r="DK40" s="623"/>
      <c r="DL40" s="627">
        <v>87480</v>
      </c>
      <c r="DM40" s="622"/>
      <c r="DN40" s="622"/>
      <c r="DO40" s="622"/>
      <c r="DP40" s="622"/>
      <c r="DQ40" s="622"/>
      <c r="DR40" s="622"/>
      <c r="DS40" s="622"/>
      <c r="DT40" s="622"/>
      <c r="DU40" s="622"/>
      <c r="DV40" s="623"/>
      <c r="DW40" s="624">
        <v>1.1000000000000001</v>
      </c>
      <c r="DX40" s="636"/>
      <c r="DY40" s="636"/>
      <c r="DZ40" s="636"/>
      <c r="EA40" s="636"/>
      <c r="EB40" s="636"/>
      <c r="EC40" s="648"/>
    </row>
    <row r="41" spans="2:133" ht="11.25" customHeight="1">
      <c r="B41" s="602" t="s">
        <v>353</v>
      </c>
      <c r="C41" s="603"/>
      <c r="D41" s="603"/>
      <c r="E41" s="603"/>
      <c r="F41" s="603"/>
      <c r="G41" s="603"/>
      <c r="H41" s="603"/>
      <c r="I41" s="603"/>
      <c r="J41" s="603"/>
      <c r="K41" s="603"/>
      <c r="L41" s="603"/>
      <c r="M41" s="603"/>
      <c r="N41" s="603"/>
      <c r="O41" s="603"/>
      <c r="P41" s="603"/>
      <c r="Q41" s="604"/>
      <c r="R41" s="605">
        <v>15212827</v>
      </c>
      <c r="S41" s="646"/>
      <c r="T41" s="646"/>
      <c r="U41" s="646"/>
      <c r="V41" s="646"/>
      <c r="W41" s="646"/>
      <c r="X41" s="646"/>
      <c r="Y41" s="649"/>
      <c r="Z41" s="650">
        <v>100</v>
      </c>
      <c r="AA41" s="650"/>
      <c r="AB41" s="650"/>
      <c r="AC41" s="650"/>
      <c r="AD41" s="651">
        <v>7466276</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544760</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130</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178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357</v>
      </c>
      <c r="AR42" s="667"/>
      <c r="AS42" s="667"/>
      <c r="AT42" s="667"/>
      <c r="AU42" s="667"/>
      <c r="AV42" s="667"/>
      <c r="AW42" s="667"/>
      <c r="AX42" s="667"/>
      <c r="AY42" s="668"/>
      <c r="AZ42" s="605">
        <v>683008</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324</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1405658</v>
      </c>
      <c r="CS42" s="634"/>
      <c r="CT42" s="634"/>
      <c r="CU42" s="634"/>
      <c r="CV42" s="634"/>
      <c r="CW42" s="634"/>
      <c r="CX42" s="634"/>
      <c r="CY42" s="635"/>
      <c r="CZ42" s="624">
        <v>9.6</v>
      </c>
      <c r="DA42" s="636"/>
      <c r="DB42" s="636"/>
      <c r="DC42" s="637"/>
      <c r="DD42" s="627">
        <v>501569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360</v>
      </c>
      <c r="CD43" s="618" t="s">
        <v>361</v>
      </c>
      <c r="CE43" s="619"/>
      <c r="CF43" s="619"/>
      <c r="CG43" s="619"/>
      <c r="CH43" s="619"/>
      <c r="CI43" s="619"/>
      <c r="CJ43" s="619"/>
      <c r="CK43" s="619"/>
      <c r="CL43" s="619"/>
      <c r="CM43" s="619"/>
      <c r="CN43" s="619"/>
      <c r="CO43" s="619"/>
      <c r="CP43" s="619"/>
      <c r="CQ43" s="620"/>
      <c r="CR43" s="621">
        <v>196712</v>
      </c>
      <c r="CS43" s="634"/>
      <c r="CT43" s="634"/>
      <c r="CU43" s="634"/>
      <c r="CV43" s="634"/>
      <c r="CW43" s="634"/>
      <c r="CX43" s="634"/>
      <c r="CY43" s="635"/>
      <c r="CZ43" s="624">
        <v>1.3</v>
      </c>
      <c r="DA43" s="636"/>
      <c r="DB43" s="636"/>
      <c r="DC43" s="637"/>
      <c r="DD43" s="627">
        <v>194907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1387771</v>
      </c>
      <c r="CS44" s="622"/>
      <c r="CT44" s="622"/>
      <c r="CU44" s="622"/>
      <c r="CV44" s="622"/>
      <c r="CW44" s="622"/>
      <c r="CX44" s="622"/>
      <c r="CY44" s="623"/>
      <c r="CZ44" s="624">
        <v>9.5</v>
      </c>
      <c r="DA44" s="625"/>
      <c r="DB44" s="625"/>
      <c r="DC44" s="626"/>
      <c r="DD44" s="627">
        <v>501569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779352</v>
      </c>
      <c r="CS45" s="634"/>
      <c r="CT45" s="634"/>
      <c r="CU45" s="634"/>
      <c r="CV45" s="634"/>
      <c r="CW45" s="634"/>
      <c r="CX45" s="634"/>
      <c r="CY45" s="635"/>
      <c r="CZ45" s="624">
        <v>5.3</v>
      </c>
      <c r="DA45" s="636"/>
      <c r="DB45" s="636"/>
      <c r="DC45" s="637"/>
      <c r="DD45" s="627">
        <v>148946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366</v>
      </c>
      <c r="CG46" s="619"/>
      <c r="CH46" s="619"/>
      <c r="CI46" s="619"/>
      <c r="CJ46" s="619"/>
      <c r="CK46" s="619"/>
      <c r="CL46" s="619"/>
      <c r="CM46" s="619"/>
      <c r="CN46" s="619"/>
      <c r="CO46" s="619"/>
      <c r="CP46" s="619"/>
      <c r="CQ46" s="620"/>
      <c r="CR46" s="621">
        <v>608419</v>
      </c>
      <c r="CS46" s="622"/>
      <c r="CT46" s="622"/>
      <c r="CU46" s="622"/>
      <c r="CV46" s="622"/>
      <c r="CW46" s="622"/>
      <c r="CX46" s="622"/>
      <c r="CY46" s="623"/>
      <c r="CZ46" s="624">
        <v>4.0999999999999996</v>
      </c>
      <c r="DA46" s="625"/>
      <c r="DB46" s="625"/>
      <c r="DC46" s="626"/>
      <c r="DD46" s="627">
        <v>352623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367</v>
      </c>
      <c r="CG47" s="619"/>
      <c r="CH47" s="619"/>
      <c r="CI47" s="619"/>
      <c r="CJ47" s="619"/>
      <c r="CK47" s="619"/>
      <c r="CL47" s="619"/>
      <c r="CM47" s="619"/>
      <c r="CN47" s="619"/>
      <c r="CO47" s="619"/>
      <c r="CP47" s="619"/>
      <c r="CQ47" s="620"/>
      <c r="CR47" s="621">
        <v>17887</v>
      </c>
      <c r="CS47" s="634"/>
      <c r="CT47" s="634"/>
      <c r="CU47" s="634"/>
      <c r="CV47" s="634"/>
      <c r="CW47" s="634"/>
      <c r="CX47" s="634"/>
      <c r="CY47" s="635"/>
      <c r="CZ47" s="624">
        <v>0.1</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368</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369</v>
      </c>
      <c r="CE49" s="603"/>
      <c r="CF49" s="603"/>
      <c r="CG49" s="603"/>
      <c r="CH49" s="603"/>
      <c r="CI49" s="603"/>
      <c r="CJ49" s="603"/>
      <c r="CK49" s="603"/>
      <c r="CL49" s="603"/>
      <c r="CM49" s="603"/>
      <c r="CN49" s="603"/>
      <c r="CO49" s="603"/>
      <c r="CP49" s="603"/>
      <c r="CQ49" s="604"/>
      <c r="CR49" s="605">
        <v>14666496</v>
      </c>
      <c r="CS49" s="606"/>
      <c r="CT49" s="606"/>
      <c r="CU49" s="606"/>
      <c r="CV49" s="606"/>
      <c r="CW49" s="606"/>
      <c r="CX49" s="606"/>
      <c r="CY49" s="607"/>
      <c r="CZ49" s="608">
        <v>100</v>
      </c>
      <c r="DA49" s="609"/>
      <c r="DB49" s="609"/>
      <c r="DC49" s="610"/>
      <c r="DD49" s="611">
        <v>8689880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LZ7ZQkEg3otF8RXID9wj6YuTCHnccsugUeeZK5ADVBwercqKh7VEr9jakrFwh3ETGQmyj8HLITO53tYVYjKCw==" saltValue="Y0M3t189sQ6Xf9pjg3oiu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4" zoomScale="70" zoomScaleNormal="25" zoomScaleSheetLayoutView="70" workbookViewId="0">
      <selection activeCell="A14" sqref="A14:XFD14"/>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89" t="s">
        <v>370</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0" t="s">
        <v>371</v>
      </c>
      <c r="DK2" s="1091"/>
      <c r="DL2" s="1091"/>
      <c r="DM2" s="1091"/>
      <c r="DN2" s="1091"/>
      <c r="DO2" s="1092"/>
      <c r="DP2" s="228"/>
      <c r="DQ2" s="1090" t="s">
        <v>372</v>
      </c>
      <c r="DR2" s="1091"/>
      <c r="DS2" s="1091"/>
      <c r="DT2" s="1091"/>
      <c r="DU2" s="1091"/>
      <c r="DV2" s="1091"/>
      <c r="DW2" s="1091"/>
      <c r="DX2" s="1091"/>
      <c r="DY2" s="1091"/>
      <c r="DZ2" s="1092"/>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8" t="s">
        <v>373</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4" t="s">
        <v>375</v>
      </c>
      <c r="B5" s="995"/>
      <c r="C5" s="995"/>
      <c r="D5" s="995"/>
      <c r="E5" s="995"/>
      <c r="F5" s="995"/>
      <c r="G5" s="995"/>
      <c r="H5" s="995"/>
      <c r="I5" s="995"/>
      <c r="J5" s="995"/>
      <c r="K5" s="995"/>
      <c r="L5" s="995"/>
      <c r="M5" s="995"/>
      <c r="N5" s="995"/>
      <c r="O5" s="995"/>
      <c r="P5" s="996"/>
      <c r="Q5" s="1000" t="s">
        <v>376</v>
      </c>
      <c r="R5" s="1001"/>
      <c r="S5" s="1001"/>
      <c r="T5" s="1001"/>
      <c r="U5" s="1002"/>
      <c r="V5" s="1000" t="s">
        <v>377</v>
      </c>
      <c r="W5" s="1001"/>
      <c r="X5" s="1001"/>
      <c r="Y5" s="1001"/>
      <c r="Z5" s="1002"/>
      <c r="AA5" s="1000" t="s">
        <v>378</v>
      </c>
      <c r="AB5" s="1001"/>
      <c r="AC5" s="1001"/>
      <c r="AD5" s="1001"/>
      <c r="AE5" s="1001"/>
      <c r="AF5" s="1093" t="s">
        <v>379</v>
      </c>
      <c r="AG5" s="1001"/>
      <c r="AH5" s="1001"/>
      <c r="AI5" s="1001"/>
      <c r="AJ5" s="1014"/>
      <c r="AK5" s="1001" t="s">
        <v>380</v>
      </c>
      <c r="AL5" s="1001"/>
      <c r="AM5" s="1001"/>
      <c r="AN5" s="1001"/>
      <c r="AO5" s="1002"/>
      <c r="AP5" s="1000" t="s">
        <v>381</v>
      </c>
      <c r="AQ5" s="1001"/>
      <c r="AR5" s="1001"/>
      <c r="AS5" s="1001"/>
      <c r="AT5" s="1002"/>
      <c r="AU5" s="1000" t="s">
        <v>382</v>
      </c>
      <c r="AV5" s="1001"/>
      <c r="AW5" s="1001"/>
      <c r="AX5" s="1001"/>
      <c r="AY5" s="1014"/>
      <c r="AZ5" s="232"/>
      <c r="BA5" s="232"/>
      <c r="BB5" s="232"/>
      <c r="BC5" s="232"/>
      <c r="BD5" s="232"/>
      <c r="BE5" s="233"/>
      <c r="BF5" s="233"/>
      <c r="BG5" s="233"/>
      <c r="BH5" s="233"/>
      <c r="BI5" s="233"/>
      <c r="BJ5" s="233"/>
      <c r="BK5" s="233"/>
      <c r="BL5" s="233"/>
      <c r="BM5" s="233"/>
      <c r="BN5" s="233"/>
      <c r="BO5" s="233"/>
      <c r="BP5" s="233"/>
      <c r="BQ5" s="994" t="s">
        <v>383</v>
      </c>
      <c r="BR5" s="995"/>
      <c r="BS5" s="995"/>
      <c r="BT5" s="995"/>
      <c r="BU5" s="995"/>
      <c r="BV5" s="995"/>
      <c r="BW5" s="995"/>
      <c r="BX5" s="995"/>
      <c r="BY5" s="995"/>
      <c r="BZ5" s="995"/>
      <c r="CA5" s="995"/>
      <c r="CB5" s="995"/>
      <c r="CC5" s="995"/>
      <c r="CD5" s="995"/>
      <c r="CE5" s="995"/>
      <c r="CF5" s="995"/>
      <c r="CG5" s="996"/>
      <c r="CH5" s="1000" t="s">
        <v>384</v>
      </c>
      <c r="CI5" s="1001"/>
      <c r="CJ5" s="1001"/>
      <c r="CK5" s="1001"/>
      <c r="CL5" s="1002"/>
      <c r="CM5" s="1000" t="s">
        <v>385</v>
      </c>
      <c r="CN5" s="1001"/>
      <c r="CO5" s="1001"/>
      <c r="CP5" s="1001"/>
      <c r="CQ5" s="1002"/>
      <c r="CR5" s="1000" t="s">
        <v>386</v>
      </c>
      <c r="CS5" s="1001"/>
      <c r="CT5" s="1001"/>
      <c r="CU5" s="1001"/>
      <c r="CV5" s="1002"/>
      <c r="CW5" s="1000" t="s">
        <v>387</v>
      </c>
      <c r="CX5" s="1001"/>
      <c r="CY5" s="1001"/>
      <c r="CZ5" s="1001"/>
      <c r="DA5" s="1002"/>
      <c r="DB5" s="1000" t="s">
        <v>388</v>
      </c>
      <c r="DC5" s="1001"/>
      <c r="DD5" s="1001"/>
      <c r="DE5" s="1001"/>
      <c r="DF5" s="1002"/>
      <c r="DG5" s="1083" t="s">
        <v>389</v>
      </c>
      <c r="DH5" s="1084"/>
      <c r="DI5" s="1084"/>
      <c r="DJ5" s="1084"/>
      <c r="DK5" s="1085"/>
      <c r="DL5" s="1083" t="s">
        <v>390</v>
      </c>
      <c r="DM5" s="1084"/>
      <c r="DN5" s="1084"/>
      <c r="DO5" s="1084"/>
      <c r="DP5" s="1085"/>
      <c r="DQ5" s="1000" t="s">
        <v>391</v>
      </c>
      <c r="DR5" s="1001"/>
      <c r="DS5" s="1001"/>
      <c r="DT5" s="1001"/>
      <c r="DU5" s="1002"/>
      <c r="DV5" s="1000" t="s">
        <v>382</v>
      </c>
      <c r="DW5" s="1001"/>
      <c r="DX5" s="1001"/>
      <c r="DY5" s="1001"/>
      <c r="DZ5" s="1014"/>
      <c r="EA5" s="234"/>
    </row>
    <row r="6" spans="1:131" s="235"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32"/>
      <c r="BA6" s="232"/>
      <c r="BB6" s="232"/>
      <c r="BC6" s="232"/>
      <c r="BD6" s="232"/>
      <c r="BE6" s="233"/>
      <c r="BF6" s="233"/>
      <c r="BG6" s="233"/>
      <c r="BH6" s="233"/>
      <c r="BI6" s="233"/>
      <c r="BJ6" s="233"/>
      <c r="BK6" s="233"/>
      <c r="BL6" s="233"/>
      <c r="BM6" s="233"/>
      <c r="BN6" s="233"/>
      <c r="BO6" s="233"/>
      <c r="BP6" s="233"/>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4"/>
    </row>
    <row r="7" spans="1:131" s="235" customFormat="1" ht="26.25" customHeight="1" thickTop="1">
      <c r="A7" s="236">
        <v>1</v>
      </c>
      <c r="B7" s="1046" t="s">
        <v>392</v>
      </c>
      <c r="C7" s="1047"/>
      <c r="D7" s="1047"/>
      <c r="E7" s="1047"/>
      <c r="F7" s="1047"/>
      <c r="G7" s="1047"/>
      <c r="H7" s="1047"/>
      <c r="I7" s="1047"/>
      <c r="J7" s="1047"/>
      <c r="K7" s="1047"/>
      <c r="L7" s="1047"/>
      <c r="M7" s="1047"/>
      <c r="N7" s="1047"/>
      <c r="O7" s="1047"/>
      <c r="P7" s="1048"/>
      <c r="Q7" s="1101">
        <v>14800</v>
      </c>
      <c r="R7" s="1102"/>
      <c r="S7" s="1102"/>
      <c r="T7" s="1102"/>
      <c r="U7" s="1102"/>
      <c r="V7" s="1102">
        <v>14255</v>
      </c>
      <c r="W7" s="1102"/>
      <c r="X7" s="1102"/>
      <c r="Y7" s="1102"/>
      <c r="Z7" s="1102"/>
      <c r="AA7" s="1102">
        <v>545</v>
      </c>
      <c r="AB7" s="1102"/>
      <c r="AC7" s="1102"/>
      <c r="AD7" s="1102"/>
      <c r="AE7" s="1103"/>
      <c r="AF7" s="1104">
        <v>416</v>
      </c>
      <c r="AG7" s="1105"/>
      <c r="AH7" s="1105"/>
      <c r="AI7" s="1105"/>
      <c r="AJ7" s="1106"/>
      <c r="AK7" s="1107">
        <v>739</v>
      </c>
      <c r="AL7" s="1108"/>
      <c r="AM7" s="1108"/>
      <c r="AN7" s="1108"/>
      <c r="AO7" s="1108"/>
      <c r="AP7" s="1108">
        <v>8420</v>
      </c>
      <c r="AQ7" s="1108"/>
      <c r="AR7" s="1108"/>
      <c r="AS7" s="1108"/>
      <c r="AT7" s="1108"/>
      <c r="AU7" s="1109"/>
      <c r="AV7" s="1109"/>
      <c r="AW7" s="1109"/>
      <c r="AX7" s="1109"/>
      <c r="AY7" s="1110"/>
      <c r="AZ7" s="232"/>
      <c r="BA7" s="232"/>
      <c r="BB7" s="232"/>
      <c r="BC7" s="232"/>
      <c r="BD7" s="232"/>
      <c r="BE7" s="233"/>
      <c r="BF7" s="233"/>
      <c r="BG7" s="233"/>
      <c r="BH7" s="233"/>
      <c r="BI7" s="233"/>
      <c r="BJ7" s="233"/>
      <c r="BK7" s="233"/>
      <c r="BL7" s="233"/>
      <c r="BM7" s="233"/>
      <c r="BN7" s="233"/>
      <c r="BO7" s="233"/>
      <c r="BP7" s="233"/>
      <c r="BQ7" s="236">
        <v>1</v>
      </c>
      <c r="BR7" s="237"/>
      <c r="BS7" s="1098" t="s">
        <v>608</v>
      </c>
      <c r="BT7" s="1099"/>
      <c r="BU7" s="1099"/>
      <c r="BV7" s="1099"/>
      <c r="BW7" s="1099"/>
      <c r="BX7" s="1099"/>
      <c r="BY7" s="1099"/>
      <c r="BZ7" s="1099"/>
      <c r="CA7" s="1099"/>
      <c r="CB7" s="1099"/>
      <c r="CC7" s="1099"/>
      <c r="CD7" s="1099"/>
      <c r="CE7" s="1099"/>
      <c r="CF7" s="1099"/>
      <c r="CG7" s="1111"/>
      <c r="CH7" s="1095">
        <v>4</v>
      </c>
      <c r="CI7" s="1096"/>
      <c r="CJ7" s="1096"/>
      <c r="CK7" s="1096"/>
      <c r="CL7" s="1097"/>
      <c r="CM7" s="1095">
        <v>2163</v>
      </c>
      <c r="CN7" s="1096"/>
      <c r="CO7" s="1096"/>
      <c r="CP7" s="1096"/>
      <c r="CQ7" s="1097"/>
      <c r="CR7" s="1095">
        <v>5</v>
      </c>
      <c r="CS7" s="1096"/>
      <c r="CT7" s="1096"/>
      <c r="CU7" s="1096"/>
      <c r="CV7" s="1097"/>
      <c r="CW7" s="1095">
        <v>0</v>
      </c>
      <c r="CX7" s="1096"/>
      <c r="CY7" s="1096"/>
      <c r="CZ7" s="1096"/>
      <c r="DA7" s="1097"/>
      <c r="DB7" s="1095">
        <v>0</v>
      </c>
      <c r="DC7" s="1096"/>
      <c r="DD7" s="1096"/>
      <c r="DE7" s="1096"/>
      <c r="DF7" s="1097"/>
      <c r="DG7" s="1095">
        <v>198</v>
      </c>
      <c r="DH7" s="1096"/>
      <c r="DI7" s="1096"/>
      <c r="DJ7" s="1096"/>
      <c r="DK7" s="1097"/>
      <c r="DL7" s="1095">
        <v>0</v>
      </c>
      <c r="DM7" s="1096"/>
      <c r="DN7" s="1096"/>
      <c r="DO7" s="1096"/>
      <c r="DP7" s="1097"/>
      <c r="DQ7" s="1095">
        <v>0</v>
      </c>
      <c r="DR7" s="1096"/>
      <c r="DS7" s="1096"/>
      <c r="DT7" s="1096"/>
      <c r="DU7" s="1097"/>
      <c r="DV7" s="1098"/>
      <c r="DW7" s="1099"/>
      <c r="DX7" s="1099"/>
      <c r="DY7" s="1099"/>
      <c r="DZ7" s="1100"/>
      <c r="EA7" s="234"/>
    </row>
    <row r="8" spans="1:131" s="235" customFormat="1" ht="26.25" customHeight="1">
      <c r="A8" s="238">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32"/>
      <c r="BA8" s="232"/>
      <c r="BB8" s="232"/>
      <c r="BC8" s="232"/>
      <c r="BD8" s="232"/>
      <c r="BE8" s="233"/>
      <c r="BF8" s="233"/>
      <c r="BG8" s="233"/>
      <c r="BH8" s="233"/>
      <c r="BI8" s="233"/>
      <c r="BJ8" s="233"/>
      <c r="BK8" s="233"/>
      <c r="BL8" s="233"/>
      <c r="BM8" s="233"/>
      <c r="BN8" s="233"/>
      <c r="BO8" s="233"/>
      <c r="BP8" s="233"/>
      <c r="BQ8" s="238">
        <v>2</v>
      </c>
      <c r="BR8" s="239"/>
      <c r="BS8" s="991"/>
      <c r="BT8" s="992"/>
      <c r="BU8" s="992"/>
      <c r="BV8" s="992"/>
      <c r="BW8" s="992"/>
      <c r="BX8" s="992"/>
      <c r="BY8" s="992"/>
      <c r="BZ8" s="992"/>
      <c r="CA8" s="992"/>
      <c r="CB8" s="992"/>
      <c r="CC8" s="992"/>
      <c r="CD8" s="992"/>
      <c r="CE8" s="992"/>
      <c r="CF8" s="992"/>
      <c r="CG8" s="1013"/>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34"/>
    </row>
    <row r="9" spans="1:131" s="235" customFormat="1" ht="26.25" customHeight="1">
      <c r="A9" s="238">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32"/>
      <c r="BA9" s="232"/>
      <c r="BB9" s="232"/>
      <c r="BC9" s="232"/>
      <c r="BD9" s="232"/>
      <c r="BE9" s="233"/>
      <c r="BF9" s="233"/>
      <c r="BG9" s="233"/>
      <c r="BH9" s="233"/>
      <c r="BI9" s="233"/>
      <c r="BJ9" s="233"/>
      <c r="BK9" s="233"/>
      <c r="BL9" s="233"/>
      <c r="BM9" s="233"/>
      <c r="BN9" s="233"/>
      <c r="BO9" s="233"/>
      <c r="BP9" s="233"/>
      <c r="BQ9" s="238">
        <v>3</v>
      </c>
      <c r="BR9" s="239"/>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34"/>
    </row>
    <row r="10" spans="1:131" s="235" customFormat="1" ht="26.25" customHeight="1">
      <c r="A10" s="238">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2"/>
      <c r="BA10" s="232"/>
      <c r="BB10" s="232"/>
      <c r="BC10" s="232"/>
      <c r="BD10" s="232"/>
      <c r="BE10" s="233"/>
      <c r="BF10" s="233"/>
      <c r="BG10" s="233"/>
      <c r="BH10" s="233"/>
      <c r="BI10" s="233"/>
      <c r="BJ10" s="233"/>
      <c r="BK10" s="233"/>
      <c r="BL10" s="233"/>
      <c r="BM10" s="233"/>
      <c r="BN10" s="233"/>
      <c r="BO10" s="233"/>
      <c r="BP10" s="233"/>
      <c r="BQ10" s="238">
        <v>4</v>
      </c>
      <c r="BR10" s="239"/>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4"/>
    </row>
    <row r="11" spans="1:131" s="235" customFormat="1" ht="26.25" customHeight="1">
      <c r="A11" s="238">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2"/>
      <c r="BA11" s="232"/>
      <c r="BB11" s="232"/>
      <c r="BC11" s="232"/>
      <c r="BD11" s="232"/>
      <c r="BE11" s="233"/>
      <c r="BF11" s="233"/>
      <c r="BG11" s="233"/>
      <c r="BH11" s="233"/>
      <c r="BI11" s="233"/>
      <c r="BJ11" s="233"/>
      <c r="BK11" s="233"/>
      <c r="BL11" s="233"/>
      <c r="BM11" s="233"/>
      <c r="BN11" s="233"/>
      <c r="BO11" s="233"/>
      <c r="BP11" s="233"/>
      <c r="BQ11" s="238">
        <v>5</v>
      </c>
      <c r="BR11" s="239"/>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4"/>
    </row>
    <row r="12" spans="1:131" s="235" customFormat="1" ht="26.25" customHeight="1">
      <c r="A12" s="238">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2"/>
      <c r="BA12" s="232"/>
      <c r="BB12" s="232"/>
      <c r="BC12" s="232"/>
      <c r="BD12" s="232"/>
      <c r="BE12" s="233"/>
      <c r="BF12" s="233"/>
      <c r="BG12" s="233"/>
      <c r="BH12" s="233"/>
      <c r="BI12" s="233"/>
      <c r="BJ12" s="233"/>
      <c r="BK12" s="233"/>
      <c r="BL12" s="233"/>
      <c r="BM12" s="233"/>
      <c r="BN12" s="233"/>
      <c r="BO12" s="233"/>
      <c r="BP12" s="233"/>
      <c r="BQ12" s="238">
        <v>6</v>
      </c>
      <c r="BR12" s="239"/>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4"/>
    </row>
    <row r="13" spans="1:131" s="235" customFormat="1" ht="26.25" customHeight="1">
      <c r="A13" s="238">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2"/>
      <c r="BA13" s="232"/>
      <c r="BB13" s="232"/>
      <c r="BC13" s="232"/>
      <c r="BD13" s="232"/>
      <c r="BE13" s="233"/>
      <c r="BF13" s="233"/>
      <c r="BG13" s="233"/>
      <c r="BH13" s="233"/>
      <c r="BI13" s="233"/>
      <c r="BJ13" s="233"/>
      <c r="BK13" s="233"/>
      <c r="BL13" s="233"/>
      <c r="BM13" s="233"/>
      <c r="BN13" s="233"/>
      <c r="BO13" s="233"/>
      <c r="BP13" s="233"/>
      <c r="BQ13" s="238">
        <v>7</v>
      </c>
      <c r="BR13" s="239"/>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4"/>
    </row>
    <row r="14" spans="1:131" s="235" customFormat="1" ht="26.25" customHeight="1">
      <c r="A14" s="238">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2"/>
      <c r="BA14" s="232"/>
      <c r="BB14" s="232"/>
      <c r="BC14" s="232"/>
      <c r="BD14" s="232"/>
      <c r="BE14" s="233"/>
      <c r="BF14" s="233"/>
      <c r="BG14" s="233"/>
      <c r="BH14" s="233"/>
      <c r="BI14" s="233"/>
      <c r="BJ14" s="233"/>
      <c r="BK14" s="233"/>
      <c r="BL14" s="233"/>
      <c r="BM14" s="233"/>
      <c r="BN14" s="233"/>
      <c r="BO14" s="233"/>
      <c r="BP14" s="233"/>
      <c r="BQ14" s="238">
        <v>8</v>
      </c>
      <c r="BR14" s="239"/>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4"/>
    </row>
    <row r="15" spans="1:131" s="235" customFormat="1" ht="26.25" customHeight="1">
      <c r="A15" s="238">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2"/>
      <c r="BA15" s="232"/>
      <c r="BB15" s="232"/>
      <c r="BC15" s="232"/>
      <c r="BD15" s="232"/>
      <c r="BE15" s="233"/>
      <c r="BF15" s="233"/>
      <c r="BG15" s="233"/>
      <c r="BH15" s="233"/>
      <c r="BI15" s="233"/>
      <c r="BJ15" s="233"/>
      <c r="BK15" s="233"/>
      <c r="BL15" s="233"/>
      <c r="BM15" s="233"/>
      <c r="BN15" s="233"/>
      <c r="BO15" s="233"/>
      <c r="BP15" s="233"/>
      <c r="BQ15" s="238">
        <v>9</v>
      </c>
      <c r="BR15" s="239"/>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4"/>
    </row>
    <row r="16" spans="1:131" s="235" customFormat="1" ht="26.25" customHeight="1">
      <c r="A16" s="238">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2"/>
      <c r="BA16" s="232"/>
      <c r="BB16" s="232"/>
      <c r="BC16" s="232"/>
      <c r="BD16" s="232"/>
      <c r="BE16" s="233"/>
      <c r="BF16" s="233"/>
      <c r="BG16" s="233"/>
      <c r="BH16" s="233"/>
      <c r="BI16" s="233"/>
      <c r="BJ16" s="233"/>
      <c r="BK16" s="233"/>
      <c r="BL16" s="233"/>
      <c r="BM16" s="233"/>
      <c r="BN16" s="233"/>
      <c r="BO16" s="233"/>
      <c r="BP16" s="233"/>
      <c r="BQ16" s="238">
        <v>10</v>
      </c>
      <c r="BR16" s="239"/>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4"/>
    </row>
    <row r="17" spans="1:131" s="235" customFormat="1" ht="26.25" customHeight="1">
      <c r="A17" s="238">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2"/>
      <c r="BA17" s="232"/>
      <c r="BB17" s="232"/>
      <c r="BC17" s="232"/>
      <c r="BD17" s="232"/>
      <c r="BE17" s="233"/>
      <c r="BF17" s="233"/>
      <c r="BG17" s="233"/>
      <c r="BH17" s="233"/>
      <c r="BI17" s="233"/>
      <c r="BJ17" s="233"/>
      <c r="BK17" s="233"/>
      <c r="BL17" s="233"/>
      <c r="BM17" s="233"/>
      <c r="BN17" s="233"/>
      <c r="BO17" s="233"/>
      <c r="BP17" s="233"/>
      <c r="BQ17" s="238">
        <v>11</v>
      </c>
      <c r="BR17" s="239"/>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4"/>
    </row>
    <row r="18" spans="1:131" s="235" customFormat="1" ht="26.25" customHeight="1">
      <c r="A18" s="238">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2"/>
      <c r="BA18" s="232"/>
      <c r="BB18" s="232"/>
      <c r="BC18" s="232"/>
      <c r="BD18" s="232"/>
      <c r="BE18" s="233"/>
      <c r="BF18" s="233"/>
      <c r="BG18" s="233"/>
      <c r="BH18" s="233"/>
      <c r="BI18" s="233"/>
      <c r="BJ18" s="233"/>
      <c r="BK18" s="233"/>
      <c r="BL18" s="233"/>
      <c r="BM18" s="233"/>
      <c r="BN18" s="233"/>
      <c r="BO18" s="233"/>
      <c r="BP18" s="233"/>
      <c r="BQ18" s="238">
        <v>12</v>
      </c>
      <c r="BR18" s="239"/>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4"/>
    </row>
    <row r="19" spans="1:131" s="235" customFormat="1" ht="26.25" customHeight="1">
      <c r="A19" s="238">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2"/>
      <c r="BA19" s="232"/>
      <c r="BB19" s="232"/>
      <c r="BC19" s="232"/>
      <c r="BD19" s="232"/>
      <c r="BE19" s="233"/>
      <c r="BF19" s="233"/>
      <c r="BG19" s="233"/>
      <c r="BH19" s="233"/>
      <c r="BI19" s="233"/>
      <c r="BJ19" s="233"/>
      <c r="BK19" s="233"/>
      <c r="BL19" s="233"/>
      <c r="BM19" s="233"/>
      <c r="BN19" s="233"/>
      <c r="BO19" s="233"/>
      <c r="BP19" s="233"/>
      <c r="BQ19" s="238">
        <v>13</v>
      </c>
      <c r="BR19" s="239"/>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4"/>
    </row>
    <row r="20" spans="1:131" s="235" customFormat="1" ht="26.25" customHeight="1">
      <c r="A20" s="238">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2"/>
      <c r="BA20" s="232"/>
      <c r="BB20" s="232"/>
      <c r="BC20" s="232"/>
      <c r="BD20" s="232"/>
      <c r="BE20" s="233"/>
      <c r="BF20" s="233"/>
      <c r="BG20" s="233"/>
      <c r="BH20" s="233"/>
      <c r="BI20" s="233"/>
      <c r="BJ20" s="233"/>
      <c r="BK20" s="233"/>
      <c r="BL20" s="233"/>
      <c r="BM20" s="233"/>
      <c r="BN20" s="233"/>
      <c r="BO20" s="233"/>
      <c r="BP20" s="233"/>
      <c r="BQ20" s="238">
        <v>14</v>
      </c>
      <c r="BR20" s="239"/>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4"/>
    </row>
    <row r="21" spans="1:131" s="235" customFormat="1" ht="26.25" customHeight="1" thickBot="1">
      <c r="A21" s="238">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2"/>
      <c r="BA21" s="232"/>
      <c r="BB21" s="232"/>
      <c r="BC21" s="232"/>
      <c r="BD21" s="232"/>
      <c r="BE21" s="233"/>
      <c r="BF21" s="233"/>
      <c r="BG21" s="233"/>
      <c r="BH21" s="233"/>
      <c r="BI21" s="233"/>
      <c r="BJ21" s="233"/>
      <c r="BK21" s="233"/>
      <c r="BL21" s="233"/>
      <c r="BM21" s="233"/>
      <c r="BN21" s="233"/>
      <c r="BO21" s="233"/>
      <c r="BP21" s="233"/>
      <c r="BQ21" s="238">
        <v>15</v>
      </c>
      <c r="BR21" s="239"/>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4"/>
    </row>
    <row r="22" spans="1:131" s="235" customFormat="1" ht="26.25" customHeight="1">
      <c r="A22" s="238">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393</v>
      </c>
      <c r="BA22" s="1027"/>
      <c r="BB22" s="1027"/>
      <c r="BC22" s="1027"/>
      <c r="BD22" s="1028"/>
      <c r="BE22" s="233"/>
      <c r="BF22" s="233"/>
      <c r="BG22" s="233"/>
      <c r="BH22" s="233"/>
      <c r="BI22" s="233"/>
      <c r="BJ22" s="233"/>
      <c r="BK22" s="233"/>
      <c r="BL22" s="233"/>
      <c r="BM22" s="233"/>
      <c r="BN22" s="233"/>
      <c r="BO22" s="233"/>
      <c r="BP22" s="233"/>
      <c r="BQ22" s="238">
        <v>16</v>
      </c>
      <c r="BR22" s="239"/>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6"/>
      <c r="R23" s="1060"/>
      <c r="S23" s="1060"/>
      <c r="T23" s="1060"/>
      <c r="U23" s="1060"/>
      <c r="V23" s="1060"/>
      <c r="W23" s="1060"/>
      <c r="X23" s="1060"/>
      <c r="Y23" s="1060"/>
      <c r="Z23" s="1060"/>
      <c r="AA23" s="1060"/>
      <c r="AB23" s="1060"/>
      <c r="AC23" s="1060"/>
      <c r="AD23" s="1060"/>
      <c r="AE23" s="1067"/>
      <c r="AF23" s="1068">
        <v>416</v>
      </c>
      <c r="AG23" s="1060"/>
      <c r="AH23" s="1060"/>
      <c r="AI23" s="1060"/>
      <c r="AJ23" s="1069"/>
      <c r="AK23" s="1070"/>
      <c r="AL23" s="1071"/>
      <c r="AM23" s="1071"/>
      <c r="AN23" s="1071"/>
      <c r="AO23" s="1071"/>
      <c r="AP23" s="1060"/>
      <c r="AQ23" s="1060"/>
      <c r="AR23" s="1060"/>
      <c r="AS23" s="1060"/>
      <c r="AT23" s="1060"/>
      <c r="AU23" s="1061"/>
      <c r="AV23" s="1061"/>
      <c r="AW23" s="1061"/>
      <c r="AX23" s="1061"/>
      <c r="AY23" s="1062"/>
      <c r="AZ23" s="1063" t="s">
        <v>396</v>
      </c>
      <c r="BA23" s="1064"/>
      <c r="BB23" s="1064"/>
      <c r="BC23" s="1064"/>
      <c r="BD23" s="1065"/>
      <c r="BE23" s="233"/>
      <c r="BF23" s="233"/>
      <c r="BG23" s="233"/>
      <c r="BH23" s="233"/>
      <c r="BI23" s="233"/>
      <c r="BJ23" s="233"/>
      <c r="BK23" s="233"/>
      <c r="BL23" s="233"/>
      <c r="BM23" s="233"/>
      <c r="BN23" s="233"/>
      <c r="BO23" s="233"/>
      <c r="BP23" s="233"/>
      <c r="BQ23" s="238">
        <v>17</v>
      </c>
      <c r="BR23" s="239"/>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4"/>
    </row>
    <row r="24" spans="1:131" s="235" customFormat="1" ht="26.25" customHeight="1">
      <c r="A24" s="1059" t="s">
        <v>397</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2"/>
      <c r="BA24" s="232"/>
      <c r="BB24" s="232"/>
      <c r="BC24" s="232"/>
      <c r="BD24" s="232"/>
      <c r="BE24" s="233"/>
      <c r="BF24" s="233"/>
      <c r="BG24" s="233"/>
      <c r="BH24" s="233"/>
      <c r="BI24" s="233"/>
      <c r="BJ24" s="233"/>
      <c r="BK24" s="233"/>
      <c r="BL24" s="233"/>
      <c r="BM24" s="233"/>
      <c r="BN24" s="233"/>
      <c r="BO24" s="233"/>
      <c r="BP24" s="233"/>
      <c r="BQ24" s="238">
        <v>18</v>
      </c>
      <c r="BR24" s="239"/>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4"/>
    </row>
    <row r="25" spans="1:131" ht="26.25" customHeight="1" thickBot="1">
      <c r="A25" s="1058" t="s">
        <v>398</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2"/>
      <c r="BK25" s="232"/>
      <c r="BL25" s="232"/>
      <c r="BM25" s="232"/>
      <c r="BN25" s="232"/>
      <c r="BO25" s="241"/>
      <c r="BP25" s="241"/>
      <c r="BQ25" s="238">
        <v>19</v>
      </c>
      <c r="BR25" s="239"/>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30"/>
    </row>
    <row r="26" spans="1:131" ht="26.25" customHeight="1">
      <c r="A26" s="994" t="s">
        <v>375</v>
      </c>
      <c r="B26" s="995"/>
      <c r="C26" s="995"/>
      <c r="D26" s="995"/>
      <c r="E26" s="995"/>
      <c r="F26" s="995"/>
      <c r="G26" s="995"/>
      <c r="H26" s="995"/>
      <c r="I26" s="995"/>
      <c r="J26" s="995"/>
      <c r="K26" s="995"/>
      <c r="L26" s="995"/>
      <c r="M26" s="995"/>
      <c r="N26" s="995"/>
      <c r="O26" s="995"/>
      <c r="P26" s="996"/>
      <c r="Q26" s="1000" t="s">
        <v>399</v>
      </c>
      <c r="R26" s="1001"/>
      <c r="S26" s="1001"/>
      <c r="T26" s="1001"/>
      <c r="U26" s="1002"/>
      <c r="V26" s="1000" t="s">
        <v>400</v>
      </c>
      <c r="W26" s="1001"/>
      <c r="X26" s="1001"/>
      <c r="Y26" s="1001"/>
      <c r="Z26" s="1002"/>
      <c r="AA26" s="1000" t="s">
        <v>401</v>
      </c>
      <c r="AB26" s="1001"/>
      <c r="AC26" s="1001"/>
      <c r="AD26" s="1001"/>
      <c r="AE26" s="1001"/>
      <c r="AF26" s="1054" t="s">
        <v>402</v>
      </c>
      <c r="AG26" s="1007"/>
      <c r="AH26" s="1007"/>
      <c r="AI26" s="1007"/>
      <c r="AJ26" s="1055"/>
      <c r="AK26" s="1001" t="s">
        <v>403</v>
      </c>
      <c r="AL26" s="1001"/>
      <c r="AM26" s="1001"/>
      <c r="AN26" s="1001"/>
      <c r="AO26" s="1002"/>
      <c r="AP26" s="1000" t="s">
        <v>404</v>
      </c>
      <c r="AQ26" s="1001"/>
      <c r="AR26" s="1001"/>
      <c r="AS26" s="1001"/>
      <c r="AT26" s="1002"/>
      <c r="AU26" s="1000" t="s">
        <v>405</v>
      </c>
      <c r="AV26" s="1001"/>
      <c r="AW26" s="1001"/>
      <c r="AX26" s="1001"/>
      <c r="AY26" s="1002"/>
      <c r="AZ26" s="1000" t="s">
        <v>406</v>
      </c>
      <c r="BA26" s="1001"/>
      <c r="BB26" s="1001"/>
      <c r="BC26" s="1001"/>
      <c r="BD26" s="1002"/>
      <c r="BE26" s="1000" t="s">
        <v>382</v>
      </c>
      <c r="BF26" s="1001"/>
      <c r="BG26" s="1001"/>
      <c r="BH26" s="1001"/>
      <c r="BI26" s="1014"/>
      <c r="BJ26" s="232"/>
      <c r="BK26" s="232"/>
      <c r="BL26" s="232"/>
      <c r="BM26" s="232"/>
      <c r="BN26" s="232"/>
      <c r="BO26" s="241"/>
      <c r="BP26" s="241"/>
      <c r="BQ26" s="238">
        <v>20</v>
      </c>
      <c r="BR26" s="239"/>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30"/>
    </row>
    <row r="27" spans="1:13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2"/>
      <c r="BK27" s="232"/>
      <c r="BL27" s="232"/>
      <c r="BM27" s="232"/>
      <c r="BN27" s="232"/>
      <c r="BO27" s="241"/>
      <c r="BP27" s="241"/>
      <c r="BQ27" s="238">
        <v>21</v>
      </c>
      <c r="BR27" s="239"/>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30"/>
    </row>
    <row r="28" spans="1:131" ht="26.25" customHeight="1" thickTop="1">
      <c r="A28" s="242">
        <v>1</v>
      </c>
      <c r="B28" s="1046" t="s">
        <v>407</v>
      </c>
      <c r="C28" s="1047"/>
      <c r="D28" s="1047"/>
      <c r="E28" s="1047"/>
      <c r="F28" s="1047"/>
      <c r="G28" s="1047"/>
      <c r="H28" s="1047"/>
      <c r="I28" s="1047"/>
      <c r="J28" s="1047"/>
      <c r="K28" s="1047"/>
      <c r="L28" s="1047"/>
      <c r="M28" s="1047"/>
      <c r="N28" s="1047"/>
      <c r="O28" s="1047"/>
      <c r="P28" s="1048"/>
      <c r="Q28" s="1049">
        <v>4116</v>
      </c>
      <c r="R28" s="1050"/>
      <c r="S28" s="1050"/>
      <c r="T28" s="1050"/>
      <c r="U28" s="1050"/>
      <c r="V28" s="1050">
        <v>4474</v>
      </c>
      <c r="W28" s="1050"/>
      <c r="X28" s="1050"/>
      <c r="Y28" s="1050"/>
      <c r="Z28" s="1050"/>
      <c r="AA28" s="1050">
        <v>-358</v>
      </c>
      <c r="AB28" s="1050"/>
      <c r="AC28" s="1050"/>
      <c r="AD28" s="1050"/>
      <c r="AE28" s="1051"/>
      <c r="AF28" s="1052">
        <v>-358</v>
      </c>
      <c r="AG28" s="1050"/>
      <c r="AH28" s="1050"/>
      <c r="AI28" s="1050"/>
      <c r="AJ28" s="1053"/>
      <c r="AK28" s="1041">
        <v>545</v>
      </c>
      <c r="AL28" s="1042"/>
      <c r="AM28" s="1042"/>
      <c r="AN28" s="1042"/>
      <c r="AO28" s="1042"/>
      <c r="AP28" s="1042" t="s">
        <v>607</v>
      </c>
      <c r="AQ28" s="1042"/>
      <c r="AR28" s="1042"/>
      <c r="AS28" s="1042"/>
      <c r="AT28" s="1042"/>
      <c r="AU28" s="1042"/>
      <c r="AV28" s="1042"/>
      <c r="AW28" s="1042"/>
      <c r="AX28" s="1042"/>
      <c r="AY28" s="1042"/>
      <c r="AZ28" s="1043"/>
      <c r="BA28" s="1043"/>
      <c r="BB28" s="1043"/>
      <c r="BC28" s="1043"/>
      <c r="BD28" s="1043"/>
      <c r="BE28" s="1044"/>
      <c r="BF28" s="1044"/>
      <c r="BG28" s="1044"/>
      <c r="BH28" s="1044"/>
      <c r="BI28" s="1045"/>
      <c r="BJ28" s="232"/>
      <c r="BK28" s="232"/>
      <c r="BL28" s="232"/>
      <c r="BM28" s="232"/>
      <c r="BN28" s="232"/>
      <c r="BO28" s="241"/>
      <c r="BP28" s="241"/>
      <c r="BQ28" s="238">
        <v>22</v>
      </c>
      <c r="BR28" s="239"/>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30"/>
    </row>
    <row r="29" spans="1:131" ht="26.25" customHeight="1">
      <c r="A29" s="242">
        <v>2</v>
      </c>
      <c r="B29" s="1029" t="s">
        <v>408</v>
      </c>
      <c r="C29" s="1030"/>
      <c r="D29" s="1030"/>
      <c r="E29" s="1030"/>
      <c r="F29" s="1030"/>
      <c r="G29" s="1030"/>
      <c r="H29" s="1030"/>
      <c r="I29" s="1030"/>
      <c r="J29" s="1030"/>
      <c r="K29" s="1030"/>
      <c r="L29" s="1030"/>
      <c r="M29" s="1030"/>
      <c r="N29" s="1030"/>
      <c r="O29" s="1030"/>
      <c r="P29" s="1031"/>
      <c r="Q29" s="1037">
        <v>310</v>
      </c>
      <c r="R29" s="1038"/>
      <c r="S29" s="1038"/>
      <c r="T29" s="1038"/>
      <c r="U29" s="1038"/>
      <c r="V29" s="1038">
        <v>309</v>
      </c>
      <c r="W29" s="1038"/>
      <c r="X29" s="1038"/>
      <c r="Y29" s="1038"/>
      <c r="Z29" s="1038"/>
      <c r="AA29" s="1038">
        <v>1</v>
      </c>
      <c r="AB29" s="1038"/>
      <c r="AC29" s="1038"/>
      <c r="AD29" s="1038"/>
      <c r="AE29" s="1039"/>
      <c r="AF29" s="1034">
        <v>1</v>
      </c>
      <c r="AG29" s="1035"/>
      <c r="AH29" s="1035"/>
      <c r="AI29" s="1035"/>
      <c r="AJ29" s="1036"/>
      <c r="AK29" s="982">
        <v>63</v>
      </c>
      <c r="AL29" s="971"/>
      <c r="AM29" s="971"/>
      <c r="AN29" s="971"/>
      <c r="AO29" s="971"/>
      <c r="AP29" s="971" t="s">
        <v>607</v>
      </c>
      <c r="AQ29" s="971"/>
      <c r="AR29" s="971"/>
      <c r="AS29" s="971"/>
      <c r="AT29" s="971"/>
      <c r="AU29" s="971"/>
      <c r="AV29" s="971"/>
      <c r="AW29" s="971"/>
      <c r="AX29" s="971"/>
      <c r="AY29" s="971"/>
      <c r="AZ29" s="1040"/>
      <c r="BA29" s="1040"/>
      <c r="BB29" s="1040"/>
      <c r="BC29" s="1040"/>
      <c r="BD29" s="1040"/>
      <c r="BE29" s="972"/>
      <c r="BF29" s="972"/>
      <c r="BG29" s="972"/>
      <c r="BH29" s="972"/>
      <c r="BI29" s="973"/>
      <c r="BJ29" s="232"/>
      <c r="BK29" s="232"/>
      <c r="BL29" s="232"/>
      <c r="BM29" s="232"/>
      <c r="BN29" s="232"/>
      <c r="BO29" s="241"/>
      <c r="BP29" s="241"/>
      <c r="BQ29" s="238">
        <v>23</v>
      </c>
      <c r="BR29" s="239"/>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30"/>
    </row>
    <row r="30" spans="1:131" ht="26.25" customHeight="1">
      <c r="A30" s="242">
        <v>3</v>
      </c>
      <c r="B30" s="1029" t="s">
        <v>409</v>
      </c>
      <c r="C30" s="1030"/>
      <c r="D30" s="1030"/>
      <c r="E30" s="1030"/>
      <c r="F30" s="1030"/>
      <c r="G30" s="1030"/>
      <c r="H30" s="1030"/>
      <c r="I30" s="1030"/>
      <c r="J30" s="1030"/>
      <c r="K30" s="1030"/>
      <c r="L30" s="1030"/>
      <c r="M30" s="1030"/>
      <c r="N30" s="1030"/>
      <c r="O30" s="1030"/>
      <c r="P30" s="1031"/>
      <c r="Q30" s="1037">
        <v>823</v>
      </c>
      <c r="R30" s="1038"/>
      <c r="S30" s="1038"/>
      <c r="T30" s="1038"/>
      <c r="U30" s="1038"/>
      <c r="V30" s="1038">
        <v>724</v>
      </c>
      <c r="W30" s="1038"/>
      <c r="X30" s="1038"/>
      <c r="Y30" s="1038"/>
      <c r="Z30" s="1038"/>
      <c r="AA30" s="1038">
        <v>98</v>
      </c>
      <c r="AB30" s="1038"/>
      <c r="AC30" s="1038"/>
      <c r="AD30" s="1038"/>
      <c r="AE30" s="1039"/>
      <c r="AF30" s="1034">
        <v>1988</v>
      </c>
      <c r="AG30" s="1035"/>
      <c r="AH30" s="1035"/>
      <c r="AI30" s="1035"/>
      <c r="AJ30" s="1036"/>
      <c r="AK30" s="982">
        <v>3</v>
      </c>
      <c r="AL30" s="971"/>
      <c r="AM30" s="971"/>
      <c r="AN30" s="971"/>
      <c r="AO30" s="971"/>
      <c r="AP30" s="971">
        <v>135</v>
      </c>
      <c r="AQ30" s="971"/>
      <c r="AR30" s="971"/>
      <c r="AS30" s="971"/>
      <c r="AT30" s="971"/>
      <c r="AU30" s="971"/>
      <c r="AV30" s="971"/>
      <c r="AW30" s="971"/>
      <c r="AX30" s="971"/>
      <c r="AY30" s="971"/>
      <c r="AZ30" s="1040"/>
      <c r="BA30" s="1040"/>
      <c r="BB30" s="1040"/>
      <c r="BC30" s="1040"/>
      <c r="BD30" s="1040"/>
      <c r="BE30" s="972" t="s">
        <v>410</v>
      </c>
      <c r="BF30" s="972"/>
      <c r="BG30" s="972"/>
      <c r="BH30" s="972"/>
      <c r="BI30" s="973"/>
      <c r="BJ30" s="232"/>
      <c r="BK30" s="232"/>
      <c r="BL30" s="232"/>
      <c r="BM30" s="232"/>
      <c r="BN30" s="232"/>
      <c r="BO30" s="241"/>
      <c r="BP30" s="241"/>
      <c r="BQ30" s="238">
        <v>24</v>
      </c>
      <c r="BR30" s="239"/>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30"/>
    </row>
    <row r="31" spans="1:131" ht="26.25" customHeight="1">
      <c r="A31" s="242">
        <v>4</v>
      </c>
      <c r="B31" s="1029" t="s">
        <v>411</v>
      </c>
      <c r="C31" s="1030"/>
      <c r="D31" s="1030"/>
      <c r="E31" s="1030"/>
      <c r="F31" s="1030"/>
      <c r="G31" s="1030"/>
      <c r="H31" s="1030"/>
      <c r="I31" s="1030"/>
      <c r="J31" s="1030"/>
      <c r="K31" s="1030"/>
      <c r="L31" s="1030"/>
      <c r="M31" s="1030"/>
      <c r="N31" s="1030"/>
      <c r="O31" s="1030"/>
      <c r="P31" s="1031"/>
      <c r="Q31" s="1037">
        <v>396</v>
      </c>
      <c r="R31" s="1038"/>
      <c r="S31" s="1038"/>
      <c r="T31" s="1038"/>
      <c r="U31" s="1038"/>
      <c r="V31" s="1038">
        <v>386</v>
      </c>
      <c r="W31" s="1038"/>
      <c r="X31" s="1038"/>
      <c r="Y31" s="1038"/>
      <c r="Z31" s="1038"/>
      <c r="AA31" s="1038">
        <v>9</v>
      </c>
      <c r="AB31" s="1038"/>
      <c r="AC31" s="1038"/>
      <c r="AD31" s="1038"/>
      <c r="AE31" s="1039"/>
      <c r="AF31" s="1034">
        <v>58</v>
      </c>
      <c r="AG31" s="1035"/>
      <c r="AH31" s="1035"/>
      <c r="AI31" s="1035"/>
      <c r="AJ31" s="1036"/>
      <c r="AK31" s="982">
        <v>241</v>
      </c>
      <c r="AL31" s="971"/>
      <c r="AM31" s="971"/>
      <c r="AN31" s="971"/>
      <c r="AO31" s="971"/>
      <c r="AP31" s="971">
        <v>3377</v>
      </c>
      <c r="AQ31" s="971"/>
      <c r="AR31" s="971"/>
      <c r="AS31" s="971"/>
      <c r="AT31" s="971"/>
      <c r="AU31" s="971"/>
      <c r="AV31" s="971"/>
      <c r="AW31" s="971"/>
      <c r="AX31" s="971"/>
      <c r="AY31" s="971"/>
      <c r="AZ31" s="1040"/>
      <c r="BA31" s="1040"/>
      <c r="BB31" s="1040"/>
      <c r="BC31" s="1040"/>
      <c r="BD31" s="1040"/>
      <c r="BE31" s="972" t="s">
        <v>410</v>
      </c>
      <c r="BF31" s="972"/>
      <c r="BG31" s="972"/>
      <c r="BH31" s="972"/>
      <c r="BI31" s="973"/>
      <c r="BJ31" s="232"/>
      <c r="BK31" s="232"/>
      <c r="BL31" s="232"/>
      <c r="BM31" s="232"/>
      <c r="BN31" s="232"/>
      <c r="BO31" s="241"/>
      <c r="BP31" s="241"/>
      <c r="BQ31" s="238">
        <v>25</v>
      </c>
      <c r="BR31" s="239"/>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30"/>
    </row>
    <row r="32" spans="1:131" ht="26.25" customHeight="1">
      <c r="A32" s="242">
        <v>5</v>
      </c>
      <c r="B32" s="1029" t="s">
        <v>412</v>
      </c>
      <c r="C32" s="1030"/>
      <c r="D32" s="1030"/>
      <c r="E32" s="1030"/>
      <c r="F32" s="1030"/>
      <c r="G32" s="1030"/>
      <c r="H32" s="1030"/>
      <c r="I32" s="1030"/>
      <c r="J32" s="1030"/>
      <c r="K32" s="1030"/>
      <c r="L32" s="1030"/>
      <c r="M32" s="1030"/>
      <c r="N32" s="1030"/>
      <c r="O32" s="1030"/>
      <c r="P32" s="1031"/>
      <c r="Q32" s="1037">
        <v>559</v>
      </c>
      <c r="R32" s="1038"/>
      <c r="S32" s="1038"/>
      <c r="T32" s="1038"/>
      <c r="U32" s="1038"/>
      <c r="V32" s="1038">
        <v>557</v>
      </c>
      <c r="W32" s="1038"/>
      <c r="X32" s="1038"/>
      <c r="Y32" s="1038"/>
      <c r="Z32" s="1038"/>
      <c r="AA32" s="1038">
        <v>2</v>
      </c>
      <c r="AB32" s="1038"/>
      <c r="AC32" s="1038"/>
      <c r="AD32" s="1038"/>
      <c r="AE32" s="1039"/>
      <c r="AF32" s="1034">
        <v>2</v>
      </c>
      <c r="AG32" s="1035"/>
      <c r="AH32" s="1035"/>
      <c r="AI32" s="1035"/>
      <c r="AJ32" s="1036"/>
      <c r="AK32" s="982">
        <v>144</v>
      </c>
      <c r="AL32" s="971"/>
      <c r="AM32" s="971"/>
      <c r="AN32" s="971"/>
      <c r="AO32" s="971"/>
      <c r="AP32" s="971" t="s">
        <v>607</v>
      </c>
      <c r="AQ32" s="971"/>
      <c r="AR32" s="971"/>
      <c r="AS32" s="971"/>
      <c r="AT32" s="971"/>
      <c r="AU32" s="971"/>
      <c r="AV32" s="971"/>
      <c r="AW32" s="971"/>
      <c r="AX32" s="971"/>
      <c r="AY32" s="971"/>
      <c r="AZ32" s="1040"/>
      <c r="BA32" s="1040"/>
      <c r="BB32" s="1040"/>
      <c r="BC32" s="1040"/>
      <c r="BD32" s="1040"/>
      <c r="BE32" s="972" t="s">
        <v>413</v>
      </c>
      <c r="BF32" s="972"/>
      <c r="BG32" s="972"/>
      <c r="BH32" s="972"/>
      <c r="BI32" s="973"/>
      <c r="BJ32" s="232"/>
      <c r="BK32" s="232"/>
      <c r="BL32" s="232"/>
      <c r="BM32" s="232"/>
      <c r="BN32" s="232"/>
      <c r="BO32" s="241"/>
      <c r="BP32" s="241"/>
      <c r="BQ32" s="238">
        <v>26</v>
      </c>
      <c r="BR32" s="239"/>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30"/>
    </row>
    <row r="33" spans="1:131" ht="26.25" customHeight="1">
      <c r="A33" s="242">
        <v>6</v>
      </c>
      <c r="B33" s="1029"/>
      <c r="C33" s="1030"/>
      <c r="D33" s="1030"/>
      <c r="E33" s="1030"/>
      <c r="F33" s="1030"/>
      <c r="G33" s="1030"/>
      <c r="H33" s="1030"/>
      <c r="I33" s="1030"/>
      <c r="J33" s="1030"/>
      <c r="K33" s="1030"/>
      <c r="L33" s="1030"/>
      <c r="M33" s="1030"/>
      <c r="N33" s="1030"/>
      <c r="O33" s="1030"/>
      <c r="P33" s="1031"/>
      <c r="Q33" s="1037"/>
      <c r="R33" s="1038"/>
      <c r="S33" s="1038"/>
      <c r="T33" s="1038"/>
      <c r="U33" s="1038"/>
      <c r="V33" s="1038"/>
      <c r="W33" s="1038"/>
      <c r="X33" s="1038"/>
      <c r="Y33" s="1038"/>
      <c r="Z33" s="1038"/>
      <c r="AA33" s="1038"/>
      <c r="AB33" s="1038"/>
      <c r="AC33" s="1038"/>
      <c r="AD33" s="1038"/>
      <c r="AE33" s="1039"/>
      <c r="AF33" s="1034"/>
      <c r="AG33" s="1035"/>
      <c r="AH33" s="1035"/>
      <c r="AI33" s="1035"/>
      <c r="AJ33" s="1036"/>
      <c r="AK33" s="982"/>
      <c r="AL33" s="971"/>
      <c r="AM33" s="971"/>
      <c r="AN33" s="971"/>
      <c r="AO33" s="971"/>
      <c r="AP33" s="971"/>
      <c r="AQ33" s="971"/>
      <c r="AR33" s="971"/>
      <c r="AS33" s="971"/>
      <c r="AT33" s="971"/>
      <c r="AU33" s="971"/>
      <c r="AV33" s="971"/>
      <c r="AW33" s="971"/>
      <c r="AX33" s="971"/>
      <c r="AY33" s="971"/>
      <c r="AZ33" s="1040"/>
      <c r="BA33" s="1040"/>
      <c r="BB33" s="1040"/>
      <c r="BC33" s="1040"/>
      <c r="BD33" s="1040"/>
      <c r="BE33" s="972"/>
      <c r="BF33" s="972"/>
      <c r="BG33" s="972"/>
      <c r="BH33" s="972"/>
      <c r="BI33" s="973"/>
      <c r="BJ33" s="232"/>
      <c r="BK33" s="232"/>
      <c r="BL33" s="232"/>
      <c r="BM33" s="232"/>
      <c r="BN33" s="232"/>
      <c r="BO33" s="241"/>
      <c r="BP33" s="241"/>
      <c r="BQ33" s="238">
        <v>27</v>
      </c>
      <c r="BR33" s="239"/>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30"/>
    </row>
    <row r="34" spans="1:131" ht="26.25" customHeight="1">
      <c r="A34" s="242">
        <v>7</v>
      </c>
      <c r="B34" s="1029"/>
      <c r="C34" s="1030"/>
      <c r="D34" s="1030"/>
      <c r="E34" s="1030"/>
      <c r="F34" s="1030"/>
      <c r="G34" s="1030"/>
      <c r="H34" s="1030"/>
      <c r="I34" s="1030"/>
      <c r="J34" s="1030"/>
      <c r="K34" s="1030"/>
      <c r="L34" s="1030"/>
      <c r="M34" s="1030"/>
      <c r="N34" s="1030"/>
      <c r="O34" s="1030"/>
      <c r="P34" s="1031"/>
      <c r="Q34" s="1037"/>
      <c r="R34" s="1038"/>
      <c r="S34" s="1038"/>
      <c r="T34" s="1038"/>
      <c r="U34" s="1038"/>
      <c r="V34" s="1038"/>
      <c r="W34" s="1038"/>
      <c r="X34" s="1038"/>
      <c r="Y34" s="1038"/>
      <c r="Z34" s="1038"/>
      <c r="AA34" s="1038"/>
      <c r="AB34" s="1038"/>
      <c r="AC34" s="1038"/>
      <c r="AD34" s="1038"/>
      <c r="AE34" s="1039"/>
      <c r="AF34" s="1034"/>
      <c r="AG34" s="1035"/>
      <c r="AH34" s="1035"/>
      <c r="AI34" s="1035"/>
      <c r="AJ34" s="1036"/>
      <c r="AK34" s="982"/>
      <c r="AL34" s="971"/>
      <c r="AM34" s="971"/>
      <c r="AN34" s="971"/>
      <c r="AO34" s="971"/>
      <c r="AP34" s="971"/>
      <c r="AQ34" s="971"/>
      <c r="AR34" s="971"/>
      <c r="AS34" s="971"/>
      <c r="AT34" s="971"/>
      <c r="AU34" s="971"/>
      <c r="AV34" s="971"/>
      <c r="AW34" s="971"/>
      <c r="AX34" s="971"/>
      <c r="AY34" s="971"/>
      <c r="AZ34" s="1040"/>
      <c r="BA34" s="1040"/>
      <c r="BB34" s="1040"/>
      <c r="BC34" s="1040"/>
      <c r="BD34" s="1040"/>
      <c r="BE34" s="972"/>
      <c r="BF34" s="972"/>
      <c r="BG34" s="972"/>
      <c r="BH34" s="972"/>
      <c r="BI34" s="973"/>
      <c r="BJ34" s="232"/>
      <c r="BK34" s="232"/>
      <c r="BL34" s="232"/>
      <c r="BM34" s="232"/>
      <c r="BN34" s="232"/>
      <c r="BO34" s="241"/>
      <c r="BP34" s="241"/>
      <c r="BQ34" s="238">
        <v>28</v>
      </c>
      <c r="BR34" s="239"/>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0"/>
    </row>
    <row r="35" spans="1:131" ht="26.25" customHeight="1">
      <c r="A35" s="242">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82"/>
      <c r="AL35" s="971"/>
      <c r="AM35" s="971"/>
      <c r="AN35" s="971"/>
      <c r="AO35" s="971"/>
      <c r="AP35" s="971"/>
      <c r="AQ35" s="971"/>
      <c r="AR35" s="971"/>
      <c r="AS35" s="971"/>
      <c r="AT35" s="971"/>
      <c r="AU35" s="971"/>
      <c r="AV35" s="971"/>
      <c r="AW35" s="971"/>
      <c r="AX35" s="971"/>
      <c r="AY35" s="971"/>
      <c r="AZ35" s="1040"/>
      <c r="BA35" s="1040"/>
      <c r="BB35" s="1040"/>
      <c r="BC35" s="1040"/>
      <c r="BD35" s="1040"/>
      <c r="BE35" s="972"/>
      <c r="BF35" s="972"/>
      <c r="BG35" s="972"/>
      <c r="BH35" s="972"/>
      <c r="BI35" s="973"/>
      <c r="BJ35" s="232"/>
      <c r="BK35" s="232"/>
      <c r="BL35" s="232"/>
      <c r="BM35" s="232"/>
      <c r="BN35" s="232"/>
      <c r="BO35" s="241"/>
      <c r="BP35" s="241"/>
      <c r="BQ35" s="238">
        <v>29</v>
      </c>
      <c r="BR35" s="239"/>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0"/>
    </row>
    <row r="36" spans="1:131" ht="26.25" customHeight="1">
      <c r="A36" s="242">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82"/>
      <c r="AL36" s="971"/>
      <c r="AM36" s="971"/>
      <c r="AN36" s="971"/>
      <c r="AO36" s="971"/>
      <c r="AP36" s="971"/>
      <c r="AQ36" s="971"/>
      <c r="AR36" s="971"/>
      <c r="AS36" s="971"/>
      <c r="AT36" s="971"/>
      <c r="AU36" s="971"/>
      <c r="AV36" s="971"/>
      <c r="AW36" s="971"/>
      <c r="AX36" s="971"/>
      <c r="AY36" s="971"/>
      <c r="AZ36" s="1040"/>
      <c r="BA36" s="1040"/>
      <c r="BB36" s="1040"/>
      <c r="BC36" s="1040"/>
      <c r="BD36" s="1040"/>
      <c r="BE36" s="972"/>
      <c r="BF36" s="972"/>
      <c r="BG36" s="972"/>
      <c r="BH36" s="972"/>
      <c r="BI36" s="973"/>
      <c r="BJ36" s="232"/>
      <c r="BK36" s="232"/>
      <c r="BL36" s="232"/>
      <c r="BM36" s="232"/>
      <c r="BN36" s="232"/>
      <c r="BO36" s="241"/>
      <c r="BP36" s="241"/>
      <c r="BQ36" s="238">
        <v>30</v>
      </c>
      <c r="BR36" s="239"/>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0"/>
    </row>
    <row r="37" spans="1:131" ht="26.25" customHeight="1">
      <c r="A37" s="242">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82"/>
      <c r="AL37" s="971"/>
      <c r="AM37" s="971"/>
      <c r="AN37" s="971"/>
      <c r="AO37" s="971"/>
      <c r="AP37" s="971"/>
      <c r="AQ37" s="971"/>
      <c r="AR37" s="971"/>
      <c r="AS37" s="971"/>
      <c r="AT37" s="971"/>
      <c r="AU37" s="971"/>
      <c r="AV37" s="971"/>
      <c r="AW37" s="971"/>
      <c r="AX37" s="971"/>
      <c r="AY37" s="971"/>
      <c r="AZ37" s="1040"/>
      <c r="BA37" s="1040"/>
      <c r="BB37" s="1040"/>
      <c r="BC37" s="1040"/>
      <c r="BD37" s="1040"/>
      <c r="BE37" s="972"/>
      <c r="BF37" s="972"/>
      <c r="BG37" s="972"/>
      <c r="BH37" s="972"/>
      <c r="BI37" s="973"/>
      <c r="BJ37" s="232"/>
      <c r="BK37" s="232"/>
      <c r="BL37" s="232"/>
      <c r="BM37" s="232"/>
      <c r="BN37" s="232"/>
      <c r="BO37" s="241"/>
      <c r="BP37" s="241"/>
      <c r="BQ37" s="238">
        <v>31</v>
      </c>
      <c r="BR37" s="239"/>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0"/>
    </row>
    <row r="38" spans="1:131" ht="26.25" customHeight="1">
      <c r="A38" s="242">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82"/>
      <c r="AL38" s="971"/>
      <c r="AM38" s="971"/>
      <c r="AN38" s="971"/>
      <c r="AO38" s="971"/>
      <c r="AP38" s="971"/>
      <c r="AQ38" s="971"/>
      <c r="AR38" s="971"/>
      <c r="AS38" s="971"/>
      <c r="AT38" s="971"/>
      <c r="AU38" s="971"/>
      <c r="AV38" s="971"/>
      <c r="AW38" s="971"/>
      <c r="AX38" s="971"/>
      <c r="AY38" s="971"/>
      <c r="AZ38" s="1040"/>
      <c r="BA38" s="1040"/>
      <c r="BB38" s="1040"/>
      <c r="BC38" s="1040"/>
      <c r="BD38" s="1040"/>
      <c r="BE38" s="972"/>
      <c r="BF38" s="972"/>
      <c r="BG38" s="972"/>
      <c r="BH38" s="972"/>
      <c r="BI38" s="973"/>
      <c r="BJ38" s="232"/>
      <c r="BK38" s="232"/>
      <c r="BL38" s="232"/>
      <c r="BM38" s="232"/>
      <c r="BN38" s="232"/>
      <c r="BO38" s="241"/>
      <c r="BP38" s="241"/>
      <c r="BQ38" s="238">
        <v>32</v>
      </c>
      <c r="BR38" s="239"/>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0"/>
    </row>
    <row r="39" spans="1:131" ht="26.25" customHeight="1">
      <c r="A39" s="242">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82"/>
      <c r="AL39" s="971"/>
      <c r="AM39" s="971"/>
      <c r="AN39" s="971"/>
      <c r="AO39" s="971"/>
      <c r="AP39" s="971"/>
      <c r="AQ39" s="971"/>
      <c r="AR39" s="971"/>
      <c r="AS39" s="971"/>
      <c r="AT39" s="971"/>
      <c r="AU39" s="971"/>
      <c r="AV39" s="971"/>
      <c r="AW39" s="971"/>
      <c r="AX39" s="971"/>
      <c r="AY39" s="971"/>
      <c r="AZ39" s="1040"/>
      <c r="BA39" s="1040"/>
      <c r="BB39" s="1040"/>
      <c r="BC39" s="1040"/>
      <c r="BD39" s="1040"/>
      <c r="BE39" s="972"/>
      <c r="BF39" s="972"/>
      <c r="BG39" s="972"/>
      <c r="BH39" s="972"/>
      <c r="BI39" s="973"/>
      <c r="BJ39" s="232"/>
      <c r="BK39" s="232"/>
      <c r="BL39" s="232"/>
      <c r="BM39" s="232"/>
      <c r="BN39" s="232"/>
      <c r="BO39" s="241"/>
      <c r="BP39" s="241"/>
      <c r="BQ39" s="238">
        <v>33</v>
      </c>
      <c r="BR39" s="239"/>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0"/>
    </row>
    <row r="40" spans="1:131" ht="26.25" customHeight="1">
      <c r="A40" s="238">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82"/>
      <c r="AL40" s="971"/>
      <c r="AM40" s="971"/>
      <c r="AN40" s="971"/>
      <c r="AO40" s="971"/>
      <c r="AP40" s="971"/>
      <c r="AQ40" s="971"/>
      <c r="AR40" s="971"/>
      <c r="AS40" s="971"/>
      <c r="AT40" s="971"/>
      <c r="AU40" s="971"/>
      <c r="AV40" s="971"/>
      <c r="AW40" s="971"/>
      <c r="AX40" s="971"/>
      <c r="AY40" s="971"/>
      <c r="AZ40" s="1040"/>
      <c r="BA40" s="1040"/>
      <c r="BB40" s="1040"/>
      <c r="BC40" s="1040"/>
      <c r="BD40" s="1040"/>
      <c r="BE40" s="972"/>
      <c r="BF40" s="972"/>
      <c r="BG40" s="972"/>
      <c r="BH40" s="972"/>
      <c r="BI40" s="973"/>
      <c r="BJ40" s="232"/>
      <c r="BK40" s="232"/>
      <c r="BL40" s="232"/>
      <c r="BM40" s="232"/>
      <c r="BN40" s="232"/>
      <c r="BO40" s="241"/>
      <c r="BP40" s="241"/>
      <c r="BQ40" s="238">
        <v>34</v>
      </c>
      <c r="BR40" s="239"/>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0"/>
    </row>
    <row r="41" spans="1:131" ht="26.25" customHeight="1">
      <c r="A41" s="238">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82"/>
      <c r="AL41" s="971"/>
      <c r="AM41" s="971"/>
      <c r="AN41" s="971"/>
      <c r="AO41" s="971"/>
      <c r="AP41" s="971"/>
      <c r="AQ41" s="971"/>
      <c r="AR41" s="971"/>
      <c r="AS41" s="971"/>
      <c r="AT41" s="971"/>
      <c r="AU41" s="971"/>
      <c r="AV41" s="971"/>
      <c r="AW41" s="971"/>
      <c r="AX41" s="971"/>
      <c r="AY41" s="971"/>
      <c r="AZ41" s="1040"/>
      <c r="BA41" s="1040"/>
      <c r="BB41" s="1040"/>
      <c r="BC41" s="1040"/>
      <c r="BD41" s="1040"/>
      <c r="BE41" s="972"/>
      <c r="BF41" s="972"/>
      <c r="BG41" s="972"/>
      <c r="BH41" s="972"/>
      <c r="BI41" s="973"/>
      <c r="BJ41" s="232"/>
      <c r="BK41" s="232"/>
      <c r="BL41" s="232"/>
      <c r="BM41" s="232"/>
      <c r="BN41" s="232"/>
      <c r="BO41" s="241"/>
      <c r="BP41" s="241"/>
      <c r="BQ41" s="238">
        <v>35</v>
      </c>
      <c r="BR41" s="239"/>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0"/>
    </row>
    <row r="42" spans="1:131" ht="26.25" customHeight="1">
      <c r="A42" s="238">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82"/>
      <c r="AL42" s="971"/>
      <c r="AM42" s="971"/>
      <c r="AN42" s="971"/>
      <c r="AO42" s="971"/>
      <c r="AP42" s="971"/>
      <c r="AQ42" s="971"/>
      <c r="AR42" s="971"/>
      <c r="AS42" s="971"/>
      <c r="AT42" s="971"/>
      <c r="AU42" s="971"/>
      <c r="AV42" s="971"/>
      <c r="AW42" s="971"/>
      <c r="AX42" s="971"/>
      <c r="AY42" s="971"/>
      <c r="AZ42" s="1040"/>
      <c r="BA42" s="1040"/>
      <c r="BB42" s="1040"/>
      <c r="BC42" s="1040"/>
      <c r="BD42" s="1040"/>
      <c r="BE42" s="972"/>
      <c r="BF42" s="972"/>
      <c r="BG42" s="972"/>
      <c r="BH42" s="972"/>
      <c r="BI42" s="973"/>
      <c r="BJ42" s="232"/>
      <c r="BK42" s="232"/>
      <c r="BL42" s="232"/>
      <c r="BM42" s="232"/>
      <c r="BN42" s="232"/>
      <c r="BO42" s="241"/>
      <c r="BP42" s="241"/>
      <c r="BQ42" s="238">
        <v>36</v>
      </c>
      <c r="BR42" s="239"/>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0"/>
    </row>
    <row r="43" spans="1:131" ht="26.25" customHeight="1">
      <c r="A43" s="238">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82"/>
      <c r="AL43" s="971"/>
      <c r="AM43" s="971"/>
      <c r="AN43" s="971"/>
      <c r="AO43" s="971"/>
      <c r="AP43" s="971"/>
      <c r="AQ43" s="971"/>
      <c r="AR43" s="971"/>
      <c r="AS43" s="971"/>
      <c r="AT43" s="971"/>
      <c r="AU43" s="971"/>
      <c r="AV43" s="971"/>
      <c r="AW43" s="971"/>
      <c r="AX43" s="971"/>
      <c r="AY43" s="971"/>
      <c r="AZ43" s="1040"/>
      <c r="BA43" s="1040"/>
      <c r="BB43" s="1040"/>
      <c r="BC43" s="1040"/>
      <c r="BD43" s="1040"/>
      <c r="BE43" s="972"/>
      <c r="BF43" s="972"/>
      <c r="BG43" s="972"/>
      <c r="BH43" s="972"/>
      <c r="BI43" s="973"/>
      <c r="BJ43" s="232"/>
      <c r="BK43" s="232"/>
      <c r="BL43" s="232"/>
      <c r="BM43" s="232"/>
      <c r="BN43" s="232"/>
      <c r="BO43" s="241"/>
      <c r="BP43" s="241"/>
      <c r="BQ43" s="238">
        <v>37</v>
      </c>
      <c r="BR43" s="239"/>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0"/>
    </row>
    <row r="44" spans="1:131" ht="26.25" customHeight="1">
      <c r="A44" s="238">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82"/>
      <c r="AL44" s="971"/>
      <c r="AM44" s="971"/>
      <c r="AN44" s="971"/>
      <c r="AO44" s="971"/>
      <c r="AP44" s="971"/>
      <c r="AQ44" s="971"/>
      <c r="AR44" s="971"/>
      <c r="AS44" s="971"/>
      <c r="AT44" s="971"/>
      <c r="AU44" s="971"/>
      <c r="AV44" s="971"/>
      <c r="AW44" s="971"/>
      <c r="AX44" s="971"/>
      <c r="AY44" s="971"/>
      <c r="AZ44" s="1040"/>
      <c r="BA44" s="1040"/>
      <c r="BB44" s="1040"/>
      <c r="BC44" s="1040"/>
      <c r="BD44" s="1040"/>
      <c r="BE44" s="972"/>
      <c r="BF44" s="972"/>
      <c r="BG44" s="972"/>
      <c r="BH44" s="972"/>
      <c r="BI44" s="973"/>
      <c r="BJ44" s="232"/>
      <c r="BK44" s="232"/>
      <c r="BL44" s="232"/>
      <c r="BM44" s="232"/>
      <c r="BN44" s="232"/>
      <c r="BO44" s="241"/>
      <c r="BP44" s="241"/>
      <c r="BQ44" s="238">
        <v>38</v>
      </c>
      <c r="BR44" s="239"/>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0"/>
    </row>
    <row r="45" spans="1:131" ht="26.25" customHeight="1">
      <c r="A45" s="238">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82"/>
      <c r="AL45" s="971"/>
      <c r="AM45" s="971"/>
      <c r="AN45" s="971"/>
      <c r="AO45" s="971"/>
      <c r="AP45" s="971"/>
      <c r="AQ45" s="971"/>
      <c r="AR45" s="971"/>
      <c r="AS45" s="971"/>
      <c r="AT45" s="971"/>
      <c r="AU45" s="971"/>
      <c r="AV45" s="971"/>
      <c r="AW45" s="971"/>
      <c r="AX45" s="971"/>
      <c r="AY45" s="971"/>
      <c r="AZ45" s="1040"/>
      <c r="BA45" s="1040"/>
      <c r="BB45" s="1040"/>
      <c r="BC45" s="1040"/>
      <c r="BD45" s="1040"/>
      <c r="BE45" s="972"/>
      <c r="BF45" s="972"/>
      <c r="BG45" s="972"/>
      <c r="BH45" s="972"/>
      <c r="BI45" s="973"/>
      <c r="BJ45" s="232"/>
      <c r="BK45" s="232"/>
      <c r="BL45" s="232"/>
      <c r="BM45" s="232"/>
      <c r="BN45" s="232"/>
      <c r="BO45" s="241"/>
      <c r="BP45" s="241"/>
      <c r="BQ45" s="238">
        <v>39</v>
      </c>
      <c r="BR45" s="239"/>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0"/>
    </row>
    <row r="46" spans="1:131" ht="26.25" customHeight="1">
      <c r="A46" s="238">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82"/>
      <c r="AL46" s="971"/>
      <c r="AM46" s="971"/>
      <c r="AN46" s="971"/>
      <c r="AO46" s="971"/>
      <c r="AP46" s="971"/>
      <c r="AQ46" s="971"/>
      <c r="AR46" s="971"/>
      <c r="AS46" s="971"/>
      <c r="AT46" s="971"/>
      <c r="AU46" s="971"/>
      <c r="AV46" s="971"/>
      <c r="AW46" s="971"/>
      <c r="AX46" s="971"/>
      <c r="AY46" s="971"/>
      <c r="AZ46" s="1040"/>
      <c r="BA46" s="1040"/>
      <c r="BB46" s="1040"/>
      <c r="BC46" s="1040"/>
      <c r="BD46" s="1040"/>
      <c r="BE46" s="972"/>
      <c r="BF46" s="972"/>
      <c r="BG46" s="972"/>
      <c r="BH46" s="972"/>
      <c r="BI46" s="973"/>
      <c r="BJ46" s="232"/>
      <c r="BK46" s="232"/>
      <c r="BL46" s="232"/>
      <c r="BM46" s="232"/>
      <c r="BN46" s="232"/>
      <c r="BO46" s="241"/>
      <c r="BP46" s="241"/>
      <c r="BQ46" s="238">
        <v>40</v>
      </c>
      <c r="BR46" s="239"/>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0"/>
    </row>
    <row r="47" spans="1:131" ht="26.25" customHeight="1">
      <c r="A47" s="238">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82"/>
      <c r="AL47" s="971"/>
      <c r="AM47" s="971"/>
      <c r="AN47" s="971"/>
      <c r="AO47" s="971"/>
      <c r="AP47" s="971"/>
      <c r="AQ47" s="971"/>
      <c r="AR47" s="971"/>
      <c r="AS47" s="971"/>
      <c r="AT47" s="971"/>
      <c r="AU47" s="971"/>
      <c r="AV47" s="971"/>
      <c r="AW47" s="971"/>
      <c r="AX47" s="971"/>
      <c r="AY47" s="971"/>
      <c r="AZ47" s="1040"/>
      <c r="BA47" s="1040"/>
      <c r="BB47" s="1040"/>
      <c r="BC47" s="1040"/>
      <c r="BD47" s="1040"/>
      <c r="BE47" s="972"/>
      <c r="BF47" s="972"/>
      <c r="BG47" s="972"/>
      <c r="BH47" s="972"/>
      <c r="BI47" s="973"/>
      <c r="BJ47" s="232"/>
      <c r="BK47" s="232"/>
      <c r="BL47" s="232"/>
      <c r="BM47" s="232"/>
      <c r="BN47" s="232"/>
      <c r="BO47" s="241"/>
      <c r="BP47" s="241"/>
      <c r="BQ47" s="238">
        <v>41</v>
      </c>
      <c r="BR47" s="239"/>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0"/>
    </row>
    <row r="48" spans="1:131" ht="26.25" customHeight="1">
      <c r="A48" s="238">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82"/>
      <c r="AL48" s="971"/>
      <c r="AM48" s="971"/>
      <c r="AN48" s="971"/>
      <c r="AO48" s="971"/>
      <c r="AP48" s="971"/>
      <c r="AQ48" s="971"/>
      <c r="AR48" s="971"/>
      <c r="AS48" s="971"/>
      <c r="AT48" s="971"/>
      <c r="AU48" s="971"/>
      <c r="AV48" s="971"/>
      <c r="AW48" s="971"/>
      <c r="AX48" s="971"/>
      <c r="AY48" s="971"/>
      <c r="AZ48" s="1040"/>
      <c r="BA48" s="1040"/>
      <c r="BB48" s="1040"/>
      <c r="BC48" s="1040"/>
      <c r="BD48" s="1040"/>
      <c r="BE48" s="972"/>
      <c r="BF48" s="972"/>
      <c r="BG48" s="972"/>
      <c r="BH48" s="972"/>
      <c r="BI48" s="973"/>
      <c r="BJ48" s="232"/>
      <c r="BK48" s="232"/>
      <c r="BL48" s="232"/>
      <c r="BM48" s="232"/>
      <c r="BN48" s="232"/>
      <c r="BO48" s="241"/>
      <c r="BP48" s="241"/>
      <c r="BQ48" s="238">
        <v>42</v>
      </c>
      <c r="BR48" s="239"/>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0"/>
    </row>
    <row r="49" spans="1:131" ht="26.25" customHeight="1">
      <c r="A49" s="238">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82"/>
      <c r="AL49" s="971"/>
      <c r="AM49" s="971"/>
      <c r="AN49" s="971"/>
      <c r="AO49" s="971"/>
      <c r="AP49" s="971"/>
      <c r="AQ49" s="971"/>
      <c r="AR49" s="971"/>
      <c r="AS49" s="971"/>
      <c r="AT49" s="971"/>
      <c r="AU49" s="971"/>
      <c r="AV49" s="971"/>
      <c r="AW49" s="971"/>
      <c r="AX49" s="971"/>
      <c r="AY49" s="971"/>
      <c r="AZ49" s="1040"/>
      <c r="BA49" s="1040"/>
      <c r="BB49" s="1040"/>
      <c r="BC49" s="1040"/>
      <c r="BD49" s="1040"/>
      <c r="BE49" s="972"/>
      <c r="BF49" s="972"/>
      <c r="BG49" s="972"/>
      <c r="BH49" s="972"/>
      <c r="BI49" s="973"/>
      <c r="BJ49" s="232"/>
      <c r="BK49" s="232"/>
      <c r="BL49" s="232"/>
      <c r="BM49" s="232"/>
      <c r="BN49" s="232"/>
      <c r="BO49" s="241"/>
      <c r="BP49" s="241"/>
      <c r="BQ49" s="238">
        <v>43</v>
      </c>
      <c r="BR49" s="239"/>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0"/>
    </row>
    <row r="50" spans="1:131" ht="26.25" customHeight="1">
      <c r="A50" s="238">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2"/>
      <c r="BF50" s="972"/>
      <c r="BG50" s="972"/>
      <c r="BH50" s="972"/>
      <c r="BI50" s="973"/>
      <c r="BJ50" s="232"/>
      <c r="BK50" s="232"/>
      <c r="BL50" s="232"/>
      <c r="BM50" s="232"/>
      <c r="BN50" s="232"/>
      <c r="BO50" s="241"/>
      <c r="BP50" s="241"/>
      <c r="BQ50" s="238">
        <v>44</v>
      </c>
      <c r="BR50" s="239"/>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0"/>
    </row>
    <row r="51" spans="1:131" ht="26.25" customHeight="1">
      <c r="A51" s="238">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2"/>
      <c r="BF51" s="972"/>
      <c r="BG51" s="972"/>
      <c r="BH51" s="972"/>
      <c r="BI51" s="973"/>
      <c r="BJ51" s="232"/>
      <c r="BK51" s="232"/>
      <c r="BL51" s="232"/>
      <c r="BM51" s="232"/>
      <c r="BN51" s="232"/>
      <c r="BO51" s="241"/>
      <c r="BP51" s="241"/>
      <c r="BQ51" s="238">
        <v>45</v>
      </c>
      <c r="BR51" s="239"/>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0"/>
    </row>
    <row r="52" spans="1:131" ht="26.25" customHeight="1">
      <c r="A52" s="238">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2"/>
      <c r="BF52" s="972"/>
      <c r="BG52" s="972"/>
      <c r="BH52" s="972"/>
      <c r="BI52" s="973"/>
      <c r="BJ52" s="232"/>
      <c r="BK52" s="232"/>
      <c r="BL52" s="232"/>
      <c r="BM52" s="232"/>
      <c r="BN52" s="232"/>
      <c r="BO52" s="241"/>
      <c r="BP52" s="241"/>
      <c r="BQ52" s="238">
        <v>46</v>
      </c>
      <c r="BR52" s="239"/>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0"/>
    </row>
    <row r="53" spans="1:131" ht="26.25" customHeight="1">
      <c r="A53" s="238">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2"/>
      <c r="BF53" s="972"/>
      <c r="BG53" s="972"/>
      <c r="BH53" s="972"/>
      <c r="BI53" s="973"/>
      <c r="BJ53" s="232"/>
      <c r="BK53" s="232"/>
      <c r="BL53" s="232"/>
      <c r="BM53" s="232"/>
      <c r="BN53" s="232"/>
      <c r="BO53" s="241"/>
      <c r="BP53" s="241"/>
      <c r="BQ53" s="238">
        <v>47</v>
      </c>
      <c r="BR53" s="239"/>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0"/>
    </row>
    <row r="54" spans="1:131" ht="26.25" customHeight="1">
      <c r="A54" s="238">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2"/>
      <c r="BF54" s="972"/>
      <c r="BG54" s="972"/>
      <c r="BH54" s="972"/>
      <c r="BI54" s="973"/>
      <c r="BJ54" s="232"/>
      <c r="BK54" s="232"/>
      <c r="BL54" s="232"/>
      <c r="BM54" s="232"/>
      <c r="BN54" s="232"/>
      <c r="BO54" s="241"/>
      <c r="BP54" s="241"/>
      <c r="BQ54" s="238">
        <v>48</v>
      </c>
      <c r="BR54" s="239"/>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0"/>
    </row>
    <row r="55" spans="1:131" ht="26.25" customHeight="1">
      <c r="A55" s="238">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2"/>
      <c r="BF55" s="972"/>
      <c r="BG55" s="972"/>
      <c r="BH55" s="972"/>
      <c r="BI55" s="973"/>
      <c r="BJ55" s="232"/>
      <c r="BK55" s="232"/>
      <c r="BL55" s="232"/>
      <c r="BM55" s="232"/>
      <c r="BN55" s="232"/>
      <c r="BO55" s="241"/>
      <c r="BP55" s="241"/>
      <c r="BQ55" s="238">
        <v>49</v>
      </c>
      <c r="BR55" s="239"/>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0"/>
    </row>
    <row r="56" spans="1:131" ht="26.25" customHeight="1">
      <c r="A56" s="238">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2"/>
      <c r="BF56" s="972"/>
      <c r="BG56" s="972"/>
      <c r="BH56" s="972"/>
      <c r="BI56" s="973"/>
      <c r="BJ56" s="232"/>
      <c r="BK56" s="232"/>
      <c r="BL56" s="232"/>
      <c r="BM56" s="232"/>
      <c r="BN56" s="232"/>
      <c r="BO56" s="241"/>
      <c r="BP56" s="241"/>
      <c r="BQ56" s="238">
        <v>50</v>
      </c>
      <c r="BR56" s="239"/>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0"/>
    </row>
    <row r="57" spans="1:131" ht="26.25" customHeight="1">
      <c r="A57" s="238">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2"/>
      <c r="BF57" s="972"/>
      <c r="BG57" s="972"/>
      <c r="BH57" s="972"/>
      <c r="BI57" s="973"/>
      <c r="BJ57" s="232"/>
      <c r="BK57" s="232"/>
      <c r="BL57" s="232"/>
      <c r="BM57" s="232"/>
      <c r="BN57" s="232"/>
      <c r="BO57" s="241"/>
      <c r="BP57" s="241"/>
      <c r="BQ57" s="238">
        <v>51</v>
      </c>
      <c r="BR57" s="239"/>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0"/>
    </row>
    <row r="58" spans="1:131" ht="26.25" customHeight="1">
      <c r="A58" s="238">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2"/>
      <c r="BF58" s="972"/>
      <c r="BG58" s="972"/>
      <c r="BH58" s="972"/>
      <c r="BI58" s="973"/>
      <c r="BJ58" s="232"/>
      <c r="BK58" s="232"/>
      <c r="BL58" s="232"/>
      <c r="BM58" s="232"/>
      <c r="BN58" s="232"/>
      <c r="BO58" s="241"/>
      <c r="BP58" s="241"/>
      <c r="BQ58" s="238">
        <v>52</v>
      </c>
      <c r="BR58" s="239"/>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0"/>
    </row>
    <row r="59" spans="1:131" ht="26.25" customHeight="1">
      <c r="A59" s="238">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2"/>
      <c r="BF59" s="972"/>
      <c r="BG59" s="972"/>
      <c r="BH59" s="972"/>
      <c r="BI59" s="973"/>
      <c r="BJ59" s="232"/>
      <c r="BK59" s="232"/>
      <c r="BL59" s="232"/>
      <c r="BM59" s="232"/>
      <c r="BN59" s="232"/>
      <c r="BO59" s="241"/>
      <c r="BP59" s="241"/>
      <c r="BQ59" s="238">
        <v>53</v>
      </c>
      <c r="BR59" s="239"/>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0"/>
    </row>
    <row r="60" spans="1:131" ht="26.25" customHeight="1">
      <c r="A60" s="238">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2"/>
      <c r="BF60" s="972"/>
      <c r="BG60" s="972"/>
      <c r="BH60" s="972"/>
      <c r="BI60" s="973"/>
      <c r="BJ60" s="232"/>
      <c r="BK60" s="232"/>
      <c r="BL60" s="232"/>
      <c r="BM60" s="232"/>
      <c r="BN60" s="232"/>
      <c r="BO60" s="241"/>
      <c r="BP60" s="241"/>
      <c r="BQ60" s="238">
        <v>54</v>
      </c>
      <c r="BR60" s="239"/>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0"/>
    </row>
    <row r="61" spans="1:131" ht="26.25" customHeight="1" thickBot="1">
      <c r="A61" s="238">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2"/>
      <c r="BF61" s="972"/>
      <c r="BG61" s="972"/>
      <c r="BH61" s="972"/>
      <c r="BI61" s="973"/>
      <c r="BJ61" s="232"/>
      <c r="BK61" s="232"/>
      <c r="BL61" s="232"/>
      <c r="BM61" s="232"/>
      <c r="BN61" s="232"/>
      <c r="BO61" s="241"/>
      <c r="BP61" s="241"/>
      <c r="BQ61" s="238">
        <v>55</v>
      </c>
      <c r="BR61" s="239"/>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0"/>
    </row>
    <row r="62" spans="1:131" ht="26.25" customHeight="1">
      <c r="A62" s="238">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2"/>
      <c r="BF62" s="972"/>
      <c r="BG62" s="972"/>
      <c r="BH62" s="972"/>
      <c r="BI62" s="973"/>
      <c r="BJ62" s="1026" t="s">
        <v>414</v>
      </c>
      <c r="BK62" s="1027"/>
      <c r="BL62" s="1027"/>
      <c r="BM62" s="1027"/>
      <c r="BN62" s="1028"/>
      <c r="BO62" s="241"/>
      <c r="BP62" s="241"/>
      <c r="BQ62" s="238">
        <v>56</v>
      </c>
      <c r="BR62" s="239"/>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0"/>
    </row>
    <row r="63" spans="1:131" ht="26.25" customHeight="1" thickBot="1">
      <c r="A63" s="240" t="s">
        <v>394</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9"/>
      <c r="AF63" s="1020">
        <v>1691</v>
      </c>
      <c r="AG63" s="959"/>
      <c r="AH63" s="959"/>
      <c r="AI63" s="959"/>
      <c r="AJ63" s="1021"/>
      <c r="AK63" s="1022"/>
      <c r="AL63" s="963"/>
      <c r="AM63" s="963"/>
      <c r="AN63" s="963"/>
      <c r="AO63" s="963"/>
      <c r="AP63" s="959"/>
      <c r="AQ63" s="959"/>
      <c r="AR63" s="959"/>
      <c r="AS63" s="959"/>
      <c r="AT63" s="959"/>
      <c r="AU63" s="959"/>
      <c r="AV63" s="959"/>
      <c r="AW63" s="959"/>
      <c r="AX63" s="959"/>
      <c r="AY63" s="959"/>
      <c r="AZ63" s="1016"/>
      <c r="BA63" s="1016"/>
      <c r="BB63" s="1016"/>
      <c r="BC63" s="1016"/>
      <c r="BD63" s="1016"/>
      <c r="BE63" s="960"/>
      <c r="BF63" s="960"/>
      <c r="BG63" s="960"/>
      <c r="BH63" s="960"/>
      <c r="BI63" s="961"/>
      <c r="BJ63" s="1017" t="s">
        <v>416</v>
      </c>
      <c r="BK63" s="953"/>
      <c r="BL63" s="953"/>
      <c r="BM63" s="953"/>
      <c r="BN63" s="1018"/>
      <c r="BO63" s="241"/>
      <c r="BP63" s="241"/>
      <c r="BQ63" s="238">
        <v>57</v>
      </c>
      <c r="BR63" s="239"/>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0"/>
    </row>
    <row r="65" spans="1:131" ht="26.25" customHeight="1" thickBot="1">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0"/>
    </row>
    <row r="66" spans="1:131" ht="26.25" customHeight="1">
      <c r="A66" s="994" t="s">
        <v>418</v>
      </c>
      <c r="B66" s="995"/>
      <c r="C66" s="995"/>
      <c r="D66" s="995"/>
      <c r="E66" s="995"/>
      <c r="F66" s="995"/>
      <c r="G66" s="995"/>
      <c r="H66" s="995"/>
      <c r="I66" s="995"/>
      <c r="J66" s="995"/>
      <c r="K66" s="995"/>
      <c r="L66" s="995"/>
      <c r="M66" s="995"/>
      <c r="N66" s="995"/>
      <c r="O66" s="995"/>
      <c r="P66" s="996"/>
      <c r="Q66" s="1000" t="s">
        <v>419</v>
      </c>
      <c r="R66" s="1001"/>
      <c r="S66" s="1001"/>
      <c r="T66" s="1001"/>
      <c r="U66" s="1002"/>
      <c r="V66" s="1000" t="s">
        <v>420</v>
      </c>
      <c r="W66" s="1001"/>
      <c r="X66" s="1001"/>
      <c r="Y66" s="1001"/>
      <c r="Z66" s="1002"/>
      <c r="AA66" s="1000" t="s">
        <v>421</v>
      </c>
      <c r="AB66" s="1001"/>
      <c r="AC66" s="1001"/>
      <c r="AD66" s="1001"/>
      <c r="AE66" s="1002"/>
      <c r="AF66" s="1006" t="s">
        <v>422</v>
      </c>
      <c r="AG66" s="1007"/>
      <c r="AH66" s="1007"/>
      <c r="AI66" s="1007"/>
      <c r="AJ66" s="1008"/>
      <c r="AK66" s="1000" t="s">
        <v>423</v>
      </c>
      <c r="AL66" s="995"/>
      <c r="AM66" s="995"/>
      <c r="AN66" s="995"/>
      <c r="AO66" s="996"/>
      <c r="AP66" s="1000" t="s">
        <v>424</v>
      </c>
      <c r="AQ66" s="1001"/>
      <c r="AR66" s="1001"/>
      <c r="AS66" s="1001"/>
      <c r="AT66" s="1002"/>
      <c r="AU66" s="1000" t="s">
        <v>425</v>
      </c>
      <c r="AV66" s="1001"/>
      <c r="AW66" s="1001"/>
      <c r="AX66" s="1001"/>
      <c r="AY66" s="1002"/>
      <c r="AZ66" s="1000" t="s">
        <v>382</v>
      </c>
      <c r="BA66" s="1001"/>
      <c r="BB66" s="1001"/>
      <c r="BC66" s="1001"/>
      <c r="BD66" s="1014"/>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78" t="s">
        <v>593</v>
      </c>
      <c r="C68" s="979"/>
      <c r="D68" s="979"/>
      <c r="E68" s="979"/>
      <c r="F68" s="979"/>
      <c r="G68" s="979"/>
      <c r="H68" s="979"/>
      <c r="I68" s="979"/>
      <c r="J68" s="979"/>
      <c r="K68" s="979"/>
      <c r="L68" s="979"/>
      <c r="M68" s="979"/>
      <c r="N68" s="979"/>
      <c r="O68" s="979"/>
      <c r="P68" s="979"/>
      <c r="Q68" s="987">
        <v>1745</v>
      </c>
      <c r="R68" s="984"/>
      <c r="S68" s="984"/>
      <c r="T68" s="984"/>
      <c r="U68" s="984"/>
      <c r="V68" s="984">
        <v>1702</v>
      </c>
      <c r="W68" s="984"/>
      <c r="X68" s="984"/>
      <c r="Y68" s="984"/>
      <c r="Z68" s="984"/>
      <c r="AA68" s="984">
        <v>44</v>
      </c>
      <c r="AB68" s="984"/>
      <c r="AC68" s="984"/>
      <c r="AD68" s="984"/>
      <c r="AE68" s="984"/>
      <c r="AF68" s="984">
        <v>44</v>
      </c>
      <c r="AG68" s="984"/>
      <c r="AH68" s="984"/>
      <c r="AI68" s="984"/>
      <c r="AJ68" s="984"/>
      <c r="AK68" s="984">
        <v>17</v>
      </c>
      <c r="AL68" s="984"/>
      <c r="AM68" s="984"/>
      <c r="AN68" s="984"/>
      <c r="AO68" s="984"/>
      <c r="AP68" s="984">
        <v>2089</v>
      </c>
      <c r="AQ68" s="984"/>
      <c r="AR68" s="984"/>
      <c r="AS68" s="984"/>
      <c r="AT68" s="984"/>
      <c r="AU68" s="984">
        <v>2090</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9" t="s">
        <v>594</v>
      </c>
      <c r="C69" s="979"/>
      <c r="D69" s="979"/>
      <c r="E69" s="979"/>
      <c r="F69" s="979"/>
      <c r="G69" s="979"/>
      <c r="H69" s="979"/>
      <c r="I69" s="979"/>
      <c r="J69" s="979"/>
      <c r="K69" s="979"/>
      <c r="L69" s="979"/>
      <c r="M69" s="979"/>
      <c r="N69" s="979"/>
      <c r="O69" s="979"/>
      <c r="P69" s="979"/>
      <c r="Q69" s="977">
        <v>1547</v>
      </c>
      <c r="R69" s="971"/>
      <c r="S69" s="971"/>
      <c r="T69" s="971"/>
      <c r="U69" s="971"/>
      <c r="V69" s="971">
        <v>1329</v>
      </c>
      <c r="W69" s="971"/>
      <c r="X69" s="971"/>
      <c r="Y69" s="971"/>
      <c r="Z69" s="971"/>
      <c r="AA69" s="971">
        <v>218</v>
      </c>
      <c r="AB69" s="971"/>
      <c r="AC69" s="971"/>
      <c r="AD69" s="971"/>
      <c r="AE69" s="971"/>
      <c r="AF69" s="971">
        <v>218</v>
      </c>
      <c r="AG69" s="971"/>
      <c r="AH69" s="971"/>
      <c r="AI69" s="971"/>
      <c r="AJ69" s="971"/>
      <c r="AK69" s="971">
        <v>21</v>
      </c>
      <c r="AL69" s="971"/>
      <c r="AM69" s="971"/>
      <c r="AN69" s="971"/>
      <c r="AO69" s="971"/>
      <c r="AP69" s="971">
        <v>1095</v>
      </c>
      <c r="AQ69" s="971"/>
      <c r="AR69" s="971"/>
      <c r="AS69" s="971"/>
      <c r="AT69" s="971"/>
      <c r="AU69" s="971" t="s">
        <v>610</v>
      </c>
      <c r="AV69" s="971"/>
      <c r="AW69" s="971"/>
      <c r="AX69" s="971"/>
      <c r="AY69" s="971"/>
      <c r="AZ69" s="972" t="s">
        <v>609</v>
      </c>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9" t="s">
        <v>595</v>
      </c>
      <c r="C70" s="979"/>
      <c r="D70" s="979"/>
      <c r="E70" s="979"/>
      <c r="F70" s="979"/>
      <c r="G70" s="979"/>
      <c r="H70" s="979"/>
      <c r="I70" s="979"/>
      <c r="J70" s="979"/>
      <c r="K70" s="979"/>
      <c r="L70" s="979"/>
      <c r="M70" s="979"/>
      <c r="N70" s="979"/>
      <c r="O70" s="979"/>
      <c r="P70" s="979"/>
      <c r="Q70" s="977">
        <v>0</v>
      </c>
      <c r="R70" s="971"/>
      <c r="S70" s="971"/>
      <c r="T70" s="971"/>
      <c r="U70" s="971"/>
      <c r="V70" s="971">
        <v>18</v>
      </c>
      <c r="W70" s="971"/>
      <c r="X70" s="971"/>
      <c r="Y70" s="971"/>
      <c r="Z70" s="971"/>
      <c r="AA70" s="971">
        <v>-18</v>
      </c>
      <c r="AB70" s="971"/>
      <c r="AC70" s="971"/>
      <c r="AD70" s="971"/>
      <c r="AE70" s="971"/>
      <c r="AF70" s="971">
        <v>-18</v>
      </c>
      <c r="AG70" s="971"/>
      <c r="AH70" s="971"/>
      <c r="AI70" s="971"/>
      <c r="AJ70" s="971"/>
      <c r="AK70" s="971">
        <v>0</v>
      </c>
      <c r="AL70" s="971"/>
      <c r="AM70" s="971"/>
      <c r="AN70" s="971"/>
      <c r="AO70" s="971"/>
      <c r="AP70" s="971">
        <v>18</v>
      </c>
      <c r="AQ70" s="971"/>
      <c r="AR70" s="971"/>
      <c r="AS70" s="971"/>
      <c r="AT70" s="971"/>
      <c r="AU70" s="971" t="s">
        <v>610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9" t="s">
        <v>596</v>
      </c>
      <c r="C71" s="979"/>
      <c r="D71" s="979"/>
      <c r="E71" s="979"/>
      <c r="F71" s="979"/>
      <c r="G71" s="979"/>
      <c r="H71" s="979"/>
      <c r="I71" s="979"/>
      <c r="J71" s="979"/>
      <c r="K71" s="979"/>
      <c r="L71" s="979"/>
      <c r="M71" s="979"/>
      <c r="N71" s="979"/>
      <c r="O71" s="979"/>
      <c r="P71" s="979"/>
      <c r="Q71" s="977">
        <v>1303</v>
      </c>
      <c r="R71" s="971"/>
      <c r="S71" s="971"/>
      <c r="T71" s="971"/>
      <c r="U71" s="971"/>
      <c r="V71" s="971">
        <v>1275</v>
      </c>
      <c r="W71" s="971"/>
      <c r="X71" s="971"/>
      <c r="Y71" s="971"/>
      <c r="Z71" s="971"/>
      <c r="AA71" s="971">
        <v>28</v>
      </c>
      <c r="AB71" s="971"/>
      <c r="AC71" s="971"/>
      <c r="AD71" s="971"/>
      <c r="AE71" s="971"/>
      <c r="AF71" s="971">
        <v>28</v>
      </c>
      <c r="AG71" s="971"/>
      <c r="AH71" s="971"/>
      <c r="AI71" s="971"/>
      <c r="AJ71" s="971"/>
      <c r="AK71" s="971">
        <v>84</v>
      </c>
      <c r="AL71" s="971"/>
      <c r="AM71" s="971"/>
      <c r="AN71" s="971"/>
      <c r="AO71" s="971"/>
      <c r="AP71" s="971">
        <v>612</v>
      </c>
      <c r="AQ71" s="971"/>
      <c r="AR71" s="971"/>
      <c r="AS71" s="971"/>
      <c r="AT71" s="971"/>
      <c r="AU71" s="971" t="s">
        <v>611</v>
      </c>
      <c r="AV71" s="971"/>
      <c r="AW71" s="971"/>
      <c r="AX71" s="971"/>
      <c r="AY71" s="971"/>
      <c r="AZ71" s="972" t="s">
        <v>609</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9" t="s">
        <v>597</v>
      </c>
      <c r="C72" s="979"/>
      <c r="D72" s="979"/>
      <c r="E72" s="979"/>
      <c r="F72" s="979"/>
      <c r="G72" s="979"/>
      <c r="H72" s="979"/>
      <c r="I72" s="979"/>
      <c r="J72" s="979"/>
      <c r="K72" s="979"/>
      <c r="L72" s="979"/>
      <c r="M72" s="979"/>
      <c r="N72" s="979"/>
      <c r="O72" s="979"/>
      <c r="P72" s="979"/>
      <c r="Q72" s="977">
        <v>667</v>
      </c>
      <c r="R72" s="971"/>
      <c r="S72" s="971"/>
      <c r="T72" s="971"/>
      <c r="U72" s="971"/>
      <c r="V72" s="971">
        <v>617</v>
      </c>
      <c r="W72" s="971"/>
      <c r="X72" s="971"/>
      <c r="Y72" s="971"/>
      <c r="Z72" s="971"/>
      <c r="AA72" s="971">
        <v>50</v>
      </c>
      <c r="AB72" s="971"/>
      <c r="AC72" s="971"/>
      <c r="AD72" s="971"/>
      <c r="AE72" s="971"/>
      <c r="AF72" s="971">
        <v>50</v>
      </c>
      <c r="AG72" s="971"/>
      <c r="AH72" s="971"/>
      <c r="AI72" s="971"/>
      <c r="AJ72" s="971"/>
      <c r="AK72" s="971">
        <v>0</v>
      </c>
      <c r="AL72" s="971"/>
      <c r="AM72" s="971"/>
      <c r="AN72" s="971"/>
      <c r="AO72" s="971"/>
      <c r="AP72" s="971">
        <v>315</v>
      </c>
      <c r="AQ72" s="971"/>
      <c r="AR72" s="971"/>
      <c r="AS72" s="971"/>
      <c r="AT72" s="971"/>
      <c r="AU72" s="971" t="s">
        <v>611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9" t="s">
        <v>598</v>
      </c>
      <c r="C73" s="979"/>
      <c r="D73" s="979"/>
      <c r="E73" s="979"/>
      <c r="F73" s="979"/>
      <c r="G73" s="979"/>
      <c r="H73" s="979"/>
      <c r="I73" s="979"/>
      <c r="J73" s="979"/>
      <c r="K73" s="979"/>
      <c r="L73" s="979"/>
      <c r="M73" s="979"/>
      <c r="N73" s="979"/>
      <c r="O73" s="979"/>
      <c r="P73" s="979"/>
      <c r="Q73" s="977">
        <v>321</v>
      </c>
      <c r="R73" s="971"/>
      <c r="S73" s="971"/>
      <c r="T73" s="971"/>
      <c r="U73" s="971"/>
      <c r="V73" s="971">
        <v>307</v>
      </c>
      <c r="W73" s="971"/>
      <c r="X73" s="971"/>
      <c r="Y73" s="971"/>
      <c r="Z73" s="971"/>
      <c r="AA73" s="971">
        <v>14</v>
      </c>
      <c r="AB73" s="971"/>
      <c r="AC73" s="971"/>
      <c r="AD73" s="971"/>
      <c r="AE73" s="971"/>
      <c r="AF73" s="971">
        <v>14</v>
      </c>
      <c r="AG73" s="971"/>
      <c r="AH73" s="971"/>
      <c r="AI73" s="971"/>
      <c r="AJ73" s="971"/>
      <c r="AK73" s="971">
        <v>3</v>
      </c>
      <c r="AL73" s="971"/>
      <c r="AM73" s="971"/>
      <c r="AN73" s="971"/>
      <c r="AO73" s="971"/>
      <c r="AP73" s="971">
        <v>154</v>
      </c>
      <c r="AQ73" s="971"/>
      <c r="AR73" s="971"/>
      <c r="AS73" s="971"/>
      <c r="AT73" s="971"/>
      <c r="AU73" s="971" t="s">
        <v>612</v>
      </c>
      <c r="AV73" s="971"/>
      <c r="AW73" s="971"/>
      <c r="AX73" s="971"/>
      <c r="AY73" s="971"/>
      <c r="AZ73" s="972" t="s">
        <v>609</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8" t="s">
        <v>599</v>
      </c>
      <c r="C74" s="979"/>
      <c r="D74" s="979"/>
      <c r="E74" s="979"/>
      <c r="F74" s="979"/>
      <c r="G74" s="979"/>
      <c r="H74" s="979"/>
      <c r="I74" s="979"/>
      <c r="J74" s="979"/>
      <c r="K74" s="979"/>
      <c r="L74" s="979"/>
      <c r="M74" s="979"/>
      <c r="N74" s="979"/>
      <c r="O74" s="979"/>
      <c r="P74" s="979"/>
      <c r="Q74" s="977">
        <v>7916</v>
      </c>
      <c r="R74" s="971"/>
      <c r="S74" s="971"/>
      <c r="T74" s="971"/>
      <c r="U74" s="971"/>
      <c r="V74" s="971">
        <v>7507</v>
      </c>
      <c r="W74" s="971"/>
      <c r="X74" s="971"/>
      <c r="Y74" s="971"/>
      <c r="Z74" s="971"/>
      <c r="AA74" s="971">
        <v>409</v>
      </c>
      <c r="AB74" s="971"/>
      <c r="AC74" s="971"/>
      <c r="AD74" s="971"/>
      <c r="AE74" s="971"/>
      <c r="AF74" s="971">
        <v>409</v>
      </c>
      <c r="AG74" s="971"/>
      <c r="AH74" s="971"/>
      <c r="AI74" s="971"/>
      <c r="AJ74" s="971"/>
      <c r="AK74" s="971">
        <v>0</v>
      </c>
      <c r="AL74" s="971"/>
      <c r="AM74" s="971"/>
      <c r="AN74" s="971"/>
      <c r="AO74" s="971"/>
      <c r="AP74" s="971" t="s">
        <v>610</v>
      </c>
      <c r="AQ74" s="971"/>
      <c r="AR74" s="971"/>
      <c r="AS74" s="971"/>
      <c r="AT74" s="971"/>
      <c r="AU74" s="971" t="s">
        <v>611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8" t="s">
        <v>604</v>
      </c>
      <c r="C75" s="979"/>
      <c r="D75" s="979"/>
      <c r="E75" s="979"/>
      <c r="F75" s="979"/>
      <c r="G75" s="979"/>
      <c r="H75" s="979"/>
      <c r="I75" s="979"/>
      <c r="J75" s="979"/>
      <c r="K75" s="979"/>
      <c r="L75" s="979"/>
      <c r="M75" s="979"/>
      <c r="N75" s="979"/>
      <c r="O75" s="979"/>
      <c r="P75" s="979"/>
      <c r="Q75" s="977">
        <v>184</v>
      </c>
      <c r="R75" s="971"/>
      <c r="S75" s="971"/>
      <c r="T75" s="971"/>
      <c r="U75" s="971"/>
      <c r="V75" s="971">
        <v>167</v>
      </c>
      <c r="W75" s="971"/>
      <c r="X75" s="971"/>
      <c r="Y75" s="971"/>
      <c r="Z75" s="971"/>
      <c r="AA75" s="971">
        <v>17</v>
      </c>
      <c r="AB75" s="971"/>
      <c r="AC75" s="971"/>
      <c r="AD75" s="971"/>
      <c r="AE75" s="971"/>
      <c r="AF75" s="971">
        <v>17</v>
      </c>
      <c r="AG75" s="971"/>
      <c r="AH75" s="971"/>
      <c r="AI75" s="971"/>
      <c r="AJ75" s="971"/>
      <c r="AK75" s="971">
        <v>0</v>
      </c>
      <c r="AL75" s="971"/>
      <c r="AM75" s="971"/>
      <c r="AN75" s="971"/>
      <c r="AO75" s="971"/>
      <c r="AP75" s="971" t="s">
        <v>614</v>
      </c>
      <c r="AQ75" s="971"/>
      <c r="AR75" s="971"/>
      <c r="AS75" s="971"/>
      <c r="AT75" s="971"/>
      <c r="AU75" s="971" t="s">
        <v>613</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8" t="s">
        <v>600</v>
      </c>
      <c r="C76" s="979"/>
      <c r="D76" s="979"/>
      <c r="E76" s="979"/>
      <c r="F76" s="979"/>
      <c r="G76" s="979"/>
      <c r="H76" s="979"/>
      <c r="I76" s="979"/>
      <c r="J76" s="979"/>
      <c r="K76" s="979"/>
      <c r="L76" s="979"/>
      <c r="M76" s="979"/>
      <c r="N76" s="979"/>
      <c r="O76" s="979"/>
      <c r="P76" s="979"/>
      <c r="Q76" s="980">
        <v>2291</v>
      </c>
      <c r="R76" s="981"/>
      <c r="S76" s="981"/>
      <c r="T76" s="981"/>
      <c r="U76" s="982"/>
      <c r="V76" s="983">
        <v>2066</v>
      </c>
      <c r="W76" s="981"/>
      <c r="X76" s="981"/>
      <c r="Y76" s="981"/>
      <c r="Z76" s="982"/>
      <c r="AA76" s="983">
        <v>225</v>
      </c>
      <c r="AB76" s="981"/>
      <c r="AC76" s="981"/>
      <c r="AD76" s="981"/>
      <c r="AE76" s="982"/>
      <c r="AF76" s="983">
        <v>224</v>
      </c>
      <c r="AG76" s="981"/>
      <c r="AH76" s="981"/>
      <c r="AI76" s="981"/>
      <c r="AJ76" s="982"/>
      <c r="AK76" s="983">
        <v>112</v>
      </c>
      <c r="AL76" s="981"/>
      <c r="AM76" s="981"/>
      <c r="AN76" s="981"/>
      <c r="AO76" s="982"/>
      <c r="AP76" s="983" t="s">
        <v>615</v>
      </c>
      <c r="AQ76" s="981"/>
      <c r="AR76" s="981"/>
      <c r="AS76" s="981"/>
      <c r="AT76" s="982"/>
      <c r="AU76" s="983" t="s">
        <v>611</v>
      </c>
      <c r="AV76" s="981"/>
      <c r="AW76" s="981"/>
      <c r="AX76" s="981"/>
      <c r="AY76" s="982"/>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8" t="s">
        <v>601</v>
      </c>
      <c r="C77" s="979"/>
      <c r="D77" s="979"/>
      <c r="E77" s="979"/>
      <c r="F77" s="979"/>
      <c r="G77" s="979"/>
      <c r="H77" s="979"/>
      <c r="I77" s="979"/>
      <c r="J77" s="979"/>
      <c r="K77" s="979"/>
      <c r="L77" s="979"/>
      <c r="M77" s="979"/>
      <c r="N77" s="979"/>
      <c r="O77" s="979"/>
      <c r="P77" s="979"/>
      <c r="Q77" s="980">
        <v>450</v>
      </c>
      <c r="R77" s="981"/>
      <c r="S77" s="981"/>
      <c r="T77" s="981"/>
      <c r="U77" s="982"/>
      <c r="V77" s="983">
        <v>112</v>
      </c>
      <c r="W77" s="981"/>
      <c r="X77" s="981"/>
      <c r="Y77" s="981"/>
      <c r="Z77" s="982"/>
      <c r="AA77" s="983">
        <v>338</v>
      </c>
      <c r="AB77" s="981"/>
      <c r="AC77" s="981"/>
      <c r="AD77" s="981"/>
      <c r="AE77" s="982"/>
      <c r="AF77" s="983">
        <v>338</v>
      </c>
      <c r="AG77" s="981"/>
      <c r="AH77" s="981"/>
      <c r="AI77" s="981"/>
      <c r="AJ77" s="982"/>
      <c r="AK77" s="983">
        <v>0</v>
      </c>
      <c r="AL77" s="981"/>
      <c r="AM77" s="981"/>
      <c r="AN77" s="981"/>
      <c r="AO77" s="982"/>
      <c r="AP77" s="983" t="s">
        <v>616</v>
      </c>
      <c r="AQ77" s="981"/>
      <c r="AR77" s="981"/>
      <c r="AS77" s="981"/>
      <c r="AT77" s="982"/>
      <c r="AU77" s="983" t="s">
        <v>613</v>
      </c>
      <c r="AV77" s="981"/>
      <c r="AW77" s="981"/>
      <c r="AX77" s="981"/>
      <c r="AY77" s="982"/>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8" t="s">
        <v>602</v>
      </c>
      <c r="C78" s="979"/>
      <c r="D78" s="979"/>
      <c r="E78" s="979"/>
      <c r="F78" s="979"/>
      <c r="G78" s="979"/>
      <c r="H78" s="979"/>
      <c r="I78" s="979"/>
      <c r="J78" s="979"/>
      <c r="K78" s="979"/>
      <c r="L78" s="979"/>
      <c r="M78" s="979"/>
      <c r="N78" s="979"/>
      <c r="O78" s="979"/>
      <c r="P78" s="979"/>
      <c r="Q78" s="977">
        <v>307</v>
      </c>
      <c r="R78" s="971"/>
      <c r="S78" s="971"/>
      <c r="T78" s="971"/>
      <c r="U78" s="971"/>
      <c r="V78" s="971">
        <v>287</v>
      </c>
      <c r="W78" s="971"/>
      <c r="X78" s="971"/>
      <c r="Y78" s="971"/>
      <c r="Z78" s="971"/>
      <c r="AA78" s="971">
        <v>20</v>
      </c>
      <c r="AB78" s="971"/>
      <c r="AC78" s="971"/>
      <c r="AD78" s="971"/>
      <c r="AE78" s="971"/>
      <c r="AF78" s="971">
        <v>20</v>
      </c>
      <c r="AG78" s="971"/>
      <c r="AH78" s="971"/>
      <c r="AI78" s="971"/>
      <c r="AJ78" s="971"/>
      <c r="AK78" s="971">
        <v>0</v>
      </c>
      <c r="AL78" s="971"/>
      <c r="AM78" s="971"/>
      <c r="AN78" s="971"/>
      <c r="AO78" s="971"/>
      <c r="AP78" s="971" t="s">
        <v>611</v>
      </c>
      <c r="AQ78" s="971"/>
      <c r="AR78" s="971"/>
      <c r="AS78" s="971"/>
      <c r="AT78" s="971"/>
      <c r="AU78" s="971" t="s">
        <v>611</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8" t="s">
        <v>603</v>
      </c>
      <c r="C79" s="979"/>
      <c r="D79" s="979"/>
      <c r="E79" s="979"/>
      <c r="F79" s="979"/>
      <c r="G79" s="979"/>
      <c r="H79" s="979"/>
      <c r="I79" s="979"/>
      <c r="J79" s="979"/>
      <c r="K79" s="979"/>
      <c r="L79" s="979"/>
      <c r="M79" s="979"/>
      <c r="N79" s="979"/>
      <c r="O79" s="979"/>
      <c r="P79" s="979"/>
      <c r="Q79" s="977">
        <v>147909</v>
      </c>
      <c r="R79" s="971"/>
      <c r="S79" s="971"/>
      <c r="T79" s="971"/>
      <c r="U79" s="971"/>
      <c r="V79" s="971">
        <v>147390</v>
      </c>
      <c r="W79" s="971"/>
      <c r="X79" s="971"/>
      <c r="Y79" s="971"/>
      <c r="Z79" s="971"/>
      <c r="AA79" s="971">
        <v>518</v>
      </c>
      <c r="AB79" s="971"/>
      <c r="AC79" s="971"/>
      <c r="AD79" s="971"/>
      <c r="AE79" s="971"/>
      <c r="AF79" s="971">
        <v>518</v>
      </c>
      <c r="AG79" s="971"/>
      <c r="AH79" s="971"/>
      <c r="AI79" s="971"/>
      <c r="AJ79" s="971"/>
      <c r="AK79" s="971">
        <v>0</v>
      </c>
      <c r="AL79" s="971"/>
      <c r="AM79" s="971"/>
      <c r="AN79" s="971"/>
      <c r="AO79" s="971"/>
      <c r="AP79" s="971" t="s">
        <v>611</v>
      </c>
      <c r="AQ79" s="971"/>
      <c r="AR79" s="971"/>
      <c r="AS79" s="971"/>
      <c r="AT79" s="971"/>
      <c r="AU79" s="971" t="s">
        <v>613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8" t="s">
        <v>605</v>
      </c>
      <c r="C80" s="979"/>
      <c r="D80" s="979"/>
      <c r="E80" s="979"/>
      <c r="F80" s="979"/>
      <c r="G80" s="979"/>
      <c r="H80" s="979"/>
      <c r="I80" s="979"/>
      <c r="J80" s="979"/>
      <c r="K80" s="979"/>
      <c r="L80" s="979"/>
      <c r="M80" s="979"/>
      <c r="N80" s="979"/>
      <c r="O80" s="979"/>
      <c r="P80" s="979"/>
      <c r="Q80" s="977">
        <v>1682</v>
      </c>
      <c r="R80" s="971"/>
      <c r="S80" s="971"/>
      <c r="T80" s="971"/>
      <c r="U80" s="971"/>
      <c r="V80" s="971">
        <v>1626</v>
      </c>
      <c r="W80" s="971"/>
      <c r="X80" s="971"/>
      <c r="Y80" s="971"/>
      <c r="Z80" s="971"/>
      <c r="AA80" s="971">
        <v>56</v>
      </c>
      <c r="AB80" s="971"/>
      <c r="AC80" s="971"/>
      <c r="AD80" s="971"/>
      <c r="AE80" s="971"/>
      <c r="AF80" s="971">
        <v>56</v>
      </c>
      <c r="AG80" s="971"/>
      <c r="AH80" s="971"/>
      <c r="AI80" s="971"/>
      <c r="AJ80" s="971"/>
      <c r="AK80" s="971">
        <v>30</v>
      </c>
      <c r="AL80" s="971"/>
      <c r="AM80" s="971"/>
      <c r="AN80" s="971"/>
      <c r="AO80" s="971"/>
      <c r="AP80" s="971" t="s">
        <v>611</v>
      </c>
      <c r="AQ80" s="971"/>
      <c r="AR80" s="971"/>
      <c r="AS80" s="971"/>
      <c r="AT80" s="971"/>
      <c r="AU80" s="971" t="s">
        <v>613</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8" t="s">
        <v>606</v>
      </c>
      <c r="C81" s="979"/>
      <c r="D81" s="979"/>
      <c r="E81" s="979"/>
      <c r="F81" s="979"/>
      <c r="G81" s="979"/>
      <c r="H81" s="979"/>
      <c r="I81" s="979"/>
      <c r="J81" s="979"/>
      <c r="K81" s="979"/>
      <c r="L81" s="979"/>
      <c r="M81" s="979"/>
      <c r="N81" s="979"/>
      <c r="O81" s="979"/>
      <c r="P81" s="979"/>
      <c r="Q81" s="977">
        <v>37762</v>
      </c>
      <c r="R81" s="971"/>
      <c r="S81" s="971"/>
      <c r="T81" s="971"/>
      <c r="U81" s="971"/>
      <c r="V81" s="971">
        <v>35999</v>
      </c>
      <c r="W81" s="971"/>
      <c r="X81" s="971"/>
      <c r="Y81" s="971"/>
      <c r="Z81" s="971"/>
      <c r="AA81" s="971">
        <v>1763</v>
      </c>
      <c r="AB81" s="971"/>
      <c r="AC81" s="971"/>
      <c r="AD81" s="971"/>
      <c r="AE81" s="971"/>
      <c r="AF81" s="971">
        <v>1763</v>
      </c>
      <c r="AG81" s="971"/>
      <c r="AH81" s="971"/>
      <c r="AI81" s="971"/>
      <c r="AJ81" s="971"/>
      <c r="AK81" s="971">
        <v>995</v>
      </c>
      <c r="AL81" s="971"/>
      <c r="AM81" s="971"/>
      <c r="AN81" s="971"/>
      <c r="AO81" s="971"/>
      <c r="AP81" s="971" t="s">
        <v>613</v>
      </c>
      <c r="AQ81" s="971"/>
      <c r="AR81" s="971"/>
      <c r="AS81" s="971"/>
      <c r="AT81" s="971"/>
      <c r="AU81" s="971" t="s">
        <v>611</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8"/>
      <c r="C82" s="979"/>
      <c r="D82" s="979"/>
      <c r="E82" s="979"/>
      <c r="F82" s="979"/>
      <c r="G82" s="979"/>
      <c r="H82" s="979"/>
      <c r="I82" s="979"/>
      <c r="J82" s="979"/>
      <c r="K82" s="979"/>
      <c r="L82" s="979"/>
      <c r="M82" s="979"/>
      <c r="N82" s="979"/>
      <c r="O82" s="979"/>
      <c r="P82" s="979"/>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312</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312</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312</v>
      </c>
      <c r="DR109" s="896"/>
      <c r="DS109" s="896"/>
      <c r="DT109" s="896"/>
      <c r="DU109" s="897"/>
      <c r="DV109" s="898" t="s">
        <v>437</v>
      </c>
      <c r="DW109" s="896"/>
      <c r="DX109" s="896"/>
      <c r="DY109" s="896"/>
      <c r="DZ109" s="929"/>
    </row>
    <row r="110" spans="1:131" s="230" customFormat="1" ht="26.25" customHeight="1">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984714</v>
      </c>
      <c r="AB110" s="889"/>
      <c r="AC110" s="889"/>
      <c r="AD110" s="889"/>
      <c r="AE110" s="890"/>
      <c r="AF110" s="891">
        <v>1010215</v>
      </c>
      <c r="AG110" s="889"/>
      <c r="AH110" s="889"/>
      <c r="AI110" s="889"/>
      <c r="AJ110" s="890"/>
      <c r="AK110" s="891">
        <v>995615</v>
      </c>
      <c r="AL110" s="889"/>
      <c r="AM110" s="889"/>
      <c r="AN110" s="889"/>
      <c r="AO110" s="890"/>
      <c r="AP110" s="892">
        <v>14.8</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9497424</v>
      </c>
      <c r="BR110" s="842"/>
      <c r="BS110" s="842"/>
      <c r="BT110" s="842"/>
      <c r="BU110" s="842"/>
      <c r="BV110" s="842">
        <v>9141678</v>
      </c>
      <c r="BW110" s="842"/>
      <c r="BX110" s="842"/>
      <c r="BY110" s="842"/>
      <c r="BZ110" s="842"/>
      <c r="CA110" s="842">
        <v>8420369</v>
      </c>
      <c r="CB110" s="842"/>
      <c r="CC110" s="842"/>
      <c r="CD110" s="842"/>
      <c r="CE110" s="842"/>
      <c r="CF110" s="866">
        <v>125.5</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30" customFormat="1" ht="26.25" customHeight="1">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443</v>
      </c>
      <c r="AB111" s="919"/>
      <c r="AC111" s="919"/>
      <c r="AD111" s="919"/>
      <c r="AE111" s="920"/>
      <c r="AF111" s="921" t="s">
        <v>443</v>
      </c>
      <c r="AG111" s="919"/>
      <c r="AH111" s="919"/>
      <c r="AI111" s="919"/>
      <c r="AJ111" s="920"/>
      <c r="AK111" s="921" t="s">
        <v>443</v>
      </c>
      <c r="AL111" s="919"/>
      <c r="AM111" s="919"/>
      <c r="AN111" s="919"/>
      <c r="AO111" s="920"/>
      <c r="AP111" s="922" t="s">
        <v>443</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18154</v>
      </c>
      <c r="BR111" s="817"/>
      <c r="BS111" s="817"/>
      <c r="BT111" s="817"/>
      <c r="BU111" s="817"/>
      <c r="BV111" s="817">
        <v>18223</v>
      </c>
      <c r="BW111" s="817"/>
      <c r="BX111" s="817"/>
      <c r="BY111" s="817"/>
      <c r="BZ111" s="817"/>
      <c r="CA111" s="817">
        <v>18292</v>
      </c>
      <c r="CB111" s="817"/>
      <c r="CC111" s="817"/>
      <c r="CD111" s="817"/>
      <c r="CE111" s="817"/>
      <c r="CF111" s="875">
        <v>0.3</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447</v>
      </c>
      <c r="DH111" s="817"/>
      <c r="DI111" s="817"/>
      <c r="DJ111" s="817"/>
      <c r="DK111" s="817"/>
      <c r="DL111" s="817" t="s">
        <v>448</v>
      </c>
      <c r="DM111" s="817"/>
      <c r="DN111" s="817"/>
      <c r="DO111" s="817"/>
      <c r="DP111" s="817"/>
      <c r="DQ111" s="817" t="s">
        <v>449</v>
      </c>
      <c r="DR111" s="817"/>
      <c r="DS111" s="817"/>
      <c r="DT111" s="817"/>
      <c r="DU111" s="817"/>
      <c r="DV111" s="794" t="s">
        <v>447</v>
      </c>
      <c r="DW111" s="794"/>
      <c r="DX111" s="794"/>
      <c r="DY111" s="794"/>
      <c r="DZ111" s="795"/>
    </row>
    <row r="112" spans="1:131" s="230" customFormat="1" ht="26.25" customHeight="1">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416</v>
      </c>
      <c r="AG112" s="780"/>
      <c r="AH112" s="780"/>
      <c r="AI112" s="780"/>
      <c r="AJ112" s="781"/>
      <c r="AK112" s="782" t="s">
        <v>416</v>
      </c>
      <c r="AL112" s="780"/>
      <c r="AM112" s="780"/>
      <c r="AN112" s="780"/>
      <c r="AO112" s="781"/>
      <c r="AP112" s="824" t="s">
        <v>447</v>
      </c>
      <c r="AQ112" s="825"/>
      <c r="AR112" s="825"/>
      <c r="AS112" s="825"/>
      <c r="AT112" s="826"/>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2543496</v>
      </c>
      <c r="BR112" s="817"/>
      <c r="BS112" s="817"/>
      <c r="BT112" s="817"/>
      <c r="BU112" s="817"/>
      <c r="BV112" s="817">
        <v>2047956</v>
      </c>
      <c r="BW112" s="817"/>
      <c r="BX112" s="817"/>
      <c r="BY112" s="817"/>
      <c r="BZ112" s="817"/>
      <c r="CA112" s="817">
        <v>1570295</v>
      </c>
      <c r="CB112" s="817"/>
      <c r="CC112" s="817"/>
      <c r="CD112" s="817"/>
      <c r="CE112" s="817"/>
      <c r="CF112" s="875">
        <v>23.4</v>
      </c>
      <c r="CG112" s="876"/>
      <c r="CH112" s="876"/>
      <c r="CI112" s="876"/>
      <c r="CJ112" s="876"/>
      <c r="CK112" s="927"/>
      <c r="CL112" s="821"/>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447</v>
      </c>
      <c r="DM112" s="817"/>
      <c r="DN112" s="817"/>
      <c r="DO112" s="817"/>
      <c r="DP112" s="817"/>
      <c r="DQ112" s="817" t="s">
        <v>449</v>
      </c>
      <c r="DR112" s="817"/>
      <c r="DS112" s="817"/>
      <c r="DT112" s="817"/>
      <c r="DU112" s="817"/>
      <c r="DV112" s="794" t="s">
        <v>447</v>
      </c>
      <c r="DW112" s="794"/>
      <c r="DX112" s="794"/>
      <c r="DY112" s="794"/>
      <c r="DZ112" s="795"/>
    </row>
    <row r="113" spans="1:130" s="230" customFormat="1" ht="26.25" customHeight="1">
      <c r="A113" s="914"/>
      <c r="B113" s="915"/>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117156</v>
      </c>
      <c r="AB113" s="919"/>
      <c r="AC113" s="919"/>
      <c r="AD113" s="919"/>
      <c r="AE113" s="920"/>
      <c r="AF113" s="921">
        <v>108103</v>
      </c>
      <c r="AG113" s="919"/>
      <c r="AH113" s="919"/>
      <c r="AI113" s="919"/>
      <c r="AJ113" s="920"/>
      <c r="AK113" s="921">
        <v>113087</v>
      </c>
      <c r="AL113" s="919"/>
      <c r="AM113" s="919"/>
      <c r="AN113" s="919"/>
      <c r="AO113" s="920"/>
      <c r="AP113" s="922">
        <v>1.7</v>
      </c>
      <c r="AQ113" s="923"/>
      <c r="AR113" s="923"/>
      <c r="AS113" s="923"/>
      <c r="AT113" s="924"/>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896277</v>
      </c>
      <c r="BR113" s="817"/>
      <c r="BS113" s="817"/>
      <c r="BT113" s="817"/>
      <c r="BU113" s="817"/>
      <c r="BV113" s="817">
        <v>1168940</v>
      </c>
      <c r="BW113" s="817"/>
      <c r="BX113" s="817"/>
      <c r="BY113" s="817"/>
      <c r="BZ113" s="817"/>
      <c r="CA113" s="817">
        <v>1094140</v>
      </c>
      <c r="CB113" s="817"/>
      <c r="CC113" s="817"/>
      <c r="CD113" s="817"/>
      <c r="CE113" s="817"/>
      <c r="CF113" s="875">
        <v>16.3</v>
      </c>
      <c r="CG113" s="876"/>
      <c r="CH113" s="876"/>
      <c r="CI113" s="876"/>
      <c r="CJ113" s="876"/>
      <c r="CK113" s="927"/>
      <c r="CL113" s="821"/>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449</v>
      </c>
      <c r="DH113" s="780"/>
      <c r="DI113" s="780"/>
      <c r="DJ113" s="780"/>
      <c r="DK113" s="781"/>
      <c r="DL113" s="782" t="s">
        <v>457</v>
      </c>
      <c r="DM113" s="780"/>
      <c r="DN113" s="780"/>
      <c r="DO113" s="780"/>
      <c r="DP113" s="781"/>
      <c r="DQ113" s="782" t="s">
        <v>457</v>
      </c>
      <c r="DR113" s="780"/>
      <c r="DS113" s="780"/>
      <c r="DT113" s="780"/>
      <c r="DU113" s="781"/>
      <c r="DV113" s="824" t="s">
        <v>458</v>
      </c>
      <c r="DW113" s="825"/>
      <c r="DX113" s="825"/>
      <c r="DY113" s="825"/>
      <c r="DZ113" s="826"/>
    </row>
    <row r="114" spans="1:130" s="230" customFormat="1" ht="26.25" customHeight="1">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63520</v>
      </c>
      <c r="AB114" s="780"/>
      <c r="AC114" s="780"/>
      <c r="AD114" s="780"/>
      <c r="AE114" s="781"/>
      <c r="AF114" s="782">
        <v>73278</v>
      </c>
      <c r="AG114" s="780"/>
      <c r="AH114" s="780"/>
      <c r="AI114" s="780"/>
      <c r="AJ114" s="781"/>
      <c r="AK114" s="782">
        <v>80984</v>
      </c>
      <c r="AL114" s="780"/>
      <c r="AM114" s="780"/>
      <c r="AN114" s="780"/>
      <c r="AO114" s="781"/>
      <c r="AP114" s="824">
        <v>1.2</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698136</v>
      </c>
      <c r="BR114" s="817"/>
      <c r="BS114" s="817"/>
      <c r="BT114" s="817"/>
      <c r="BU114" s="817"/>
      <c r="BV114" s="817">
        <v>556921</v>
      </c>
      <c r="BW114" s="817"/>
      <c r="BX114" s="817"/>
      <c r="BY114" s="817"/>
      <c r="BZ114" s="817"/>
      <c r="CA114" s="817">
        <v>432680</v>
      </c>
      <c r="CB114" s="817"/>
      <c r="CC114" s="817"/>
      <c r="CD114" s="817"/>
      <c r="CE114" s="817"/>
      <c r="CF114" s="875">
        <v>6.4</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457</v>
      </c>
      <c r="DH114" s="780"/>
      <c r="DI114" s="780"/>
      <c r="DJ114" s="780"/>
      <c r="DK114" s="781"/>
      <c r="DL114" s="782" t="s">
        <v>447</v>
      </c>
      <c r="DM114" s="780"/>
      <c r="DN114" s="780"/>
      <c r="DO114" s="780"/>
      <c r="DP114" s="781"/>
      <c r="DQ114" s="782" t="s">
        <v>462</v>
      </c>
      <c r="DR114" s="780"/>
      <c r="DS114" s="780"/>
      <c r="DT114" s="780"/>
      <c r="DU114" s="781"/>
      <c r="DV114" s="824" t="s">
        <v>457</v>
      </c>
      <c r="DW114" s="825"/>
      <c r="DX114" s="825"/>
      <c r="DY114" s="825"/>
      <c r="DZ114" s="826"/>
    </row>
    <row r="115" spans="1:130" s="230" customFormat="1" ht="26.25" customHeight="1">
      <c r="A115" s="914"/>
      <c r="B115" s="915"/>
      <c r="C115" s="752" t="s">
        <v>463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464</v>
      </c>
      <c r="AB115" s="919"/>
      <c r="AC115" s="919"/>
      <c r="AD115" s="919"/>
      <c r="AE115" s="920"/>
      <c r="AF115" s="921" t="s">
        <v>464</v>
      </c>
      <c r="AG115" s="919"/>
      <c r="AH115" s="919"/>
      <c r="AI115" s="919"/>
      <c r="AJ115" s="920"/>
      <c r="AK115" s="921" t="s">
        <v>449</v>
      </c>
      <c r="AL115" s="919"/>
      <c r="AM115" s="919"/>
      <c r="AN115" s="919"/>
      <c r="AO115" s="920"/>
      <c r="AP115" s="922" t="s">
        <v>416</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416</v>
      </c>
      <c r="BR115" s="817"/>
      <c r="BS115" s="817"/>
      <c r="BT115" s="817"/>
      <c r="BU115" s="817"/>
      <c r="BV115" s="817" t="s">
        <v>464</v>
      </c>
      <c r="BW115" s="817"/>
      <c r="BX115" s="817"/>
      <c r="BY115" s="817"/>
      <c r="BZ115" s="817"/>
      <c r="CA115" s="817" t="s">
        <v>416</v>
      </c>
      <c r="CB115" s="817"/>
      <c r="CC115" s="817"/>
      <c r="CD115" s="817"/>
      <c r="CE115" s="817"/>
      <c r="CF115" s="875" t="s">
        <v>416</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18154</v>
      </c>
      <c r="DH115" s="780"/>
      <c r="DI115" s="780"/>
      <c r="DJ115" s="780"/>
      <c r="DK115" s="781"/>
      <c r="DL115" s="782">
        <v>18223</v>
      </c>
      <c r="DM115" s="780"/>
      <c r="DN115" s="780"/>
      <c r="DO115" s="780"/>
      <c r="DP115" s="781"/>
      <c r="DQ115" s="782">
        <v>18292</v>
      </c>
      <c r="DR115" s="780"/>
      <c r="DS115" s="780"/>
      <c r="DT115" s="780"/>
      <c r="DU115" s="781"/>
      <c r="DV115" s="824">
        <v>0.3</v>
      </c>
      <c r="DW115" s="825"/>
      <c r="DX115" s="825"/>
      <c r="DY115" s="825"/>
      <c r="DZ115" s="826"/>
    </row>
    <row r="116" spans="1:130" s="230" customFormat="1" ht="26.25" customHeight="1">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v>
      </c>
      <c r="AB116" s="780"/>
      <c r="AC116" s="780"/>
      <c r="AD116" s="780"/>
      <c r="AE116" s="781"/>
      <c r="AF116" s="782" t="s">
        <v>416</v>
      </c>
      <c r="AG116" s="780"/>
      <c r="AH116" s="780"/>
      <c r="AI116" s="780"/>
      <c r="AJ116" s="781"/>
      <c r="AK116" s="782" t="s">
        <v>447</v>
      </c>
      <c r="AL116" s="780"/>
      <c r="AM116" s="780"/>
      <c r="AN116" s="780"/>
      <c r="AO116" s="781"/>
      <c r="AP116" s="824" t="s">
        <v>449</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416</v>
      </c>
      <c r="CB116" s="817"/>
      <c r="CC116" s="817"/>
      <c r="CD116" s="817"/>
      <c r="CE116" s="817"/>
      <c r="CF116" s="875" t="s">
        <v>464</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457</v>
      </c>
      <c r="DH116" s="780"/>
      <c r="DI116" s="780"/>
      <c r="DJ116" s="780"/>
      <c r="DK116" s="781"/>
      <c r="DL116" s="782" t="s">
        <v>416</v>
      </c>
      <c r="DM116" s="780"/>
      <c r="DN116" s="780"/>
      <c r="DO116" s="780"/>
      <c r="DP116" s="781"/>
      <c r="DQ116" s="782" t="s">
        <v>416</v>
      </c>
      <c r="DR116" s="780"/>
      <c r="DS116" s="780"/>
      <c r="DT116" s="780"/>
      <c r="DU116" s="781"/>
      <c r="DV116" s="824" t="s">
        <v>447</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1165392</v>
      </c>
      <c r="AB117" s="903"/>
      <c r="AC117" s="903"/>
      <c r="AD117" s="903"/>
      <c r="AE117" s="904"/>
      <c r="AF117" s="905">
        <v>1191596</v>
      </c>
      <c r="AG117" s="903"/>
      <c r="AH117" s="903"/>
      <c r="AI117" s="903"/>
      <c r="AJ117" s="904"/>
      <c r="AK117" s="905">
        <v>1189686</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447</v>
      </c>
      <c r="BR117" s="817"/>
      <c r="BS117" s="817"/>
      <c r="BT117" s="817"/>
      <c r="BU117" s="817"/>
      <c r="BV117" s="817" t="s">
        <v>416</v>
      </c>
      <c r="BW117" s="817"/>
      <c r="BX117" s="817"/>
      <c r="BY117" s="817"/>
      <c r="BZ117" s="817"/>
      <c r="CA117" s="817" t="s">
        <v>416</v>
      </c>
      <c r="CB117" s="817"/>
      <c r="CC117" s="817"/>
      <c r="CD117" s="817"/>
      <c r="CE117" s="817"/>
      <c r="CF117" s="875" t="s">
        <v>447</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416</v>
      </c>
      <c r="DH117" s="780"/>
      <c r="DI117" s="780"/>
      <c r="DJ117" s="780"/>
      <c r="DK117" s="781"/>
      <c r="DL117" s="782" t="s">
        <v>458</v>
      </c>
      <c r="DM117" s="780"/>
      <c r="DN117" s="780"/>
      <c r="DO117" s="780"/>
      <c r="DP117" s="781"/>
      <c r="DQ117" s="782" t="s">
        <v>416</v>
      </c>
      <c r="DR117" s="780"/>
      <c r="DS117" s="780"/>
      <c r="DT117" s="780"/>
      <c r="DU117" s="781"/>
      <c r="DV117" s="824" t="s">
        <v>447</v>
      </c>
      <c r="DW117" s="825"/>
      <c r="DX117" s="825"/>
      <c r="DY117" s="825"/>
      <c r="DZ117" s="826"/>
    </row>
    <row r="118" spans="1:130" s="230" customFormat="1" ht="26.25" customHeight="1">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312</v>
      </c>
      <c r="AL118" s="896"/>
      <c r="AM118" s="896"/>
      <c r="AN118" s="896"/>
      <c r="AO118" s="897"/>
      <c r="AP118" s="899" t="s">
        <v>437</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416</v>
      </c>
      <c r="BR118" s="845"/>
      <c r="BS118" s="845"/>
      <c r="BT118" s="845"/>
      <c r="BU118" s="845"/>
      <c r="BV118" s="845" t="s">
        <v>462</v>
      </c>
      <c r="BW118" s="845"/>
      <c r="BX118" s="845"/>
      <c r="BY118" s="845"/>
      <c r="BZ118" s="845"/>
      <c r="CA118" s="845" t="s">
        <v>457</v>
      </c>
      <c r="CB118" s="845"/>
      <c r="CC118" s="845"/>
      <c r="CD118" s="845"/>
      <c r="CE118" s="845"/>
      <c r="CF118" s="875" t="s">
        <v>464</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447</v>
      </c>
      <c r="DH118" s="780"/>
      <c r="DI118" s="780"/>
      <c r="DJ118" s="780"/>
      <c r="DK118" s="781"/>
      <c r="DL118" s="782" t="s">
        <v>416</v>
      </c>
      <c r="DM118" s="780"/>
      <c r="DN118" s="780"/>
      <c r="DO118" s="780"/>
      <c r="DP118" s="781"/>
      <c r="DQ118" s="782" t="s">
        <v>464</v>
      </c>
      <c r="DR118" s="780"/>
      <c r="DS118" s="780"/>
      <c r="DT118" s="780"/>
      <c r="DU118" s="781"/>
      <c r="DV118" s="824" t="s">
        <v>447</v>
      </c>
      <c r="DW118" s="825"/>
      <c r="DX118" s="825"/>
      <c r="DY118" s="825"/>
      <c r="DZ118" s="826"/>
    </row>
    <row r="119" spans="1:130" s="230" customFormat="1" ht="26.25" customHeight="1">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416</v>
      </c>
      <c r="AB119" s="889"/>
      <c r="AC119" s="889"/>
      <c r="AD119" s="889"/>
      <c r="AE119" s="890"/>
      <c r="AF119" s="891" t="s">
        <v>416</v>
      </c>
      <c r="AG119" s="889"/>
      <c r="AH119" s="889"/>
      <c r="AI119" s="889"/>
      <c r="AJ119" s="890"/>
      <c r="AK119" s="891" t="s">
        <v>462</v>
      </c>
      <c r="AL119" s="889"/>
      <c r="AM119" s="889"/>
      <c r="AN119" s="889"/>
      <c r="AO119" s="890"/>
      <c r="AP119" s="892" t="s">
        <v>458</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475</v>
      </c>
      <c r="BP119" s="878"/>
      <c r="BQ119" s="879">
        <v>13653487</v>
      </c>
      <c r="BR119" s="845"/>
      <c r="BS119" s="845"/>
      <c r="BT119" s="845"/>
      <c r="BU119" s="845"/>
      <c r="BV119" s="845">
        <v>12933718</v>
      </c>
      <c r="BW119" s="845"/>
      <c r="BX119" s="845"/>
      <c r="BY119" s="845"/>
      <c r="BZ119" s="845"/>
      <c r="CA119" s="845">
        <v>11535776</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416</v>
      </c>
      <c r="DM119" s="764"/>
      <c r="DN119" s="764"/>
      <c r="DO119" s="764"/>
      <c r="DP119" s="765"/>
      <c r="DQ119" s="766" t="s">
        <v>447</v>
      </c>
      <c r="DR119" s="764"/>
      <c r="DS119" s="764"/>
      <c r="DT119" s="764"/>
      <c r="DU119" s="765"/>
      <c r="DV119" s="848" t="s">
        <v>416</v>
      </c>
      <c r="DW119" s="849"/>
      <c r="DX119" s="849"/>
      <c r="DY119" s="849"/>
      <c r="DZ119" s="850"/>
    </row>
    <row r="120" spans="1:130" s="230" customFormat="1" ht="26.25" customHeight="1">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416</v>
      </c>
      <c r="AB120" s="780"/>
      <c r="AC120" s="780"/>
      <c r="AD120" s="780"/>
      <c r="AE120" s="781"/>
      <c r="AF120" s="782" t="s">
        <v>416</v>
      </c>
      <c r="AG120" s="780"/>
      <c r="AH120" s="780"/>
      <c r="AI120" s="780"/>
      <c r="AJ120" s="781"/>
      <c r="AK120" s="782" t="s">
        <v>462</v>
      </c>
      <c r="AL120" s="780"/>
      <c r="AM120" s="780"/>
      <c r="AN120" s="780"/>
      <c r="AO120" s="781"/>
      <c r="AP120" s="824" t="s">
        <v>477</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1349266</v>
      </c>
      <c r="BR120" s="842"/>
      <c r="BS120" s="842"/>
      <c r="BT120" s="842"/>
      <c r="BU120" s="842"/>
      <c r="BV120" s="842">
        <v>2096892</v>
      </c>
      <c r="BW120" s="842"/>
      <c r="BX120" s="842"/>
      <c r="BY120" s="842"/>
      <c r="BZ120" s="842"/>
      <c r="CA120" s="842">
        <v>2403180</v>
      </c>
      <c r="CB120" s="842"/>
      <c r="CC120" s="842"/>
      <c r="CD120" s="842"/>
      <c r="CE120" s="842"/>
      <c r="CF120" s="866">
        <v>35.799999999999997</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2543496</v>
      </c>
      <c r="DH120" s="842"/>
      <c r="DI120" s="842"/>
      <c r="DJ120" s="842"/>
      <c r="DK120" s="842"/>
      <c r="DL120" s="842">
        <v>2047956</v>
      </c>
      <c r="DM120" s="842"/>
      <c r="DN120" s="842"/>
      <c r="DO120" s="842"/>
      <c r="DP120" s="842"/>
      <c r="DQ120" s="842">
        <v>1570295</v>
      </c>
      <c r="DR120" s="842"/>
      <c r="DS120" s="842"/>
      <c r="DT120" s="842"/>
      <c r="DU120" s="842"/>
      <c r="DV120" s="843">
        <v>23.4</v>
      </c>
      <c r="DW120" s="843"/>
      <c r="DX120" s="843"/>
      <c r="DY120" s="843"/>
      <c r="DZ120" s="844"/>
    </row>
    <row r="121" spans="1:130" s="230" customFormat="1" ht="26.25" customHeight="1">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457</v>
      </c>
      <c r="AB121" s="780"/>
      <c r="AC121" s="780"/>
      <c r="AD121" s="780"/>
      <c r="AE121" s="781"/>
      <c r="AF121" s="782" t="s">
        <v>464</v>
      </c>
      <c r="AG121" s="780"/>
      <c r="AH121" s="780"/>
      <c r="AI121" s="780"/>
      <c r="AJ121" s="781"/>
      <c r="AK121" s="782" t="s">
        <v>416</v>
      </c>
      <c r="AL121" s="780"/>
      <c r="AM121" s="780"/>
      <c r="AN121" s="780"/>
      <c r="AO121" s="781"/>
      <c r="AP121" s="824" t="s">
        <v>416</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t="s">
        <v>416</v>
      </c>
      <c r="BR121" s="817"/>
      <c r="BS121" s="817"/>
      <c r="BT121" s="817"/>
      <c r="BU121" s="817"/>
      <c r="BV121" s="817" t="s">
        <v>447</v>
      </c>
      <c r="BW121" s="817"/>
      <c r="BX121" s="817"/>
      <c r="BY121" s="817"/>
      <c r="BZ121" s="817"/>
      <c r="CA121" s="817" t="s">
        <v>449</v>
      </c>
      <c r="CB121" s="817"/>
      <c r="CC121" s="817"/>
      <c r="CD121" s="817"/>
      <c r="CE121" s="817"/>
      <c r="CF121" s="875" t="s">
        <v>447</v>
      </c>
      <c r="CG121" s="876"/>
      <c r="CH121" s="876"/>
      <c r="CI121" s="876"/>
      <c r="CJ121" s="876"/>
      <c r="CK121" s="869"/>
      <c r="CL121" s="855"/>
      <c r="CM121" s="855"/>
      <c r="CN121" s="855"/>
      <c r="CO121" s="856"/>
      <c r="CP121" s="835" t="s">
        <v>484</v>
      </c>
      <c r="CQ121" s="836"/>
      <c r="CR121" s="836"/>
      <c r="CS121" s="836"/>
      <c r="CT121" s="836"/>
      <c r="CU121" s="836"/>
      <c r="CV121" s="836"/>
      <c r="CW121" s="836"/>
      <c r="CX121" s="836"/>
      <c r="CY121" s="836"/>
      <c r="CZ121" s="836"/>
      <c r="DA121" s="836"/>
      <c r="DB121" s="836"/>
      <c r="DC121" s="836"/>
      <c r="DD121" s="836"/>
      <c r="DE121" s="836"/>
      <c r="DF121" s="837"/>
      <c r="DG121" s="816" t="s">
        <v>462</v>
      </c>
      <c r="DH121" s="817"/>
      <c r="DI121" s="817"/>
      <c r="DJ121" s="817"/>
      <c r="DK121" s="817"/>
      <c r="DL121" s="817" t="s">
        <v>416</v>
      </c>
      <c r="DM121" s="817"/>
      <c r="DN121" s="817"/>
      <c r="DO121" s="817"/>
      <c r="DP121" s="817"/>
      <c r="DQ121" s="817" t="s">
        <v>416</v>
      </c>
      <c r="DR121" s="817"/>
      <c r="DS121" s="817"/>
      <c r="DT121" s="817"/>
      <c r="DU121" s="817"/>
      <c r="DV121" s="794" t="s">
        <v>457</v>
      </c>
      <c r="DW121" s="794"/>
      <c r="DX121" s="794"/>
      <c r="DY121" s="794"/>
      <c r="DZ121" s="795"/>
    </row>
    <row r="122" spans="1:130" s="230" customFormat="1" ht="26.25" customHeight="1">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447</v>
      </c>
      <c r="AB122" s="780"/>
      <c r="AC122" s="780"/>
      <c r="AD122" s="780"/>
      <c r="AE122" s="781"/>
      <c r="AF122" s="782" t="s">
        <v>447</v>
      </c>
      <c r="AG122" s="780"/>
      <c r="AH122" s="780"/>
      <c r="AI122" s="780"/>
      <c r="AJ122" s="781"/>
      <c r="AK122" s="782" t="s">
        <v>462</v>
      </c>
      <c r="AL122" s="780"/>
      <c r="AM122" s="780"/>
      <c r="AN122" s="780"/>
      <c r="AO122" s="781"/>
      <c r="AP122" s="824" t="s">
        <v>462</v>
      </c>
      <c r="AQ122" s="825"/>
      <c r="AR122" s="825"/>
      <c r="AS122" s="825"/>
      <c r="AT122" s="826"/>
      <c r="AU122" s="883"/>
      <c r="AV122" s="884"/>
      <c r="AW122" s="884"/>
      <c r="AX122" s="884"/>
      <c r="AY122" s="885"/>
      <c r="AZ122" s="838" t="s">
        <v>485</v>
      </c>
      <c r="BA122" s="839"/>
      <c r="BB122" s="839"/>
      <c r="BC122" s="839"/>
      <c r="BD122" s="839"/>
      <c r="BE122" s="839"/>
      <c r="BF122" s="839"/>
      <c r="BG122" s="839"/>
      <c r="BH122" s="839"/>
      <c r="BI122" s="839"/>
      <c r="BJ122" s="839"/>
      <c r="BK122" s="839"/>
      <c r="BL122" s="839"/>
      <c r="BM122" s="839"/>
      <c r="BN122" s="839"/>
      <c r="BO122" s="839"/>
      <c r="BP122" s="840"/>
      <c r="BQ122" s="879">
        <v>8650623</v>
      </c>
      <c r="BR122" s="845"/>
      <c r="BS122" s="845"/>
      <c r="BT122" s="845"/>
      <c r="BU122" s="845"/>
      <c r="BV122" s="845">
        <v>8633195</v>
      </c>
      <c r="BW122" s="845"/>
      <c r="BX122" s="845"/>
      <c r="BY122" s="845"/>
      <c r="BZ122" s="845"/>
      <c r="CA122" s="845">
        <v>8240653</v>
      </c>
      <c r="CB122" s="845"/>
      <c r="CC122" s="845"/>
      <c r="CD122" s="845"/>
      <c r="CE122" s="845"/>
      <c r="CF122" s="846">
        <v>122.8</v>
      </c>
      <c r="CG122" s="847"/>
      <c r="CH122" s="847"/>
      <c r="CI122" s="847"/>
      <c r="CJ122" s="847"/>
      <c r="CK122" s="869"/>
      <c r="CL122" s="855"/>
      <c r="CM122" s="855"/>
      <c r="CN122" s="855"/>
      <c r="CO122" s="856"/>
      <c r="CP122" s="835" t="s">
        <v>486</v>
      </c>
      <c r="CQ122" s="836"/>
      <c r="CR122" s="836"/>
      <c r="CS122" s="836"/>
      <c r="CT122" s="836"/>
      <c r="CU122" s="836"/>
      <c r="CV122" s="836"/>
      <c r="CW122" s="836"/>
      <c r="CX122" s="836"/>
      <c r="CY122" s="836"/>
      <c r="CZ122" s="836"/>
      <c r="DA122" s="836"/>
      <c r="DB122" s="836"/>
      <c r="DC122" s="836"/>
      <c r="DD122" s="836"/>
      <c r="DE122" s="836"/>
      <c r="DF122" s="837"/>
      <c r="DG122" s="816" t="s">
        <v>416</v>
      </c>
      <c r="DH122" s="817"/>
      <c r="DI122" s="817"/>
      <c r="DJ122" s="817"/>
      <c r="DK122" s="817"/>
      <c r="DL122" s="817" t="s">
        <v>447</v>
      </c>
      <c r="DM122" s="817"/>
      <c r="DN122" s="817"/>
      <c r="DO122" s="817"/>
      <c r="DP122" s="817"/>
      <c r="DQ122" s="817" t="s">
        <v>447</v>
      </c>
      <c r="DR122" s="817"/>
      <c r="DS122" s="817"/>
      <c r="DT122" s="817"/>
      <c r="DU122" s="817"/>
      <c r="DV122" s="794" t="s">
        <v>416</v>
      </c>
      <c r="DW122" s="794"/>
      <c r="DX122" s="794"/>
      <c r="DY122" s="794"/>
      <c r="DZ122" s="795"/>
    </row>
    <row r="123" spans="1:130" s="230" customFormat="1" ht="26.25" customHeight="1">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447</v>
      </c>
      <c r="AB123" s="780"/>
      <c r="AC123" s="780"/>
      <c r="AD123" s="780"/>
      <c r="AE123" s="781"/>
      <c r="AF123" s="782" t="s">
        <v>416</v>
      </c>
      <c r="AG123" s="780"/>
      <c r="AH123" s="780"/>
      <c r="AI123" s="780"/>
      <c r="AJ123" s="781"/>
      <c r="AK123" s="782" t="s">
        <v>447</v>
      </c>
      <c r="AL123" s="780"/>
      <c r="AM123" s="780"/>
      <c r="AN123" s="780"/>
      <c r="AO123" s="781"/>
      <c r="AP123" s="824" t="s">
        <v>416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487</v>
      </c>
      <c r="BP123" s="878"/>
      <c r="BQ123" s="832">
        <v>9999889</v>
      </c>
      <c r="BR123" s="833"/>
      <c r="BS123" s="833"/>
      <c r="BT123" s="833"/>
      <c r="BU123" s="833"/>
      <c r="BV123" s="833">
        <v>10730087</v>
      </c>
      <c r="BW123" s="833"/>
      <c r="BX123" s="833"/>
      <c r="BY123" s="833"/>
      <c r="BZ123" s="833"/>
      <c r="CA123" s="833">
        <v>10643833</v>
      </c>
      <c r="CB123" s="833"/>
      <c r="CC123" s="833"/>
      <c r="CD123" s="833"/>
      <c r="CE123" s="833"/>
      <c r="CF123" s="748"/>
      <c r="CG123" s="749"/>
      <c r="CH123" s="749"/>
      <c r="CI123" s="749"/>
      <c r="CJ123" s="834"/>
      <c r="CK123" s="869"/>
      <c r="CL123" s="855"/>
      <c r="CM123" s="855"/>
      <c r="CN123" s="855"/>
      <c r="CO123" s="856"/>
      <c r="CP123" s="835" t="s">
        <v>488</v>
      </c>
      <c r="CQ123" s="836"/>
      <c r="CR123" s="836"/>
      <c r="CS123" s="836"/>
      <c r="CT123" s="836"/>
      <c r="CU123" s="836"/>
      <c r="CV123" s="836"/>
      <c r="CW123" s="836"/>
      <c r="CX123" s="836"/>
      <c r="CY123" s="836"/>
      <c r="CZ123" s="836"/>
      <c r="DA123" s="836"/>
      <c r="DB123" s="836"/>
      <c r="DC123" s="836"/>
      <c r="DD123" s="836"/>
      <c r="DE123" s="836"/>
      <c r="DF123" s="837"/>
      <c r="DG123" s="779" t="s">
        <v>457</v>
      </c>
      <c r="DH123" s="780"/>
      <c r="DI123" s="780"/>
      <c r="DJ123" s="780"/>
      <c r="DK123" s="781"/>
      <c r="DL123" s="782" t="s">
        <v>447</v>
      </c>
      <c r="DM123" s="780"/>
      <c r="DN123" s="780"/>
      <c r="DO123" s="780"/>
      <c r="DP123" s="781"/>
      <c r="DQ123" s="782" t="s">
        <v>416</v>
      </c>
      <c r="DR123" s="780"/>
      <c r="DS123" s="780"/>
      <c r="DT123" s="780"/>
      <c r="DU123" s="781"/>
      <c r="DV123" s="824" t="s">
        <v>457</v>
      </c>
      <c r="DW123" s="825"/>
      <c r="DX123" s="825"/>
      <c r="DY123" s="825"/>
      <c r="DZ123" s="826"/>
    </row>
    <row r="124" spans="1:130" s="230" customFormat="1" ht="26.25" customHeight="1" thickBot="1">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464</v>
      </c>
      <c r="AB124" s="780"/>
      <c r="AC124" s="780"/>
      <c r="AD124" s="780"/>
      <c r="AE124" s="781"/>
      <c r="AF124" s="782" t="s">
        <v>416</v>
      </c>
      <c r="AG124" s="780"/>
      <c r="AH124" s="780"/>
      <c r="AI124" s="780"/>
      <c r="AJ124" s="781"/>
      <c r="AK124" s="782" t="s">
        <v>416</v>
      </c>
      <c r="AL124" s="780"/>
      <c r="AM124" s="780"/>
      <c r="AN124" s="780"/>
      <c r="AO124" s="781"/>
      <c r="AP124" s="824" t="s">
        <v>447</v>
      </c>
      <c r="AQ124" s="825"/>
      <c r="AR124" s="825"/>
      <c r="AS124" s="825"/>
      <c r="AT124" s="826"/>
      <c r="AU124" s="827" t="s">
        <v>489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58.3</v>
      </c>
      <c r="BR124" s="831"/>
      <c r="BS124" s="831"/>
      <c r="BT124" s="831"/>
      <c r="BU124" s="831"/>
      <c r="BV124" s="831">
        <v>32.5</v>
      </c>
      <c r="BW124" s="831"/>
      <c r="BX124" s="831"/>
      <c r="BY124" s="831"/>
      <c r="BZ124" s="831"/>
      <c r="CA124" s="831">
        <v>13.2</v>
      </c>
      <c r="CB124" s="831"/>
      <c r="CC124" s="831"/>
      <c r="CD124" s="831"/>
      <c r="CE124" s="831"/>
      <c r="CF124" s="726"/>
      <c r="CG124" s="727"/>
      <c r="CH124" s="727"/>
      <c r="CI124" s="727"/>
      <c r="CJ124" s="862"/>
      <c r="CK124" s="870"/>
      <c r="CL124" s="870"/>
      <c r="CM124" s="870"/>
      <c r="CN124" s="870"/>
      <c r="CO124" s="871"/>
      <c r="CP124" s="835" t="s">
        <v>490</v>
      </c>
      <c r="CQ124" s="836"/>
      <c r="CR124" s="836"/>
      <c r="CS124" s="836"/>
      <c r="CT124" s="836"/>
      <c r="CU124" s="836"/>
      <c r="CV124" s="836"/>
      <c r="CW124" s="836"/>
      <c r="CX124" s="836"/>
      <c r="CY124" s="836"/>
      <c r="CZ124" s="836"/>
      <c r="DA124" s="836"/>
      <c r="DB124" s="836"/>
      <c r="DC124" s="836"/>
      <c r="DD124" s="836"/>
      <c r="DE124" s="836"/>
      <c r="DF124" s="837"/>
      <c r="DG124" s="763" t="s">
        <v>447</v>
      </c>
      <c r="DH124" s="764"/>
      <c r="DI124" s="764"/>
      <c r="DJ124" s="764"/>
      <c r="DK124" s="765"/>
      <c r="DL124" s="766" t="s">
        <v>457</v>
      </c>
      <c r="DM124" s="764"/>
      <c r="DN124" s="764"/>
      <c r="DO124" s="764"/>
      <c r="DP124" s="765"/>
      <c r="DQ124" s="766" t="s">
        <v>464</v>
      </c>
      <c r="DR124" s="764"/>
      <c r="DS124" s="764"/>
      <c r="DT124" s="764"/>
      <c r="DU124" s="765"/>
      <c r="DV124" s="848" t="s">
        <v>457</v>
      </c>
      <c r="DW124" s="849"/>
      <c r="DX124" s="849"/>
      <c r="DY124" s="849"/>
      <c r="DZ124" s="850"/>
    </row>
    <row r="125" spans="1:130" s="230" customFormat="1" ht="26.25" customHeight="1">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477</v>
      </c>
      <c r="AB125" s="780"/>
      <c r="AC125" s="780"/>
      <c r="AD125" s="780"/>
      <c r="AE125" s="781"/>
      <c r="AF125" s="782" t="s">
        <v>457</v>
      </c>
      <c r="AG125" s="780"/>
      <c r="AH125" s="780"/>
      <c r="AI125" s="780"/>
      <c r="AJ125" s="781"/>
      <c r="AK125" s="782" t="s">
        <v>447</v>
      </c>
      <c r="AL125" s="780"/>
      <c r="AM125" s="780"/>
      <c r="AN125" s="780"/>
      <c r="AO125" s="781"/>
      <c r="AP125" s="824" t="s">
        <v>447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491</v>
      </c>
      <c r="CL125" s="852"/>
      <c r="CM125" s="852"/>
      <c r="CN125" s="852"/>
      <c r="CO125" s="853"/>
      <c r="CP125" s="860" t="s">
        <v>492</v>
      </c>
      <c r="CQ125" s="808"/>
      <c r="CR125" s="808"/>
      <c r="CS125" s="808"/>
      <c r="CT125" s="808"/>
      <c r="CU125" s="808"/>
      <c r="CV125" s="808"/>
      <c r="CW125" s="808"/>
      <c r="CX125" s="808"/>
      <c r="CY125" s="808"/>
      <c r="CZ125" s="808"/>
      <c r="DA125" s="808"/>
      <c r="DB125" s="808"/>
      <c r="DC125" s="808"/>
      <c r="DD125" s="808"/>
      <c r="DE125" s="808"/>
      <c r="DF125" s="809"/>
      <c r="DG125" s="861" t="s">
        <v>447</v>
      </c>
      <c r="DH125" s="842"/>
      <c r="DI125" s="842"/>
      <c r="DJ125" s="842"/>
      <c r="DK125" s="842"/>
      <c r="DL125" s="842" t="s">
        <v>447</v>
      </c>
      <c r="DM125" s="842"/>
      <c r="DN125" s="842"/>
      <c r="DO125" s="842"/>
      <c r="DP125" s="842"/>
      <c r="DQ125" s="842" t="s">
        <v>457</v>
      </c>
      <c r="DR125" s="842"/>
      <c r="DS125" s="842"/>
      <c r="DT125" s="842"/>
      <c r="DU125" s="842"/>
      <c r="DV125" s="843" t="s">
        <v>457</v>
      </c>
      <c r="DW125" s="843"/>
      <c r="DX125" s="843"/>
      <c r="DY125" s="843"/>
      <c r="DZ125" s="844"/>
    </row>
    <row r="126" spans="1:130" s="230" customFormat="1" ht="26.25" customHeight="1" thickBot="1">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447</v>
      </c>
      <c r="AB126" s="780"/>
      <c r="AC126" s="780"/>
      <c r="AD126" s="780"/>
      <c r="AE126" s="781"/>
      <c r="AF126" s="782" t="s">
        <v>477</v>
      </c>
      <c r="AG126" s="780"/>
      <c r="AH126" s="780"/>
      <c r="AI126" s="780"/>
      <c r="AJ126" s="781"/>
      <c r="AK126" s="782" t="s">
        <v>464</v>
      </c>
      <c r="AL126" s="780"/>
      <c r="AM126" s="780"/>
      <c r="AN126" s="780"/>
      <c r="AO126" s="781"/>
      <c r="AP126" s="824" t="s">
        <v>464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493</v>
      </c>
      <c r="CQ126" s="752"/>
      <c r="CR126" s="752"/>
      <c r="CS126" s="752"/>
      <c r="CT126" s="752"/>
      <c r="CU126" s="752"/>
      <c r="CV126" s="752"/>
      <c r="CW126" s="752"/>
      <c r="CX126" s="752"/>
      <c r="CY126" s="752"/>
      <c r="CZ126" s="752"/>
      <c r="DA126" s="752"/>
      <c r="DB126" s="752"/>
      <c r="DC126" s="752"/>
      <c r="DD126" s="752"/>
      <c r="DE126" s="752"/>
      <c r="DF126" s="753"/>
      <c r="DG126" s="816" t="s">
        <v>457</v>
      </c>
      <c r="DH126" s="817"/>
      <c r="DI126" s="817"/>
      <c r="DJ126" s="817"/>
      <c r="DK126" s="817"/>
      <c r="DL126" s="817" t="s">
        <v>464</v>
      </c>
      <c r="DM126" s="817"/>
      <c r="DN126" s="817"/>
      <c r="DO126" s="817"/>
      <c r="DP126" s="817"/>
      <c r="DQ126" s="817" t="s">
        <v>477</v>
      </c>
      <c r="DR126" s="817"/>
      <c r="DS126" s="817"/>
      <c r="DT126" s="817"/>
      <c r="DU126" s="817"/>
      <c r="DV126" s="794" t="s">
        <v>457</v>
      </c>
      <c r="DW126" s="794"/>
      <c r="DX126" s="794"/>
      <c r="DY126" s="794"/>
      <c r="DZ126" s="795"/>
    </row>
    <row r="127" spans="1:130" s="230" customFormat="1" ht="26.25" customHeight="1">
      <c r="A127" s="822"/>
      <c r="B127" s="823"/>
      <c r="C127" s="838" t="s">
        <v>494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457</v>
      </c>
      <c r="AB127" s="780"/>
      <c r="AC127" s="780"/>
      <c r="AD127" s="780"/>
      <c r="AE127" s="781"/>
      <c r="AF127" s="782" t="s">
        <v>464</v>
      </c>
      <c r="AG127" s="780"/>
      <c r="AH127" s="780"/>
      <c r="AI127" s="780"/>
      <c r="AJ127" s="781"/>
      <c r="AK127" s="782" t="s">
        <v>457</v>
      </c>
      <c r="AL127" s="780"/>
      <c r="AM127" s="780"/>
      <c r="AN127" s="780"/>
      <c r="AO127" s="781"/>
      <c r="AP127" s="824" t="s">
        <v>457</v>
      </c>
      <c r="AQ127" s="825"/>
      <c r="AR127" s="825"/>
      <c r="AS127" s="825"/>
      <c r="AT127" s="826"/>
      <c r="AU127" s="232"/>
      <c r="AV127" s="232"/>
      <c r="AW127" s="232"/>
      <c r="AX127" s="841" t="s">
        <v>495</v>
      </c>
      <c r="AY127" s="812"/>
      <c r="AZ127" s="812"/>
      <c r="BA127" s="812"/>
      <c r="BB127" s="812"/>
      <c r="BC127" s="812"/>
      <c r="BD127" s="812"/>
      <c r="BE127" s="813"/>
      <c r="BF127" s="811" t="s">
        <v>496</v>
      </c>
      <c r="BG127" s="812"/>
      <c r="BH127" s="812"/>
      <c r="BI127" s="812"/>
      <c r="BJ127" s="812"/>
      <c r="BK127" s="812"/>
      <c r="BL127" s="813"/>
      <c r="BM127" s="811" t="s">
        <v>497</v>
      </c>
      <c r="BN127" s="812"/>
      <c r="BO127" s="812"/>
      <c r="BP127" s="812"/>
      <c r="BQ127" s="812"/>
      <c r="BR127" s="812"/>
      <c r="BS127" s="813"/>
      <c r="BT127" s="811" t="s">
        <v>498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499</v>
      </c>
      <c r="CQ127" s="752"/>
      <c r="CR127" s="752"/>
      <c r="CS127" s="752"/>
      <c r="CT127" s="752"/>
      <c r="CU127" s="752"/>
      <c r="CV127" s="752"/>
      <c r="CW127" s="752"/>
      <c r="CX127" s="752"/>
      <c r="CY127" s="752"/>
      <c r="CZ127" s="752"/>
      <c r="DA127" s="752"/>
      <c r="DB127" s="752"/>
      <c r="DC127" s="752"/>
      <c r="DD127" s="752"/>
      <c r="DE127" s="752"/>
      <c r="DF127" s="753"/>
      <c r="DG127" s="816" t="s">
        <v>477</v>
      </c>
      <c r="DH127" s="817"/>
      <c r="DI127" s="817"/>
      <c r="DJ127" s="817"/>
      <c r="DK127" s="817"/>
      <c r="DL127" s="817" t="s">
        <v>457</v>
      </c>
      <c r="DM127" s="817"/>
      <c r="DN127" s="817"/>
      <c r="DO127" s="817"/>
      <c r="DP127" s="817"/>
      <c r="DQ127" s="817" t="s">
        <v>447</v>
      </c>
      <c r="DR127" s="817"/>
      <c r="DS127" s="817"/>
      <c r="DT127" s="817"/>
      <c r="DU127" s="817"/>
      <c r="DV127" s="794" t="s">
        <v>447</v>
      </c>
      <c r="DW127" s="794"/>
      <c r="DX127" s="794"/>
      <c r="DY127" s="794"/>
      <c r="DZ127" s="795"/>
    </row>
    <row r="128" spans="1:130" s="230" customFormat="1" ht="26.25" customHeight="1" thickBot="1">
      <c r="A128" s="796" t="s">
        <v>500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501</v>
      </c>
      <c r="X128" s="798"/>
      <c r="Y128" s="798"/>
      <c r="Z128" s="799"/>
      <c r="AA128" s="800" t="s">
        <v>464</v>
      </c>
      <c r="AB128" s="801"/>
      <c r="AC128" s="801"/>
      <c r="AD128" s="801"/>
      <c r="AE128" s="802"/>
      <c r="AF128" s="803" t="s">
        <v>457</v>
      </c>
      <c r="AG128" s="801"/>
      <c r="AH128" s="801"/>
      <c r="AI128" s="801"/>
      <c r="AJ128" s="802"/>
      <c r="AK128" s="803">
        <v>354</v>
      </c>
      <c r="AL128" s="801"/>
      <c r="AM128" s="801"/>
      <c r="AN128" s="801"/>
      <c r="AO128" s="802"/>
      <c r="AP128" s="804"/>
      <c r="AQ128" s="805"/>
      <c r="AR128" s="805"/>
      <c r="AS128" s="805"/>
      <c r="AT128" s="806"/>
      <c r="AU128" s="232"/>
      <c r="AV128" s="232"/>
      <c r="AW128" s="232"/>
      <c r="AX128" s="807" t="s">
        <v>502</v>
      </c>
      <c r="AY128" s="808"/>
      <c r="AZ128" s="808"/>
      <c r="BA128" s="808"/>
      <c r="BB128" s="808"/>
      <c r="BC128" s="808"/>
      <c r="BD128" s="808"/>
      <c r="BE128" s="809"/>
      <c r="BF128" s="786" t="s">
        <v>447</v>
      </c>
      <c r="BG128" s="787"/>
      <c r="BH128" s="787"/>
      <c r="BI128" s="787"/>
      <c r="BJ128" s="787"/>
      <c r="BK128" s="787"/>
      <c r="BL128" s="810"/>
      <c r="BM128" s="786">
        <v>13.91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503</v>
      </c>
      <c r="CQ128" s="730"/>
      <c r="CR128" s="730"/>
      <c r="CS128" s="730"/>
      <c r="CT128" s="730"/>
      <c r="CU128" s="730"/>
      <c r="CV128" s="730"/>
      <c r="CW128" s="730"/>
      <c r="CX128" s="730"/>
      <c r="CY128" s="730"/>
      <c r="CZ128" s="730"/>
      <c r="DA128" s="730"/>
      <c r="DB128" s="730"/>
      <c r="DC128" s="730"/>
      <c r="DD128" s="730"/>
      <c r="DE128" s="730"/>
      <c r="DF128" s="731"/>
      <c r="DG128" s="790" t="s">
        <v>447</v>
      </c>
      <c r="DH128" s="791"/>
      <c r="DI128" s="791"/>
      <c r="DJ128" s="791"/>
      <c r="DK128" s="791"/>
      <c r="DL128" s="791" t="s">
        <v>447</v>
      </c>
      <c r="DM128" s="791"/>
      <c r="DN128" s="791"/>
      <c r="DO128" s="791"/>
      <c r="DP128" s="791"/>
      <c r="DQ128" s="791" t="s">
        <v>447</v>
      </c>
      <c r="DR128" s="791"/>
      <c r="DS128" s="791"/>
      <c r="DT128" s="791"/>
      <c r="DU128" s="791"/>
      <c r="DV128" s="792" t="s">
        <v>457</v>
      </c>
      <c r="DW128" s="792"/>
      <c r="DX128" s="792"/>
      <c r="DY128" s="792"/>
      <c r="DZ128" s="793"/>
    </row>
    <row r="129" spans="1:131" s="230" customFormat="1" ht="26.25" customHeight="1">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6984429</v>
      </c>
      <c r="AB129" s="780"/>
      <c r="AC129" s="780"/>
      <c r="AD129" s="780"/>
      <c r="AE129" s="781"/>
      <c r="AF129" s="782">
        <v>7505842</v>
      </c>
      <c r="AG129" s="780"/>
      <c r="AH129" s="780"/>
      <c r="AI129" s="780"/>
      <c r="AJ129" s="781"/>
      <c r="AK129" s="782">
        <v>7444217</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506</v>
      </c>
      <c r="BG129" s="771"/>
      <c r="BH129" s="771"/>
      <c r="BI129" s="771"/>
      <c r="BJ129" s="771"/>
      <c r="BK129" s="771"/>
      <c r="BL129" s="772"/>
      <c r="BM129" s="770">
        <v>18.91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507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508</v>
      </c>
      <c r="X130" s="777"/>
      <c r="Y130" s="777"/>
      <c r="Z130" s="778"/>
      <c r="AA130" s="779">
        <v>722739</v>
      </c>
      <c r="AB130" s="780"/>
      <c r="AC130" s="780"/>
      <c r="AD130" s="780"/>
      <c r="AE130" s="781"/>
      <c r="AF130" s="782">
        <v>728263</v>
      </c>
      <c r="AG130" s="780"/>
      <c r="AH130" s="780"/>
      <c r="AI130" s="780"/>
      <c r="AJ130" s="781"/>
      <c r="AK130" s="782">
        <v>733711</v>
      </c>
      <c r="AL130" s="780"/>
      <c r="AM130" s="780"/>
      <c r="AN130" s="780"/>
      <c r="AO130" s="781"/>
      <c r="AP130" s="783"/>
      <c r="AQ130" s="784"/>
      <c r="AR130" s="784"/>
      <c r="AS130" s="784"/>
      <c r="AT130" s="785"/>
      <c r="AU130" s="233"/>
      <c r="AV130" s="233"/>
      <c r="AW130" s="233"/>
      <c r="AX130" s="751" t="s">
        <v>509</v>
      </c>
      <c r="AY130" s="752"/>
      <c r="AZ130" s="752"/>
      <c r="BA130" s="752"/>
      <c r="BB130" s="752"/>
      <c r="BC130" s="752"/>
      <c r="BD130" s="752"/>
      <c r="BE130" s="753"/>
      <c r="BF130" s="754">
        <v>6.8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510</v>
      </c>
      <c r="X131" s="761"/>
      <c r="Y131" s="761"/>
      <c r="Z131" s="762"/>
      <c r="AA131" s="763">
        <v>6261690</v>
      </c>
      <c r="AB131" s="764"/>
      <c r="AC131" s="764"/>
      <c r="AD131" s="764"/>
      <c r="AE131" s="765"/>
      <c r="AF131" s="766">
        <v>6777579</v>
      </c>
      <c r="AG131" s="764"/>
      <c r="AH131" s="764"/>
      <c r="AI131" s="764"/>
      <c r="AJ131" s="765"/>
      <c r="AK131" s="766">
        <v>6710506</v>
      </c>
      <c r="AL131" s="764"/>
      <c r="AM131" s="764"/>
      <c r="AN131" s="764"/>
      <c r="AO131" s="765"/>
      <c r="AP131" s="767"/>
      <c r="AQ131" s="768"/>
      <c r="AR131" s="768"/>
      <c r="AS131" s="768"/>
      <c r="AT131" s="769"/>
      <c r="AU131" s="233"/>
      <c r="AV131" s="233"/>
      <c r="AW131" s="233"/>
      <c r="AX131" s="729" t="s">
        <v>511</v>
      </c>
      <c r="AY131" s="730"/>
      <c r="AZ131" s="730"/>
      <c r="BA131" s="730"/>
      <c r="BB131" s="730"/>
      <c r="BC131" s="730"/>
      <c r="BD131" s="730"/>
      <c r="BE131" s="731"/>
      <c r="BF131" s="732">
        <v>13.2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513</v>
      </c>
      <c r="W132" s="742"/>
      <c r="X132" s="742"/>
      <c r="Y132" s="742"/>
      <c r="Z132" s="743"/>
      <c r="AA132" s="744">
        <v>7.0692257200000004</v>
      </c>
      <c r="AB132" s="745"/>
      <c r="AC132" s="745"/>
      <c r="AD132" s="745"/>
      <c r="AE132" s="746"/>
      <c r="AF132" s="747">
        <v>6.8362611490000003</v>
      </c>
      <c r="AG132" s="745"/>
      <c r="AH132" s="745"/>
      <c r="AI132" s="745"/>
      <c r="AJ132" s="746"/>
      <c r="AK132" s="747">
        <v>6.7896668299999998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514</v>
      </c>
      <c r="W133" s="721"/>
      <c r="X133" s="721"/>
      <c r="Y133" s="721"/>
      <c r="Z133" s="722"/>
      <c r="AA133" s="723">
        <v>8.1</v>
      </c>
      <c r="AB133" s="724"/>
      <c r="AC133" s="724"/>
      <c r="AD133" s="724"/>
      <c r="AE133" s="725"/>
      <c r="AF133" s="723">
        <v>7.5</v>
      </c>
      <c r="AG133" s="724"/>
      <c r="AH133" s="724"/>
      <c r="AI133" s="724"/>
      <c r="AJ133" s="725"/>
      <c r="AK133" s="723">
        <v>6.8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9XYHnO6QxOMBvHmL0/qtxQUdwRBt9afZe7h3mT6mq3TOP+xRlltjIU+QfIXvlnQUFZ7F8EswjIWiPUdh2xuAg==" saltValue="uCg/ERYrkSzUk/Kbkm9M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G1" zoomScaleNormal="85" zoomScaleSheetLayoutView="100" workbookViewId="0">
      <selection activeCell="AE97" sqref="AE97"/>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622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yHbtUBemhhH2qcoYQMWEnu+t2j2KzGyQXl4yDn4JuwsdOZX1UTz2w9+IsIvme5qzPXuB4h2AZr4NnzGPxEQrug==" saltValue="G0dNqK95/N0Pcy9CYw5ja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YwdtJWsIEQQZyAx2mdKzMcryz33DZNj7IQvTTFa5v7l0z3X9S18lx4K23x24PNbj9NRxkaaHDlBciKfva4OHw==" saltValue="Gv951suKwnolKgUWBbmPr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517</v>
      </c>
      <c r="AP7" s="272"/>
      <c r="AQ7" s="273" t="s">
        <v>518</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519</v>
      </c>
      <c r="AQ8" s="279" t="s">
        <v>520</v>
      </c>
      <c r="AR8" s="280" t="s">
        <v>521</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522</v>
      </c>
      <c r="AL9" s="1130"/>
      <c r="AM9" s="1130"/>
      <c r="AN9" s="1131"/>
      <c r="AO9" s="281">
        <v>2080265</v>
      </c>
      <c r="AP9" s="281">
        <v>58225</v>
      </c>
      <c r="AQ9" s="282">
        <v>65553</v>
      </c>
      <c r="AR9" s="283">
        <v>-11.2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523</v>
      </c>
      <c r="AL10" s="1130"/>
      <c r="AM10" s="1130"/>
      <c r="AN10" s="1131"/>
      <c r="AO10" s="284">
        <v>387016</v>
      </c>
      <c r="AP10" s="284">
        <v>10832</v>
      </c>
      <c r="AQ10" s="285">
        <v>8503</v>
      </c>
      <c r="AR10" s="286">
        <v>27.4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524</v>
      </c>
      <c r="AL11" s="1130"/>
      <c r="AM11" s="1130"/>
      <c r="AN11" s="1131"/>
      <c r="AO11" s="284">
        <v>110</v>
      </c>
      <c r="AP11" s="284">
        <v>3</v>
      </c>
      <c r="AQ11" s="285">
        <v>289</v>
      </c>
      <c r="AR11" s="286">
        <v>-99</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525</v>
      </c>
      <c r="AL12" s="1130"/>
      <c r="AM12" s="1130"/>
      <c r="AN12" s="1131"/>
      <c r="AO12" s="284" t="s">
        <v>526</v>
      </c>
      <c r="AP12" s="284" t="s">
        <v>526</v>
      </c>
      <c r="AQ12" s="285">
        <v>23</v>
      </c>
      <c r="AR12" s="286" t="s">
        <v>526</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527</v>
      </c>
      <c r="AL13" s="1130"/>
      <c r="AM13" s="1130"/>
      <c r="AN13" s="1131"/>
      <c r="AO13" s="284">
        <v>143603</v>
      </c>
      <c r="AP13" s="284">
        <v>4019</v>
      </c>
      <c r="AQ13" s="285">
        <v>2667</v>
      </c>
      <c r="AR13" s="286">
        <v>50.7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528</v>
      </c>
      <c r="AL14" s="1130"/>
      <c r="AM14" s="1130"/>
      <c r="AN14" s="1131"/>
      <c r="AO14" s="284">
        <v>196712</v>
      </c>
      <c r="AP14" s="284">
        <v>5506</v>
      </c>
      <c r="AQ14" s="285">
        <v>1163</v>
      </c>
      <c r="AR14" s="286">
        <v>373.4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529</v>
      </c>
      <c r="AL15" s="1133"/>
      <c r="AM15" s="1133"/>
      <c r="AN15" s="1134"/>
      <c r="AO15" s="284">
        <v>-188471</v>
      </c>
      <c r="AP15" s="284">
        <v>-5275</v>
      </c>
      <c r="AQ15" s="285">
        <v>-4250</v>
      </c>
      <c r="AR15" s="286">
        <v>24.1</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2619235</v>
      </c>
      <c r="AP16" s="284">
        <v>73310</v>
      </c>
      <c r="AQ16" s="285">
        <v>73949</v>
      </c>
      <c r="AR16" s="286">
        <v>-0.9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534</v>
      </c>
      <c r="AL21" s="1136"/>
      <c r="AM21" s="1136"/>
      <c r="AN21" s="1137"/>
      <c r="AO21" s="297">
        <v>5.65</v>
      </c>
      <c r="AP21" s="298">
        <v>6.65</v>
      </c>
      <c r="AQ21" s="299">
        <v>-1</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535</v>
      </c>
      <c r="AL22" s="1136"/>
      <c r="AM22" s="1136"/>
      <c r="AN22" s="1137"/>
      <c r="AO22" s="302">
        <v>97.6</v>
      </c>
      <c r="AP22" s="303">
        <v>97</v>
      </c>
      <c r="AQ22" s="304">
        <v>0.6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8" t="s">
        <v>536</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c r="A27" s="309"/>
      <c r="AO27" s="262"/>
      <c r="AP27" s="262"/>
      <c r="AQ27" s="262"/>
      <c r="AR27" s="262"/>
      <c r="AS27" s="262"/>
      <c r="AT27" s="262"/>
    </row>
    <row r="28" spans="1:46" ht="17.2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517</v>
      </c>
      <c r="AP30" s="272"/>
      <c r="AQ30" s="273" t="s">
        <v>518</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519</v>
      </c>
      <c r="AQ31" s="279" t="s">
        <v>520</v>
      </c>
      <c r="AR31" s="280" t="s">
        <v>521</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539</v>
      </c>
      <c r="AL32" s="1120"/>
      <c r="AM32" s="1120"/>
      <c r="AN32" s="1121"/>
      <c r="AO32" s="312">
        <v>995615</v>
      </c>
      <c r="AP32" s="312">
        <v>27867</v>
      </c>
      <c r="AQ32" s="313">
        <v>33124</v>
      </c>
      <c r="AR32" s="314">
        <v>-15.9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540</v>
      </c>
      <c r="AL33" s="1120"/>
      <c r="AM33" s="1120"/>
      <c r="AN33" s="1121"/>
      <c r="AO33" s="312" t="s">
        <v>526</v>
      </c>
      <c r="AP33" s="312" t="s">
        <v>526</v>
      </c>
      <c r="AQ33" s="313" t="s">
        <v>526</v>
      </c>
      <c r="AR33" s="314" t="s">
        <v>526</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541</v>
      </c>
      <c r="AL34" s="1120"/>
      <c r="AM34" s="1120"/>
      <c r="AN34" s="1121"/>
      <c r="AO34" s="312" t="s">
        <v>526</v>
      </c>
      <c r="AP34" s="312" t="s">
        <v>526</v>
      </c>
      <c r="AQ34" s="313" t="s">
        <v>526</v>
      </c>
      <c r="AR34" s="314" t="s">
        <v>526</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542</v>
      </c>
      <c r="AL35" s="1120"/>
      <c r="AM35" s="1120"/>
      <c r="AN35" s="1121"/>
      <c r="AO35" s="312">
        <v>113087</v>
      </c>
      <c r="AP35" s="312">
        <v>3165</v>
      </c>
      <c r="AQ35" s="313">
        <v>9022</v>
      </c>
      <c r="AR35" s="314">
        <v>-64.900000000000006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543</v>
      </c>
      <c r="AL36" s="1120"/>
      <c r="AM36" s="1120"/>
      <c r="AN36" s="1121"/>
      <c r="AO36" s="312">
        <v>80984</v>
      </c>
      <c r="AP36" s="312">
        <v>2267</v>
      </c>
      <c r="AQ36" s="313">
        <v>1987</v>
      </c>
      <c r="AR36" s="314">
        <v>14.1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544</v>
      </c>
      <c r="AL37" s="1120"/>
      <c r="AM37" s="1120"/>
      <c r="AN37" s="1121"/>
      <c r="AO37" s="312" t="s">
        <v>526</v>
      </c>
      <c r="AP37" s="312" t="s">
        <v>526</v>
      </c>
      <c r="AQ37" s="313">
        <v>678</v>
      </c>
      <c r="AR37" s="314" t="s">
        <v>526</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545</v>
      </c>
      <c r="AL38" s="1123"/>
      <c r="AM38" s="1123"/>
      <c r="AN38" s="1124"/>
      <c r="AO38" s="315" t="s">
        <v>526</v>
      </c>
      <c r="AP38" s="315" t="s">
        <v>526</v>
      </c>
      <c r="AQ38" s="316">
        <v>0</v>
      </c>
      <c r="AR38" s="304" t="s">
        <v>526</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546</v>
      </c>
      <c r="AL39" s="1123"/>
      <c r="AM39" s="1123"/>
      <c r="AN39" s="1124"/>
      <c r="AO39" s="312">
        <v>-354</v>
      </c>
      <c r="AP39" s="312">
        <v>-10</v>
      </c>
      <c r="AQ39" s="313">
        <v>-3119</v>
      </c>
      <c r="AR39" s="314">
        <v>-99.7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547</v>
      </c>
      <c r="AL40" s="1120"/>
      <c r="AM40" s="1120"/>
      <c r="AN40" s="1121"/>
      <c r="AO40" s="312">
        <v>-733711</v>
      </c>
      <c r="AP40" s="312">
        <v>-20536</v>
      </c>
      <c r="AQ40" s="313">
        <v>-27108</v>
      </c>
      <c r="AR40" s="314">
        <v>-24.2</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304</v>
      </c>
      <c r="AL41" s="1126"/>
      <c r="AM41" s="1126"/>
      <c r="AN41" s="1127"/>
      <c r="AO41" s="312">
        <v>455621</v>
      </c>
      <c r="AP41" s="312">
        <v>12752</v>
      </c>
      <c r="AQ41" s="313">
        <v>14583</v>
      </c>
      <c r="AR41" s="314">
        <v>-12.6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517</v>
      </c>
      <c r="AN49" s="1114" t="s">
        <v>551</v>
      </c>
      <c r="AO49" s="1115"/>
      <c r="AP49" s="1115"/>
      <c r="AQ49" s="1115"/>
      <c r="AR49" s="111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552</v>
      </c>
      <c r="AO50" s="329" t="s">
        <v>553</v>
      </c>
      <c r="AP50" s="330" t="s">
        <v>554</v>
      </c>
      <c r="AQ50" s="331" t="s">
        <v>555</v>
      </c>
      <c r="AR50" s="332" t="s">
        <v>556</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1135675</v>
      </c>
      <c r="AN51" s="334">
        <v>32152</v>
      </c>
      <c r="AO51" s="335">
        <v>-32.1</v>
      </c>
      <c r="AP51" s="336">
        <v>47387</v>
      </c>
      <c r="AQ51" s="337">
        <v>-9.1999999999999993</v>
      </c>
      <c r="AR51" s="338">
        <v>-22.9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350968</v>
      </c>
      <c r="AN52" s="342">
        <v>9936</v>
      </c>
      <c r="AO52" s="343">
        <v>-41.8</v>
      </c>
      <c r="AP52" s="344">
        <v>24928</v>
      </c>
      <c r="AQ52" s="345">
        <v>0.3</v>
      </c>
      <c r="AR52" s="346">
        <v>-42.1</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1049478</v>
      </c>
      <c r="AN53" s="334">
        <v>29604</v>
      </c>
      <c r="AO53" s="335">
        <v>-7.9</v>
      </c>
      <c r="AP53" s="336">
        <v>51264</v>
      </c>
      <c r="AQ53" s="337">
        <v>8.1999999999999993</v>
      </c>
      <c r="AR53" s="338">
        <v>-16.100000000000001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287893</v>
      </c>
      <c r="AN54" s="342">
        <v>8121</v>
      </c>
      <c r="AO54" s="343">
        <v>-18.3</v>
      </c>
      <c r="AP54" s="344">
        <v>26040</v>
      </c>
      <c r="AQ54" s="345">
        <v>4.5</v>
      </c>
      <c r="AR54" s="346">
        <v>-22.8</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1654007</v>
      </c>
      <c r="AN55" s="334">
        <v>46652</v>
      </c>
      <c r="AO55" s="335">
        <v>57.6</v>
      </c>
      <c r="AP55" s="336">
        <v>52068</v>
      </c>
      <c r="AQ55" s="337">
        <v>1.6</v>
      </c>
      <c r="AR55" s="338">
        <v>56</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392084</v>
      </c>
      <c r="AN56" s="342">
        <v>11059</v>
      </c>
      <c r="AO56" s="343">
        <v>36.200000000000003</v>
      </c>
      <c r="AP56" s="344">
        <v>26936</v>
      </c>
      <c r="AQ56" s="345">
        <v>3.4</v>
      </c>
      <c r="AR56" s="346">
        <v>32.799999999999997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1334288</v>
      </c>
      <c r="AN57" s="334">
        <v>37499</v>
      </c>
      <c r="AO57" s="335">
        <v>-19.600000000000001</v>
      </c>
      <c r="AP57" s="336">
        <v>47161</v>
      </c>
      <c r="AQ57" s="337">
        <v>-9.4</v>
      </c>
      <c r="AR57" s="338">
        <v>-10.199999999999999</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505212</v>
      </c>
      <c r="AN58" s="342">
        <v>14199</v>
      </c>
      <c r="AO58" s="343">
        <v>28.4</v>
      </c>
      <c r="AP58" s="344">
        <v>24595</v>
      </c>
      <c r="AQ58" s="345">
        <v>-8.6999999999999993</v>
      </c>
      <c r="AR58" s="346">
        <v>37.1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1387771</v>
      </c>
      <c r="AN59" s="334">
        <v>38843</v>
      </c>
      <c r="AO59" s="335">
        <v>3.6</v>
      </c>
      <c r="AP59" s="336">
        <v>43423</v>
      </c>
      <c r="AQ59" s="337">
        <v>-7.9</v>
      </c>
      <c r="AR59" s="338">
        <v>11.5</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608419</v>
      </c>
      <c r="AN60" s="342">
        <v>17029</v>
      </c>
      <c r="AO60" s="343">
        <v>19.899999999999999</v>
      </c>
      <c r="AP60" s="344">
        <v>22207</v>
      </c>
      <c r="AQ60" s="345">
        <v>-9.6999999999999993</v>
      </c>
      <c r="AR60" s="346">
        <v>29.6</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1312244</v>
      </c>
      <c r="AN61" s="349">
        <v>36950</v>
      </c>
      <c r="AO61" s="350">
        <v>0.3</v>
      </c>
      <c r="AP61" s="351">
        <v>48261</v>
      </c>
      <c r="AQ61" s="352">
        <v>-3.3</v>
      </c>
      <c r="AR61" s="338">
        <v>3.6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428915</v>
      </c>
      <c r="AN62" s="342">
        <v>12069</v>
      </c>
      <c r="AO62" s="343">
        <v>4.9000000000000004</v>
      </c>
      <c r="AP62" s="344">
        <v>24941</v>
      </c>
      <c r="AQ62" s="345">
        <v>-2</v>
      </c>
      <c r="AR62" s="346">
        <v>6.9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fMHo/6h+lNO9yxnvK9yeWeHAJKsA5mWqcI3Qt50b9MbosTQ2KfNS6MeUcF+c8Psh/sK041ADaIcBZs8K14Rkeg==" saltValue="PoKpwKRhuzdw3NwNIRgH7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E77" sqref="AE77"/>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565</v>
      </c>
    </row>
    <row r="120" spans="125:125" ht="13.5" hidden="1" customHeight="1"/>
    <row r="121" spans="125:125" ht="13.5" hidden="1" customHeight="1">
      <c r="DU121" s="259"/>
    </row>
  </sheetData>
  <sheetProtection algorithmName="SHA-512" hashValue="RzklZ+ycTQqFzINbX5+2Dmk1UY2c5cdhG+oShYA904PkiAVE7vbyZaJIhw2hYl1mDc9qNbewQUI62CqksZV9Wg==" saltValue="PyuQCM9aOlW+ILHttBBsXw=="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D32" sqref="AD32"/>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566</v>
      </c>
    </row>
  </sheetData>
  <sheetProtection algorithmName="SHA-512" hashValue="lIr8i76F1hGJ86fBKIsgfbHcGo9q4XuLrJTWwjJ7TLy6J7rV6fKlGmYcULknjmPm4DIbWIZcuoXCuB4jWMJWqA==" saltValue="Vw2755Z+hdO1iTP9+AZ70Q=="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2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138" t="s">
        <v>3</v>
      </c>
      <c r="D47" s="1138"/>
      <c r="E47" s="1139"/>
      <c r="F47" s="11">
        <v>12.81</v>
      </c>
      <c r="G47" s="12">
        <v>9.98</v>
      </c>
      <c r="H47" s="12">
        <v>9.32</v>
      </c>
      <c r="I47" s="12">
        <v>11.85</v>
      </c>
      <c r="J47" s="13">
        <v>13.59</v>
      </c>
    </row>
    <row r="48" spans="2:10" ht="57.75" customHeight="1">
      <c r="B48" s="14"/>
      <c r="C48" s="1140" t="s">
        <v>4</v>
      </c>
      <c r="D48" s="1140"/>
      <c r="E48" s="1141"/>
      <c r="F48" s="15">
        <v>5.17</v>
      </c>
      <c r="G48" s="16">
        <v>5.87</v>
      </c>
      <c r="H48" s="16">
        <v>6.18</v>
      </c>
      <c r="I48" s="16">
        <v>7.74</v>
      </c>
      <c r="J48" s="17">
        <v>5.61</v>
      </c>
    </row>
    <row r="49" spans="2:10" ht="57.75" customHeight="1" thickBot="1">
      <c r="B49" s="18"/>
      <c r="C49" s="1142" t="s">
        <v>5</v>
      </c>
      <c r="D49" s="1142"/>
      <c r="E49" s="1143"/>
      <c r="F49" s="19">
        <v>1.28</v>
      </c>
      <c r="G49" s="20" t="s">
        <v>572</v>
      </c>
      <c r="H49" s="20">
        <v>0.5</v>
      </c>
      <c r="I49" s="20">
        <v>5.17</v>
      </c>
      <c r="J49" s="21" t="s">
        <v>573</v>
      </c>
    </row>
    <row r="50" spans="2:10"/>
  </sheetData>
  <sheetProtection algorithmName="SHA-512" hashValue="TXc8R6Pm0EVUoI76K3rdBk3aaM0348a6g+hWKJaY6bGJtcTdd9PQ082qDbKFLaQ00eCWXMpQogWXM48RJ8Ng4g==" saltValue="BDWihut+WeeS5UHu+Grv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友利 穂多香</cp:lastModifiedBy>
  <cp:lastPrinted>2024-03-18T02:33:02Z</cp:lastPrinted>
  <dcterms:created xsi:type="dcterms:W3CDTF">2024-02-05T04:10:31Z</dcterms:created>
  <dcterms:modified xsi:type="dcterms:W3CDTF">2024-03-18T02:44:35Z</dcterms:modified>
  <cp:category/>
</cp:coreProperties>
</file>