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mc:AlternateContent xmlns:mc="http://schemas.openxmlformats.org/markup-compatibility/2006">
    <mc:Choice Requires="x15">
      <x15ac:absPath xmlns:x15ac="http://schemas.microsoft.com/office/spreadsheetml/2010/11/ac" url="P:\20091121_Landisk\財政状況資料集\R05\20240305_★重要★大至急 【３11(月)〆】令和４年度財政状況資料集の作成等について\03_回答\"/>
    </mc:Choice>
  </mc:AlternateContent>
  <xr:revisionPtr revIDLastSave="0" documentId="13_ncr:1_{A2A5AB7A-4F3F-4137-B513-07C212D78972}"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C36" i="10"/>
  <c r="BW35" i="10"/>
  <c r="BW36" i="10" s="1"/>
  <c r="BW37" i="10" s="1"/>
  <c r="BW38" i="10" s="1"/>
  <c r="BW39" i="10" s="1"/>
  <c r="BW40" i="10" s="1"/>
  <c r="BW41" i="10" s="1"/>
  <c r="BE35" i="10"/>
  <c r="CO34" i="10"/>
  <c r="CO35" i="10" s="1"/>
  <c r="CO36" i="10" s="1"/>
  <c r="CO37" i="10" s="1"/>
  <c r="BW34" i="10"/>
  <c r="BE34" i="10"/>
  <c r="C34" i="10"/>
  <c r="C35" i="10" s="1"/>
  <c r="U34" i="10" s="1"/>
  <c r="U35" i="10" s="1"/>
  <c r="U36" i="10" s="1"/>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<sst xmlns="http://schemas.openxmlformats.org/spreadsheetml/2006/main" count="1127" uniqueCount="612">
  <si>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</si>
  <si>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</si>
  <si>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</si>
  <si>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</si>
  <si>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</si>
  <si>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</si>
  <si>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</si>
  <si>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</si>
  <si>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</si>
  <si>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</si>
  <si>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</si>
  <si>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</si>
  <si>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</si>
  <si>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</si>
  <si>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</si>
  <si>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</si>
  <si>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</si>
  <si>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</si>
  <si>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</si>
  <si>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</si>
  <si>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</si>
  <si>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</si>
  <si>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</si>
  <si>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</si>
  <si>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</si>
  <si>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</si>
  <si>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</si>
  <si>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</si>
  <si>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</si>
  <si>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</si>
  <si>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</si>
  <si>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</si>
  <si>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</si>
  <si>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</si>
  <si>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</si>
  <si>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</si>
  <si>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</si>
  <si>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</si>
  <si>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</si>
  <si>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</si>
  <si>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</si>
  <si>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</si>
  <si>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</si>
  <si>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</si>
  <si>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</si>
  <si>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</si>
  <si>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</si>
  <si>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</si>
  <si>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</si>
  <si>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</si>
  <si>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</si>
  <si>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</si>
  <si>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</si>
  <si>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</si>
  <si>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</si>
  <si>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</si>
  <si>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</si>
  <si>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</si>
  <si>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</si>
  <si>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</si>
  <si>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</si>
  <si>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</si>
  <si>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</si>
  <si>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</si>
  <si>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</si>
  <si>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</si>
  <si>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</si>
  <si>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</si>
  <si>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</si>
  <si>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</si>
  <si>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</si>
  <si>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</si>
  <si>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</si>
  <si>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</si>
  <si>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</si>
  <si>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</si>
  <si>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</si>
  <si>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</si>
  <si>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</si>
  <si>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</si>
  <si>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</si>
  <si>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</si>
  <si>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</si>
  <si>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</si>
  <si>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</si>
  <si>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</si>
  <si>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</si>
  <si>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Ⅲ－３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</si>
  <si>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</si>
  <si>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</si>
  <si>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</si>
  <si>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</si>
  <si>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</si>
  <si>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</si>
  <si>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</si>
  <si>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</si>
  <si>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</si>
  <si>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</si>
  <si>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</si>
  <si>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</si>
  <si>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沖縄市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</si>
  <si>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</si>
  <si>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</si>
  <si>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</si>
  <si>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</si>
  <si>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</si>
  <si>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</si>
  <si>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</si>
  <si>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</si>
  <si>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</si>
  <si>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</si>
  <si>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</si>
  <si>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</si>
  <si>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</si>
  <si>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</si>
  <si>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</si>
  <si>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</si>
  <si>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</si>
  <si>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</si>
  <si>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</si>
  <si>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</si>
  <si>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</si>
  <si>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</si>
  <si>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</si>
  <si>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</si>
  <si>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</si>
  <si>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</si>
  <si>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</si>
  <si>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</si>
  <si>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</si>
  <si>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</si>
  <si>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</si>
  <si>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</si>
  <si>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</si>
  <si>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</si>
  <si>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</si>
  <si>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</si>
  <si>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</si>
  <si>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</si>
  <si>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</si>
  <si>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</si>
  <si>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</si>
  <si>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</si>
  <si>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</si>
  <si>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</si>
  <si>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</si>
  <si>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</si>
  <si>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</si>
  <si>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</si>
  <si>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</si>
  <si>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</si>
  <si>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</si>
  <si>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</si>
  <si>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</si>
  <si>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</si>
  <si>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</si>
  <si>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</si>
  <si>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</si>
  <si>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</si>
  <si>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</si>
  <si>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</si>
  <si>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</si>
  <si>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</si>
  <si>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</si>
  <si>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</si>
  <si>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</si>
  <si>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</si>
  <si>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</si>
  <si>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</si>
  <si>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</si>
  <si>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</si>
  <si>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</si>
  <si>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</si>
  <si>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</si>
  <si>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</si>
  <si>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</si>
  <si>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</si>
  <si>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</si>
  <si>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</si>
  <si>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</si>
  <si>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</si>
  <si>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</si>
  <si>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</si>
  <si>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</si>
  <si>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</si>
  <si>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</si>
  <si>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</si>
  <si>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</si>
  <si>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</si>
  <si>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</si>
  <si>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</si>
  <si>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</si>
  <si>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</si>
  <si>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</si>
  <si>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</si>
  <si>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</si>
  <si>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</si>
  <si>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</si>
  <si>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</si>
  <si>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</si>
  <si>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</si>
  <si>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</si>
  <si>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</si>
  <si>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</si>
  <si>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</si>
  <si>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</si>
  <si>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</si>
  <si>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</si>
  <si>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</si>
  <si>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</si>
  <si>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</si>
  <si>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</si>
  <si>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</si>
  <si>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</si>
  <si>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</si>
  <si>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</si>
  <si>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</si>
  <si>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</si>
  <si>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</si>
  <si>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</si>
  <si>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沖縄県沖縄市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</si>
  <si>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</si>
  <si>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</si>
  <si>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</si>
  <si>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</si>
  <si>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</si>
  <si>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</si>
  <si>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</si>
  <si>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</si>
  <si>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</si>
  <si>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</si>
  <si>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</si>
  <si>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</si>
  <si>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</si>
  <si>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</si>
  <si>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</si>
  <si>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</si>
  <si>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</si>
  <si>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</si>
  <si>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</si>
  <si>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</si>
  <si>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</si>
  <si>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</si>
  <si>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</si>
  <si>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</si>
  <si>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</si>
  <si>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</si>
  <si>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</si>
  <si>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</si>
  <si>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</si>
  <si>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</si>
  <si>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</si>
  <si>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</si>
  <si>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</si>
  <si>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</si>
  <si>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</si>
  <si>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</si>
  <si>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</si>
  <si>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</si>
  <si>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</si>
  <si>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</si>
  <si>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</si>
  <si>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</si>
  <si>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</si>
  <si>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</si>
  <si>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</si>
  <si>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</si>
  <si>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</si>
  <si>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</si>
  <si>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</si>
  <si>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</si>
  <si>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</si>
  <si>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</si>
  <si>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</si>
  <si>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</si>
  <si>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</si>
  <si>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</si>
  <si>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</si>
  <si>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</si>
  <si>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</si>
  <si>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</si>
  <si>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</si>
  <si>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</si>
  <si>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</si>
  <si>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</si>
  <si>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</si>
  <si>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</si>
  <si>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</si>
  <si>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</si>
  <si>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</si>
  <si>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</si>
  <si>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</si>
  <si>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</si>
  <si>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</si>
  <si>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</si>
  <si>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</si>
  <si>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</si>
  <si>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</si>
  <si>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</si>
  <si>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</si>
  <si>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</si>
  <si>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</si>
  <si>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</si>
  <si>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</si>
  <si>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</si>
  <si>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</si>
  <si>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</si>
  <si>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</si>
  <si>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</si>
  <si>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</si>
  <si>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</si>
  <si>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</si>
  <si>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</si>
  <si>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</si>
  <si>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</si>
  <si>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</si>
  <si>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</si>
  <si>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</si>
  <si>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</si>
  <si>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</si>
  <si>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</si>
  <si>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</si>
  <si>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</si>
  <si>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</si>
  <si>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</si>
  <si>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</si>
  <si>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</si>
  <si>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</si>
  <si>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</si>
  <si>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</si>
  <si>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</si>
  <si>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</si>
  <si>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</si>
  <si>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</si>
  <si>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</si>
  <si>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</si>
  <si>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</si>
  <si>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</si>
  <si>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</si>
  <si>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</si>
  <si>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</si>
  <si>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</si>
  <si>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</si>
  <si>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</si>
  <si>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</si>
  <si>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</si>
  <si>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</si>
  <si>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</si>
  <si>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</si>
  <si>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</si>
  <si>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</si>
  <si>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</si>
  <si>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</si>
  <si>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</si>
  <si>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</si>
  <si>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</si>
  <si>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</si>
  <si>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</si>
  <si>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</si>
  <si>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</si>
  <si>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</si>
  <si>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</si>
  <si>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</si>
  <si>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</si>
  <si>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</si>
  <si>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</si>
  <si>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</si>
  <si>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</si>
  <si>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</si>
  <si>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</si>
  <si>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</si>
  <si>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</si>
  <si>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</si>
  <si>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</si>
  <si>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沖縄県沖縄市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</si>
  <si>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</si>
  <si>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</si>
  <si>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</si>
  <si>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</si>
  <si>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</si>
  <si>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</si>
  <si>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</si>
  <si>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</si>
  <si>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</si>
  <si>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</si>
  <si>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</si>
  <si>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</si>
  <si>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</si>
  <si>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</si>
  <si>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</si>
  <si>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</si>
  <si>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</si>
  <si>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</si>
  <si>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</si>
  <si>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</si>
  <si>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</si>
  <si>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</si>
  <si>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</si>
  <si>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</si>
  <si>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</si>
  <si>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</si>
  <si>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</si>
  <si>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</si>
  <si>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</si>
  <si>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</si>
  <si>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</si>
  <si>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</si>
  <si>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</si>
  <si>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</si>
  <si>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</si>
  <si>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</si>
  <si>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</si>
  <si>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</si>
  <si>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</si>
  <si>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</si>
  <si>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</si>
  <si>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</si>
  <si>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</si>
  <si>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</si>
  <si>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</si>
  <si>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</si>
  <si>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</si>
  <si>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</si>
  <si>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</si>
  <si>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</si>
  <si>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</si>
  <si>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</si>
  <si>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</si>
  <si>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</si>
  <si>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</si>
  <si>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</si>
  <si>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</si>
  <si>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</si>
  <si>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</si>
  <si>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</si>
  <si>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</si>
  <si>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</si>
  <si>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</si>
  <si>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</si>
  <si>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</si>
  <si>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</si>
  <si>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</si>
  <si>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</si>
  <si>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</si>
  <si>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</si>
  <si>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</si>
  <si>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</si>
  <si>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</si>
  <si>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</si>
  <si>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</si>
  <si>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</si>
  <si>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</si>
  <si>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</si>
  <si>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</si>
  <si>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</si>
  <si>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</si>
  <si>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</si>
  <si>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</si>
  <si>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</si>
  <si>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</si>
  <si>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</si>
  <si>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</si>
  <si>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</si>
  <si>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</si>
  <si>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</si>
  <si>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</si>
  <si>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</si>
  <si>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</si>
  <si>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</si>
  <si>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</si>
  <si>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</si>
  <si>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</si>
  <si>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</si>
  <si>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</si>
  <si>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</si>
  <si>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</si>
  <si>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</si>
  <si>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</si>
  <si>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</si>
  <si>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</si>
  <si>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</si>
  <si>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t>
    <phoneticPr fontId="5"/>
  </si>
  <si>
    <t xml:space="preserve">充当可能特定歳入 </t>
    <rPh sb="0" eb="2">
      <t>ジュウトウ</t>
    </rPh>
    <rPh sb="2" eb="4">
      <t>カノウ</t>
    </rPh>
    <rPh sb="4" eb="6">
      <t>トクテイ</t>
    </rPh>
    <rPh sb="6" eb="8">
      <t>サイニュウ</t>
    </rPh>
    <phoneticPr fontId="31"/>
  </si>
  <si>
    <t>介護保険事業特別会計</t>
    <phoneticPr fontId="5"/>
  </si>
  <si>
    <t>-</t>
    <phoneticPr fontId="5"/>
  </si>
  <si>
    <t>-</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</si>
  <si>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</si>
  <si>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</si>
  <si>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後期高齢者医療事業特別会計</t>
    <phoneticPr fontId="5"/>
  </si>
  <si>
    <t>-</t>
    <phoneticPr fontId="5"/>
  </si>
  <si>
    <t>(Ｆ)</t>
    <phoneticPr fontId="5"/>
  </si>
  <si>
    <t>国民健康保険事業特別会計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</si>
  <si>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</si>
  <si>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</si>
  <si>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</si>
  <si>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</si>
  <si>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</si>
  <si>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</si>
  <si>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</si>
  <si>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</si>
  <si>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</si>
  <si>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</si>
  <si>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</si>
  <si>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</si>
  <si>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</si>
  <si>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</si>
  <si>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</si>
  <si>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</si>
  <si>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</si>
  <si>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</si>
  <si>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</si>
  <si>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</si>
  <si>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</si>
  <si>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</si>
  <si>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</si>
  <si>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</si>
  <si>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</si>
  <si>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</si>
  <si>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</si>
  <si>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</si>
  <si>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</si>
  <si>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</si>
  <si>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</si>
  <si>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</si>
  <si>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</si>
  <si>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</si>
  <si>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</si>
  <si>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</si>
  <si>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</si>
  <si>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</si>
  <si>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</si>
  <si>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</si>
  <si>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</si>
  <si>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</si>
  <si>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</si>
  <si>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</si>
  <si>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</si>
  <si>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</si>
  <si>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</si>
  <si>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</si>
  <si>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</si>
  <si>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</si>
  <si>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</si>
  <si>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</si>
  <si>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</si>
  <si>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</si>
  <si>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</si>
  <si>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</si>
  <si>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</si>
  <si>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</si>
  <si>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</si>
  <si>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</si>
  <si>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</si>
  <si>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</si>
  <si>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</si>
  <si>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</si>
  <si>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</si>
  <si>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</si>
  <si>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</si>
  <si>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</si>
  <si>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</si>
  <si>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</si>
  <si>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</si>
  <si>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</si>
  <si>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</si>
  <si>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</si>
  <si>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</si>
  <si>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</si>
  <si>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</si>
  <si>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</si>
  <si>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</si>
  <si>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</si>
  <si>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</si>
  <si>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</si>
  <si>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</si>
  <si>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</si>
  <si>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</si>
  <si>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3.47</t>
  </si>
  <si>
    <t>▲ 3.12</t>
  </si>
  <si>
    <t>水道事業会計</t>
  </si>
  <si>
    <t>一般会計</t>
  </si>
  <si>
    <t>国民健康保険事業特別会計</t>
  </si>
  <si>
    <t>下水道事業会計</t>
  </si>
  <si>
    <t>介護保険事業特別会計</t>
  </si>
  <si>
    <t>後期高齢者医療事業特別会計</t>
  </si>
  <si>
    <t>土地区画整理事業特別会計</t>
  </si>
  <si>
    <t>その他会計（赤字）</t>
  </si>
  <si>
    <t>その他会計（黒字）</t>
  </si>
  <si>
    <t>（百万円）</t>
    <phoneticPr fontId="5"/>
  </si>
  <si>
    <t>H30</t>
    <phoneticPr fontId="5"/>
  </si>
  <si>
    <t>R01</t>
    <phoneticPr fontId="5"/>
  </si>
  <si>
    <t>R02</t>
    <phoneticPr fontId="5"/>
  </si>
  <si>
    <t>R03</t>
    <phoneticPr fontId="5"/>
  </si>
  <si>
    <t>R04</t>
    <phoneticPr fontId="5"/>
  </si>
  <si>
    <t>沖縄市庁舎の建設及び維持管理基金</t>
  </si>
  <si>
    <t>沖縄市公共施設等整備基金</t>
  </si>
  <si>
    <t>沖縄市職員退職手当積立基金</t>
  </si>
  <si>
    <t>沖縄市基地返還に伴う跡地の転用推進基金</t>
  </si>
  <si>
    <t>沖縄市特定駐留軍用地内土地取得事業基金</t>
  </si>
  <si>
    <t>‐</t>
  </si>
  <si>
    <t>倉浜衛生施設組合</t>
    <rPh sb="0" eb="2">
      <t>クラハマ</t>
    </rPh>
    <rPh sb="2" eb="4">
      <t>エイセイ</t>
    </rPh>
    <rPh sb="4" eb="6">
      <t>シセツ</t>
    </rPh>
    <rPh sb="6" eb="8">
      <t>クミアイ</t>
    </rPh>
    <phoneticPr fontId="2"/>
  </si>
  <si>
    <t>沖縄県市町村自治会館管理組合</t>
    <rPh sb="0" eb="3">
      <t>オキナワケン</t>
    </rPh>
    <rPh sb="3" eb="6">
      <t>シチョウソン</t>
    </rPh>
    <rPh sb="6" eb="8">
      <t>ジチ</t>
    </rPh>
    <rPh sb="8" eb="10">
      <t>カイカン</t>
    </rPh>
    <rPh sb="10" eb="12">
      <t>カンリ</t>
    </rPh>
    <rPh sb="12" eb="14">
      <t>クミアイ</t>
    </rPh>
    <phoneticPr fontId="2"/>
  </si>
  <si>
    <t>沖縄県市町村総合事務組合（一般会計）</t>
    <rPh sb="0" eb="3">
      <t>オキナワケン</t>
    </rPh>
    <rPh sb="3" eb="6">
      <t>シチョウソン</t>
    </rPh>
    <rPh sb="6" eb="8">
      <t>ソウゴウ</t>
    </rPh>
    <rPh sb="8" eb="10">
      <t>ジム</t>
    </rPh>
    <rPh sb="10" eb="12">
      <t>クミアイ</t>
    </rPh>
    <phoneticPr fontId="2"/>
  </si>
  <si>
    <t>沖縄県市町村総合事務組合（特別会計）</t>
    <rPh sb="0" eb="3">
      <t>オキナワケン</t>
    </rPh>
    <rPh sb="3" eb="6">
      <t>シチョウソン</t>
    </rPh>
    <rPh sb="6" eb="8">
      <t>ソウゴウ</t>
    </rPh>
    <rPh sb="8" eb="10">
      <t>ジム</t>
    </rPh>
    <rPh sb="10" eb="12">
      <t>クミアイ</t>
    </rPh>
    <phoneticPr fontId="2"/>
  </si>
  <si>
    <t>中部広域市町村圏事務組合（一般会計）</t>
    <rPh sb="0" eb="2">
      <t>チュウブ</t>
    </rPh>
    <rPh sb="2" eb="4">
      <t>コウイキ</t>
    </rPh>
    <rPh sb="4" eb="7">
      <t>シチョウソン</t>
    </rPh>
    <rPh sb="7" eb="8">
      <t>ケン</t>
    </rPh>
    <rPh sb="8" eb="10">
      <t>ジム</t>
    </rPh>
    <rPh sb="10" eb="12">
      <t>クミアイ</t>
    </rPh>
    <rPh sb="13" eb="15">
      <t>イッパン</t>
    </rPh>
    <rPh sb="15" eb="17">
      <t>カイケイ</t>
    </rPh>
    <phoneticPr fontId="2"/>
  </si>
  <si>
    <t>中部広域市町村圏事務組合（特別会計）</t>
    <rPh sb="13" eb="15">
      <t>トクベツ</t>
    </rPh>
    <rPh sb="15" eb="17">
      <t>カイケイ</t>
    </rPh>
    <phoneticPr fontId="2"/>
  </si>
  <si>
    <t>沖縄県後期高齢者医療広域連合（一般会計）</t>
    <rPh sb="0" eb="3">
      <t>オキナワケン</t>
    </rPh>
    <rPh sb="3" eb="5">
      <t>コウキ</t>
    </rPh>
    <rPh sb="5" eb="7">
      <t>コウレイ</t>
    </rPh>
    <rPh sb="7" eb="8">
      <t>シャ</t>
    </rPh>
    <rPh sb="8" eb="10">
      <t>イリョウ</t>
    </rPh>
    <rPh sb="10" eb="12">
      <t>コウイキ</t>
    </rPh>
    <rPh sb="12" eb="14">
      <t>レンゴウ</t>
    </rPh>
    <phoneticPr fontId="2"/>
  </si>
  <si>
    <t>沖縄県後期高齢者医療広域連合（特別会計）</t>
    <rPh sb="0" eb="3">
      <t>オキナワケン</t>
    </rPh>
    <rPh sb="3" eb="5">
      <t>コウキ</t>
    </rPh>
    <rPh sb="5" eb="7">
      <t>コウレイ</t>
    </rPh>
    <rPh sb="7" eb="8">
      <t>シャ</t>
    </rPh>
    <rPh sb="8" eb="10">
      <t>イリョウ</t>
    </rPh>
    <rPh sb="10" eb="12">
      <t>コウイキ</t>
    </rPh>
    <rPh sb="12" eb="14">
      <t>レンゴウ</t>
    </rPh>
    <phoneticPr fontId="2"/>
  </si>
  <si>
    <t>沖縄こどもの国</t>
    <rPh sb="0" eb="2">
      <t>オキナワ</t>
    </rPh>
    <rPh sb="6" eb="7">
      <t>クニ</t>
    </rPh>
    <phoneticPr fontId="2"/>
  </si>
  <si>
    <t>沖縄市土地開発公社</t>
    <rPh sb="0" eb="3">
      <t>オキナワシ</t>
    </rPh>
    <rPh sb="3" eb="5">
      <t>トチ</t>
    </rPh>
    <rPh sb="5" eb="7">
      <t>カイハツ</t>
    </rPh>
    <rPh sb="7" eb="9">
      <t>コウシャ</t>
    </rPh>
    <phoneticPr fontId="2"/>
  </si>
  <si>
    <t>沖縄中部勤労者福祉サービスセンター</t>
    <rPh sb="0" eb="2">
      <t>オキナワ</t>
    </rPh>
    <rPh sb="2" eb="4">
      <t>チュウブ</t>
    </rPh>
    <rPh sb="4" eb="7">
      <t>キンロウシャ</t>
    </rPh>
    <rPh sb="7" eb="9">
      <t>フクシ</t>
    </rPh>
    <phoneticPr fontId="2"/>
  </si>
  <si>
    <t>沖善社</t>
    <rPh sb="0" eb="1">
      <t>オキ</t>
    </rPh>
    <rPh sb="1" eb="2">
      <t>ゼン</t>
    </rPh>
    <rPh sb="2" eb="3">
      <t>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</si>
</sst>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66863</c:v>
                </c:pt>
                <c:pt idx="1">
                  <c:v>72051</c:v>
                </c:pt>
                <c:pt idx="2">
                  <c:v>72756</c:v>
                </c:pt>
                <c:pt idx="3">
                  <c:v>43955</c:v>
                </c:pt>
                <c:pt idx="4">
                  <c:v>41921</c:v>
                </c:pt>
              </c:numCache>
            </c:numRef>
          </c:val>
          <c:smooth val="0"/>
          <c:extLst>
            <c:ext xmlns:c16="http://schemas.microsoft.com/office/drawing/2014/chart" uri="{C3380CC4-5D6E-409C-BE32-E72D297353CC}">
              <c16:uniqueId val="{00000000-4272-4C76-A2E3-F24C0CCEF6E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77107</c:v>
                </c:pt>
                <c:pt idx="1">
                  <c:v>101208</c:v>
                </c:pt>
                <c:pt idx="2">
                  <c:v>143156</c:v>
                </c:pt>
                <c:pt idx="3">
                  <c:v>96189</c:v>
                </c:pt>
                <c:pt idx="4">
                  <c:v>65753</c:v>
                </c:pt>
              </c:numCache>
            </c:numRef>
          </c:val>
          <c:smooth val="0"/>
          <c:extLst>
            <c:ext xmlns:c16="http://schemas.microsoft.com/office/drawing/2014/chart" uri="{C3380CC4-5D6E-409C-BE32-E72D297353CC}">
              <c16:uniqueId val="{00000001-4272-4C76-A2E3-F24C0CCEF6E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5.45</c:v>
                </c:pt>
                <c:pt idx="1">
                  <c:v>4.5</c:v>
                </c:pt>
                <c:pt idx="2">
                  <c:v>10.18</c:v>
                </c:pt>
                <c:pt idx="3">
                  <c:v>3.24</c:v>
                </c:pt>
                <c:pt idx="4">
                  <c:v>5.0599999999999996</c:v>
                </c:pt>
              </c:numCache>
            </c:numRef>
          </c:val>
          <c:extLst>
            <c:ext xmlns:c16="http://schemas.microsoft.com/office/drawing/2014/chart" uri="{C3380CC4-5D6E-409C-BE32-E72D297353CC}">
              <c16:uniqueId val="{00000000-A367-4C69-AE9B-C1DD1F094E7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19.34</c:v>
                </c:pt>
                <c:pt idx="1">
                  <c:v>16.52</c:v>
                </c:pt>
                <c:pt idx="2">
                  <c:v>11.63</c:v>
                </c:pt>
                <c:pt idx="3">
                  <c:v>14.08</c:v>
                </c:pt>
                <c:pt idx="4">
                  <c:v>14.34</c:v>
                </c:pt>
              </c:numCache>
            </c:numRef>
          </c:val>
          <c:extLst>
            <c:ext xmlns:c16="http://schemas.microsoft.com/office/drawing/2014/chart" uri="{C3380CC4-5D6E-409C-BE32-E72D297353CC}">
              <c16:uniqueId val="{00000001-A367-4C69-AE9B-C1DD1F094E7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0.25</c:v>
                </c:pt>
                <c:pt idx="1">
                  <c:v>-3.47</c:v>
                </c:pt>
                <c:pt idx="2">
                  <c:v>1.27</c:v>
                </c:pt>
                <c:pt idx="3">
                  <c:v>-3.12</c:v>
                </c:pt>
                <c:pt idx="4">
                  <c:v>1.95</c:v>
                </c:pt>
              </c:numCache>
            </c:numRef>
          </c:val>
          <c:smooth val="0"/>
          <c:extLst>
            <c:ext xmlns:c16="http://schemas.microsoft.com/office/drawing/2014/chart" uri="{C3380CC4-5D6E-409C-BE32-E72D297353CC}">
              <c16:uniqueId val="{00000002-A367-4C69-AE9B-C1DD1F094E7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0.22</c:v>
                </c:pt>
                <c:pt idx="2">
                  <c:v>#N/A</c:v>
                </c:pt>
                <c:pt idx="3">
                  <c:v>0.62</c:v>
                </c:pt>
                <c:pt idx="4">
                  <c:v>0</c:v>
                </c:pt>
                <c:pt idx="5">
                  <c:v>0</c:v>
                </c:pt>
                <c:pt idx="6">
                  <c:v>0</c:v>
                </c:pt>
                <c:pt idx="7">
                  <c:v>0</c:v>
                </c:pt>
                <c:pt idx="8">
                  <c:v>0</c:v>
                </c:pt>
                <c:pt idx="9">
                  <c:v>0</c:v>
                </c:pt>
              </c:numCache>
            </c:numRef>
          </c:val>
          <c:extLst>
            <c:ext xmlns:c16="http://schemas.microsoft.com/office/drawing/2014/chart" uri="{C3380CC4-5D6E-409C-BE32-E72D297353CC}">
              <c16:uniqueId val="{00000000-F773-4B32-A3FE-16784392208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773-4B32-A3FE-16784392208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773-4B32-A3FE-16784392208D}"/>
            </c:ext>
          </c:extLst>
        </c:ser>
        <c:ser>
          <c:idx val="3"/>
          <c:order val="3"/>
          <c:tx>
            <c:strRef>
              <c:f>データシート!$A$30</c:f>
              <c:strCache>
                <c:ptCount val="1"/>
                <c:pt idx="0">
                  <c:v>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0.01</c:v>
                </c:pt>
                <c:pt idx="4">
                  <c:v>#N/A</c:v>
                </c:pt>
                <c:pt idx="5">
                  <c:v>0</c:v>
                </c:pt>
                <c:pt idx="6">
                  <c:v>#N/A</c:v>
                </c:pt>
                <c:pt idx="7">
                  <c:v>0</c:v>
                </c:pt>
                <c:pt idx="8">
                  <c:v>#N/A</c:v>
                </c:pt>
                <c:pt idx="9">
                  <c:v>0.01</c:v>
                </c:pt>
              </c:numCache>
            </c:numRef>
          </c:val>
          <c:extLst>
            <c:ext xmlns:c16="http://schemas.microsoft.com/office/drawing/2014/chart" uri="{C3380CC4-5D6E-409C-BE32-E72D297353CC}">
              <c16:uniqueId val="{00000003-F773-4B32-A3FE-16784392208D}"/>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0.03</c:v>
                </c:pt>
                <c:pt idx="2">
                  <c:v>#N/A</c:v>
                </c:pt>
                <c:pt idx="3">
                  <c:v>0.17</c:v>
                </c:pt>
                <c:pt idx="4">
                  <c:v>#N/A</c:v>
                </c:pt>
                <c:pt idx="5">
                  <c:v>0.01</c:v>
                </c:pt>
                <c:pt idx="6">
                  <c:v>#N/A</c:v>
                </c:pt>
                <c:pt idx="7">
                  <c:v>0.02</c:v>
                </c:pt>
                <c:pt idx="8">
                  <c:v>#N/A</c:v>
                </c:pt>
                <c:pt idx="9">
                  <c:v>0.19</c:v>
                </c:pt>
              </c:numCache>
            </c:numRef>
          </c:val>
          <c:extLst>
            <c:ext xmlns:c16="http://schemas.microsoft.com/office/drawing/2014/chart" uri="{C3380CC4-5D6E-409C-BE32-E72D297353CC}">
              <c16:uniqueId val="{00000004-F773-4B32-A3FE-16784392208D}"/>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1.1399999999999999</c:v>
                </c:pt>
                <c:pt idx="2">
                  <c:v>#N/A</c:v>
                </c:pt>
                <c:pt idx="3">
                  <c:v>0.69</c:v>
                </c:pt>
                <c:pt idx="4">
                  <c:v>#N/A</c:v>
                </c:pt>
                <c:pt idx="5">
                  <c:v>0.69</c:v>
                </c:pt>
                <c:pt idx="6">
                  <c:v>#N/A</c:v>
                </c:pt>
                <c:pt idx="7">
                  <c:v>0.91</c:v>
                </c:pt>
                <c:pt idx="8">
                  <c:v>#N/A</c:v>
                </c:pt>
                <c:pt idx="9">
                  <c:v>0.99</c:v>
                </c:pt>
              </c:numCache>
            </c:numRef>
          </c:val>
          <c:extLst>
            <c:ext xmlns:c16="http://schemas.microsoft.com/office/drawing/2014/chart" uri="{C3380CC4-5D6E-409C-BE32-E72D297353CC}">
              <c16:uniqueId val="{00000005-F773-4B32-A3FE-16784392208D}"/>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c:v>
                </c:pt>
                <c:pt idx="1">
                  <c:v>0</c:v>
                </c:pt>
                <c:pt idx="2">
                  <c:v>0</c:v>
                </c:pt>
                <c:pt idx="3">
                  <c:v>0</c:v>
                </c:pt>
                <c:pt idx="4">
                  <c:v>#N/A</c:v>
                </c:pt>
                <c:pt idx="5">
                  <c:v>3.34</c:v>
                </c:pt>
                <c:pt idx="6">
                  <c:v>#N/A</c:v>
                </c:pt>
                <c:pt idx="7">
                  <c:v>3.51</c:v>
                </c:pt>
                <c:pt idx="8">
                  <c:v>#N/A</c:v>
                </c:pt>
                <c:pt idx="9">
                  <c:v>3.54</c:v>
                </c:pt>
              </c:numCache>
            </c:numRef>
          </c:val>
          <c:extLst>
            <c:ext xmlns:c16="http://schemas.microsoft.com/office/drawing/2014/chart" uri="{C3380CC4-5D6E-409C-BE32-E72D297353CC}">
              <c16:uniqueId val="{00000006-F773-4B32-A3FE-16784392208D}"/>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1.4</c:v>
                </c:pt>
                <c:pt idx="2">
                  <c:v>#N/A</c:v>
                </c:pt>
                <c:pt idx="3">
                  <c:v>1.78</c:v>
                </c:pt>
                <c:pt idx="4">
                  <c:v>#N/A</c:v>
                </c:pt>
                <c:pt idx="5">
                  <c:v>1.42</c:v>
                </c:pt>
                <c:pt idx="6">
                  <c:v>#N/A</c:v>
                </c:pt>
                <c:pt idx="7">
                  <c:v>2.13</c:v>
                </c:pt>
                <c:pt idx="8">
                  <c:v>#N/A</c:v>
                </c:pt>
                <c:pt idx="9">
                  <c:v>4.55</c:v>
                </c:pt>
              </c:numCache>
            </c:numRef>
          </c:val>
          <c:extLst>
            <c:ext xmlns:c16="http://schemas.microsoft.com/office/drawing/2014/chart" uri="{C3380CC4-5D6E-409C-BE32-E72D297353CC}">
              <c16:uniqueId val="{00000007-F773-4B32-A3FE-16784392208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5.44</c:v>
                </c:pt>
                <c:pt idx="2">
                  <c:v>#N/A</c:v>
                </c:pt>
                <c:pt idx="3">
                  <c:v>4.4800000000000004</c:v>
                </c:pt>
                <c:pt idx="4">
                  <c:v>#N/A</c:v>
                </c:pt>
                <c:pt idx="5">
                  <c:v>10.16</c:v>
                </c:pt>
                <c:pt idx="6">
                  <c:v>#N/A</c:v>
                </c:pt>
                <c:pt idx="7">
                  <c:v>3.23</c:v>
                </c:pt>
                <c:pt idx="8">
                  <c:v>#N/A</c:v>
                </c:pt>
                <c:pt idx="9">
                  <c:v>5.04</c:v>
                </c:pt>
              </c:numCache>
            </c:numRef>
          </c:val>
          <c:extLst>
            <c:ext xmlns:c16="http://schemas.microsoft.com/office/drawing/2014/chart" uri="{C3380CC4-5D6E-409C-BE32-E72D297353CC}">
              <c16:uniqueId val="{00000008-F773-4B32-A3FE-16784392208D}"/>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7.86</c:v>
                </c:pt>
                <c:pt idx="2">
                  <c:v>#N/A</c:v>
                </c:pt>
                <c:pt idx="3">
                  <c:v>7.37</c:v>
                </c:pt>
                <c:pt idx="4">
                  <c:v>#N/A</c:v>
                </c:pt>
                <c:pt idx="5">
                  <c:v>5.29</c:v>
                </c:pt>
                <c:pt idx="6">
                  <c:v>#N/A</c:v>
                </c:pt>
                <c:pt idx="7">
                  <c:v>13.99</c:v>
                </c:pt>
                <c:pt idx="8">
                  <c:v>#N/A</c:v>
                </c:pt>
                <c:pt idx="9">
                  <c:v>13.85</c:v>
                </c:pt>
              </c:numCache>
            </c:numRef>
          </c:val>
          <c:extLst>
            <c:ext xmlns:c16="http://schemas.microsoft.com/office/drawing/2014/chart" uri="{C3380CC4-5D6E-409C-BE32-E72D297353CC}">
              <c16:uniqueId val="{00000009-F773-4B32-A3FE-16784392208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2771</c:v>
                </c:pt>
                <c:pt idx="5">
                  <c:v>2774</c:v>
                </c:pt>
                <c:pt idx="8">
                  <c:v>2789</c:v>
                </c:pt>
                <c:pt idx="11">
                  <c:v>2812</c:v>
                </c:pt>
                <c:pt idx="14">
                  <c:v>2746</c:v>
                </c:pt>
              </c:numCache>
            </c:numRef>
          </c:val>
          <c:extLst>
            <c:ext xmlns:c16="http://schemas.microsoft.com/office/drawing/2014/chart" uri="{C3380CC4-5D6E-409C-BE32-E72D297353CC}">
              <c16:uniqueId val="{00000000-7F76-422F-AB7B-36C6B90D405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F76-422F-AB7B-36C6B90D405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F76-422F-AB7B-36C6B90D405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447</c:v>
                </c:pt>
                <c:pt idx="3">
                  <c:v>447</c:v>
                </c:pt>
                <c:pt idx="6">
                  <c:v>446</c:v>
                </c:pt>
                <c:pt idx="9">
                  <c:v>447</c:v>
                </c:pt>
                <c:pt idx="12">
                  <c:v>410</c:v>
                </c:pt>
              </c:numCache>
            </c:numRef>
          </c:val>
          <c:extLst>
            <c:ext xmlns:c16="http://schemas.microsoft.com/office/drawing/2014/chart" uri="{C3380CC4-5D6E-409C-BE32-E72D297353CC}">
              <c16:uniqueId val="{00000003-7F76-422F-AB7B-36C6B90D405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529</c:v>
                </c:pt>
                <c:pt idx="3">
                  <c:v>523</c:v>
                </c:pt>
                <c:pt idx="6">
                  <c:v>510</c:v>
                </c:pt>
                <c:pt idx="9">
                  <c:v>450</c:v>
                </c:pt>
                <c:pt idx="12">
                  <c:v>467</c:v>
                </c:pt>
              </c:numCache>
            </c:numRef>
          </c:val>
          <c:extLst>
            <c:ext xmlns:c16="http://schemas.microsoft.com/office/drawing/2014/chart" uri="{C3380CC4-5D6E-409C-BE32-E72D297353CC}">
              <c16:uniqueId val="{00000004-7F76-422F-AB7B-36C6B90D405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F76-422F-AB7B-36C6B90D405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F76-422F-AB7B-36C6B90D405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3445</c:v>
                </c:pt>
                <c:pt idx="3">
                  <c:v>3550</c:v>
                </c:pt>
                <c:pt idx="6">
                  <c:v>3507</c:v>
                </c:pt>
                <c:pt idx="9">
                  <c:v>3523</c:v>
                </c:pt>
                <c:pt idx="12">
                  <c:v>3517</c:v>
                </c:pt>
              </c:numCache>
            </c:numRef>
          </c:val>
          <c:extLst>
            <c:ext xmlns:c16="http://schemas.microsoft.com/office/drawing/2014/chart" uri="{C3380CC4-5D6E-409C-BE32-E72D297353CC}">
              <c16:uniqueId val="{00000007-7F76-422F-AB7B-36C6B90D405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1650</c:v>
                </c:pt>
                <c:pt idx="2">
                  <c:v>#N/A</c:v>
                </c:pt>
                <c:pt idx="3">
                  <c:v>#N/A</c:v>
                </c:pt>
                <c:pt idx="4">
                  <c:v>1746</c:v>
                </c:pt>
                <c:pt idx="5">
                  <c:v>#N/A</c:v>
                </c:pt>
                <c:pt idx="6">
                  <c:v>#N/A</c:v>
                </c:pt>
                <c:pt idx="7">
                  <c:v>1674</c:v>
                </c:pt>
                <c:pt idx="8">
                  <c:v>#N/A</c:v>
                </c:pt>
                <c:pt idx="9">
                  <c:v>#N/A</c:v>
                </c:pt>
                <c:pt idx="10">
                  <c:v>1608</c:v>
                </c:pt>
                <c:pt idx="11">
                  <c:v>#N/A</c:v>
                </c:pt>
                <c:pt idx="12">
                  <c:v>#N/A</c:v>
                </c:pt>
                <c:pt idx="13">
                  <c:v>1648</c:v>
                </c:pt>
                <c:pt idx="14">
                  <c:v>#N/A</c:v>
                </c:pt>
              </c:numCache>
            </c:numRef>
          </c:val>
          <c:smooth val="0"/>
          <c:extLst>
            <c:ext xmlns:c16="http://schemas.microsoft.com/office/drawing/2014/chart" uri="{C3380CC4-5D6E-409C-BE32-E72D297353CC}">
              <c16:uniqueId val="{00000008-7F76-422F-AB7B-36C6B90D405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30801</c:v>
                </c:pt>
                <c:pt idx="5">
                  <c:v>30738</c:v>
                </c:pt>
                <c:pt idx="8">
                  <c:v>30755</c:v>
                </c:pt>
                <c:pt idx="11">
                  <c:v>30084</c:v>
                </c:pt>
                <c:pt idx="14">
                  <c:v>28923</c:v>
                </c:pt>
              </c:numCache>
            </c:numRef>
          </c:val>
          <c:extLst>
            <c:ext xmlns:c16="http://schemas.microsoft.com/office/drawing/2014/chart" uri="{C3380CC4-5D6E-409C-BE32-E72D297353CC}">
              <c16:uniqueId val="{00000000-AAAF-424D-B435-85D9048021F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2233</c:v>
                </c:pt>
                <c:pt idx="5">
                  <c:v>2110</c:v>
                </c:pt>
                <c:pt idx="8">
                  <c:v>1917</c:v>
                </c:pt>
                <c:pt idx="11">
                  <c:v>2108</c:v>
                </c:pt>
                <c:pt idx="14">
                  <c:v>2107</c:v>
                </c:pt>
              </c:numCache>
            </c:numRef>
          </c:val>
          <c:extLst>
            <c:ext xmlns:c16="http://schemas.microsoft.com/office/drawing/2014/chart" uri="{C3380CC4-5D6E-409C-BE32-E72D297353CC}">
              <c16:uniqueId val="{00000001-AAAF-424D-B435-85D9048021F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13964</c:v>
                </c:pt>
                <c:pt idx="5">
                  <c:v>12422</c:v>
                </c:pt>
                <c:pt idx="8">
                  <c:v>11245</c:v>
                </c:pt>
                <c:pt idx="11">
                  <c:v>13087</c:v>
                </c:pt>
                <c:pt idx="14">
                  <c:v>12818</c:v>
                </c:pt>
              </c:numCache>
            </c:numRef>
          </c:val>
          <c:extLst>
            <c:ext xmlns:c16="http://schemas.microsoft.com/office/drawing/2014/chart" uri="{C3380CC4-5D6E-409C-BE32-E72D297353CC}">
              <c16:uniqueId val="{00000002-AAAF-424D-B435-85D9048021F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AAF-424D-B435-85D9048021F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AAF-424D-B435-85D9048021F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17</c:v>
                </c:pt>
                <c:pt idx="6">
                  <c:v>1</c:v>
                </c:pt>
                <c:pt idx="9">
                  <c:v>0</c:v>
                </c:pt>
                <c:pt idx="12">
                  <c:v>0</c:v>
                </c:pt>
              </c:numCache>
            </c:numRef>
          </c:val>
          <c:extLst>
            <c:ext xmlns:c16="http://schemas.microsoft.com/office/drawing/2014/chart" uri="{C3380CC4-5D6E-409C-BE32-E72D297353CC}">
              <c16:uniqueId val="{00000005-AAAF-424D-B435-85D9048021F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4399</c:v>
                </c:pt>
                <c:pt idx="3">
                  <c:v>4703</c:v>
                </c:pt>
                <c:pt idx="6">
                  <c:v>4895</c:v>
                </c:pt>
                <c:pt idx="9">
                  <c:v>5177</c:v>
                </c:pt>
                <c:pt idx="12">
                  <c:v>5434</c:v>
                </c:pt>
              </c:numCache>
            </c:numRef>
          </c:val>
          <c:extLst>
            <c:ext xmlns:c16="http://schemas.microsoft.com/office/drawing/2014/chart" uri="{C3380CC4-5D6E-409C-BE32-E72D297353CC}">
              <c16:uniqueId val="{00000006-AAAF-424D-B435-85D9048021F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2249</c:v>
                </c:pt>
                <c:pt idx="3">
                  <c:v>1831</c:v>
                </c:pt>
                <c:pt idx="6">
                  <c:v>1485</c:v>
                </c:pt>
                <c:pt idx="9">
                  <c:v>1222</c:v>
                </c:pt>
                <c:pt idx="12">
                  <c:v>962</c:v>
                </c:pt>
              </c:numCache>
            </c:numRef>
          </c:val>
          <c:extLst>
            <c:ext xmlns:c16="http://schemas.microsoft.com/office/drawing/2014/chart" uri="{C3380CC4-5D6E-409C-BE32-E72D297353CC}">
              <c16:uniqueId val="{00000007-AAAF-424D-B435-85D9048021F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4399</c:v>
                </c:pt>
                <c:pt idx="3">
                  <c:v>3026</c:v>
                </c:pt>
                <c:pt idx="6">
                  <c:v>3002</c:v>
                </c:pt>
                <c:pt idx="9">
                  <c:v>2956</c:v>
                </c:pt>
                <c:pt idx="12">
                  <c:v>3011</c:v>
                </c:pt>
              </c:numCache>
            </c:numRef>
          </c:val>
          <c:extLst>
            <c:ext xmlns:c16="http://schemas.microsoft.com/office/drawing/2014/chart" uri="{C3380CC4-5D6E-409C-BE32-E72D297353CC}">
              <c16:uniqueId val="{00000008-AAAF-424D-B435-85D9048021F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AAF-424D-B435-85D9048021F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39708</c:v>
                </c:pt>
                <c:pt idx="3">
                  <c:v>40793</c:v>
                </c:pt>
                <c:pt idx="6">
                  <c:v>43299</c:v>
                </c:pt>
                <c:pt idx="9">
                  <c:v>44236</c:v>
                </c:pt>
                <c:pt idx="12">
                  <c:v>43844</c:v>
                </c:pt>
              </c:numCache>
            </c:numRef>
          </c:val>
          <c:extLst>
            <c:ext xmlns:c16="http://schemas.microsoft.com/office/drawing/2014/chart" uri="{C3380CC4-5D6E-409C-BE32-E72D297353CC}">
              <c16:uniqueId val="{0000000A-AAAF-424D-B435-85D9048021F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3757</c:v>
                </c:pt>
                <c:pt idx="2">
                  <c:v>#N/A</c:v>
                </c:pt>
                <c:pt idx="3">
                  <c:v>#N/A</c:v>
                </c:pt>
                <c:pt idx="4">
                  <c:v>5099</c:v>
                </c:pt>
                <c:pt idx="5">
                  <c:v>#N/A</c:v>
                </c:pt>
                <c:pt idx="6">
                  <c:v>#N/A</c:v>
                </c:pt>
                <c:pt idx="7">
                  <c:v>8764</c:v>
                </c:pt>
                <c:pt idx="8">
                  <c:v>#N/A</c:v>
                </c:pt>
                <c:pt idx="9">
                  <c:v>#N/A</c:v>
                </c:pt>
                <c:pt idx="10">
                  <c:v>8312</c:v>
                </c:pt>
                <c:pt idx="11">
                  <c:v>#N/A</c:v>
                </c:pt>
                <c:pt idx="12">
                  <c:v>#N/A</c:v>
                </c:pt>
                <c:pt idx="13">
                  <c:v>9403</c:v>
                </c:pt>
                <c:pt idx="14">
                  <c:v>#N/A</c:v>
                </c:pt>
              </c:numCache>
            </c:numRef>
          </c:val>
          <c:smooth val="0"/>
          <c:extLst>
            <c:ext xmlns:c16="http://schemas.microsoft.com/office/drawing/2014/chart" uri="{C3380CC4-5D6E-409C-BE32-E72D297353CC}">
              <c16:uniqueId val="{0000000B-AAAF-424D-B435-85D9048021F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3535</c:v>
                </c:pt>
                <c:pt idx="1">
                  <c:v>4565</c:v>
                </c:pt>
                <c:pt idx="2">
                  <c:v>4615</c:v>
                </c:pt>
              </c:numCache>
            </c:numRef>
          </c:val>
          <c:extLst>
            <c:ext xmlns:c16="http://schemas.microsoft.com/office/drawing/2014/chart" uri="{C3380CC4-5D6E-409C-BE32-E72D297353CC}">
              <c16:uniqueId val="{00000000-7E6B-441A-B85E-00B427247A2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182</c:v>
                </c:pt>
                <c:pt idx="1">
                  <c:v>182</c:v>
                </c:pt>
                <c:pt idx="2">
                  <c:v>500</c:v>
                </c:pt>
              </c:numCache>
            </c:numRef>
          </c:val>
          <c:extLst>
            <c:ext xmlns:c16="http://schemas.microsoft.com/office/drawing/2014/chart" uri="{C3380CC4-5D6E-409C-BE32-E72D297353CC}">
              <c16:uniqueId val="{00000001-7E6B-441A-B85E-00B427247A2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6415</c:v>
                </c:pt>
                <c:pt idx="1">
                  <c:v>6698</c:v>
                </c:pt>
                <c:pt idx="2">
                  <c:v>6448</c:v>
                </c:pt>
              </c:numCache>
            </c:numRef>
          </c:val>
          <c:extLst>
            <c:ext xmlns:c16="http://schemas.microsoft.com/office/drawing/2014/chart" uri="{C3380CC4-5D6E-409C-BE32-E72D297353CC}">
              <c16:uniqueId val="{00000002-7E6B-441A-B85E-00B427247A2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沖縄県沖縄市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元利償還金等及び算入公債費等については、どちらも減少しているが、算入公債費等の減少幅が大きいことから実質公債費比率（分子）は増加している。</a:t>
          </a:r>
        </a:p>
        <a:p>
          <a:r>
            <a:rPr kumimoji="1" lang="ja-JP" altLang="en-US" sz="1400">
              <a:latin typeface="ＭＳ ゴシック" pitchFamily="49" charset="-128"/>
              <a:ea typeface="ＭＳ ゴシック" pitchFamily="49" charset="-128"/>
            </a:rPr>
            <a:t>　老朽化による公共施設の更新整備に伴い、地方債残高は増加傾向が見込まれることや、沖縄アリーナの償還開始等に伴い、今後は元利償還金の増加が見込まれる。</a:t>
          </a:r>
        </a:p>
        <a:p>
          <a:r>
            <a:rPr kumimoji="1" lang="ja-JP" altLang="en-US" sz="1400">
              <a:latin typeface="ＭＳ ゴシック" pitchFamily="49" charset="-128"/>
              <a:ea typeface="ＭＳ ゴシック" pitchFamily="49" charset="-128"/>
            </a:rPr>
            <a:t>　一時的な公債費の増加が懸念されるが、中長期的な視点で健全な財政運営が図られるよう、今後も適切な地方債発行に努めていく。</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満期一括償還債の利用は行っていない。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沖縄県沖縄市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将来負担額については、退職手当負担見込額が増加傾向にあるが、地方債残高及び組合等負担等見込額の減少幅が大きいことから総額は減少している。</a:t>
          </a:r>
        </a:p>
        <a:p>
          <a:r>
            <a:rPr kumimoji="1" lang="ja-JP" altLang="en-US" sz="1400">
              <a:latin typeface="ＭＳ ゴシック" pitchFamily="49" charset="-128"/>
              <a:ea typeface="ＭＳ ゴシック" pitchFamily="49" charset="-128"/>
            </a:rPr>
            <a:t>　充当可能財源等については、その他特定目的基金の残高の減少により、総額としても減少している。</a:t>
          </a:r>
        </a:p>
        <a:p>
          <a:r>
            <a:rPr kumimoji="1" lang="ja-JP" altLang="en-US" sz="1400">
              <a:latin typeface="ＭＳ ゴシック" pitchFamily="49" charset="-128"/>
              <a:ea typeface="ＭＳ ゴシック" pitchFamily="49" charset="-128"/>
            </a:rPr>
            <a:t>　将来負担比率については、分子及び分母の全構成要素が減少しているが、充当可能財源等の減少幅が大きいことから増加している。</a:t>
          </a:r>
        </a:p>
        <a:p>
          <a:r>
            <a:rPr kumimoji="1" lang="ja-JP" altLang="en-US" sz="1400">
              <a:latin typeface="ＭＳ ゴシック" pitchFamily="49" charset="-128"/>
              <a:ea typeface="ＭＳ ゴシック" pitchFamily="49" charset="-128"/>
            </a:rPr>
            <a:t>　近年は、老朽化に伴う公共施設の更新整備が集中しているため、計画的な地方債の発行や基金の積み立て・取り崩しを行い、健全な財政運営の維持に努める。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沖縄県沖縄市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市税や国の税収増による地方消費税交付金及び令和４年度分の再算定に伴う普通交付税の増等による収支の改善により、繰入金の減となった。減債基金については、元利償還金分の財源確保及び緊急的な支出等への対応を踏まえ、積立てを行い残高増となった。庁舎の建設及び維持管理基金については、前年度同額の積立てを行い、基金全体の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●財政調整基金繰入金：△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 →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●減債基金積立金：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：なし →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●庁舎の建設及び維持管理基金積立金：増減なし（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 →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社会保障費や公共施設の維持管理費等、今後増加が見込まれる経常経費の状況を鑑み、市民に対して安定的・持続的な市民サービスを提供するために、適切な基金の積立て・取崩しを行っていく。また、その他の特定目的基金についても、個々の目的に応じた行政サービス等が実施できるように、適切な基金の積立て・取崩しを行っていく。</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・沖縄市庁舎の建設及び維持管理基金：本市庁舎の建設及び維持管理資金に充てるもの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・沖縄市公共施設等整備基金：公共施設及び本市が加入する一部事務組合の施設の整備を推進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・沖縄市職員退職手当積立基金：沖縄市職員（市長、副市長、教育長及び沖縄市職員定数条例（昭和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年沖縄市条例第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号）第２条第１号から第７号までの規定による職員をいう。）の退職により、退職手当の財源に不足を生じたときの財源を積立てる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・沖縄市庁舎の建設及び維持管理基金：老朽化等に伴う庁舎内の維持管理による繰入金の皆増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●庁舎の建設及び維持管理基金繰入金：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百万円皆増（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：なし →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・沖縄市公共施設等整備基金：老朽化等に伴う公共施設の更新による繰入金の皆増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●公共施設等整備基金繰入金：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百万円皆増（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：なし →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・沖縄市職員退職手当積立基金：年度ごとの退職者（見込み）に基づく繰入金の増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●職員退職手当積立基金繰入金：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 →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・普通建設事業等の財政需要に伴い、収支の状況を鑑みながら、必要に応じて基金の積立て・取崩を行っていく。</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市税や国の税収増による地方消費税交付金及び令和４年度分の再算定に伴う普通交付税の増等による繰入金の減のほか、決算剰余金からの積立てにより、財政調整基金残高は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●財政調整基金繰入金：△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 →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●財政調整基金積立金：△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 →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予算規模に合わせて残高のバランスを図っていく。適切な規模については、社会保障費や公共施設の維持管理費等、今後増加が見込まれる経常経費の状況を鑑みつつ、他自治体の状況も踏まえて検討していく。</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元利償還金分の財源確保及び緊急的な支出等への対応を踏まえた積立金の増に伴い、減債基金残高は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●減債基金積立金：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：なし →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健全な財政運営ができるように、収支の状況を鑑みながら、可能な限り残高の確保に努め、適切な基金規模や基金残高について今後も検討していく。</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沖縄県沖縄市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142,679
140,835
49.72
81,293,466
78,574,481
1,629,130
32,187,220
43,843,787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31.8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年間は</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ポイント台で推移しており、前年度と比較して増減はなく、全国平均値を上回っているが、類似団体平均値を下回っている。</a:t>
          </a:r>
        </a:p>
        <a:p>
          <a:r>
            <a:rPr kumimoji="1" lang="ja-JP" altLang="en-US" sz="1300">
              <a:latin typeface="ＭＳ Ｐゴシック" panose="020B0600070205080204" pitchFamily="50" charset="-128"/>
              <a:ea typeface="ＭＳ Ｐゴシック" panose="020B0600070205080204" pitchFamily="50" charset="-128"/>
            </a:rPr>
            <a:t>　市税の収納率向上や受益者負担の適正化はもとより、新たな自主財源の確保にも努めるとともに、公共施設の適切な管理による将来負担の軽減や、事務事業の見直し等、効率的な財政運営に取り組む。</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45</xdr:row>
      <xdr:rowOff>10885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312807"/>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154412</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9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10885</xdr:rowOff>
    </xdr:from>
    <xdr:to>
      <xdr:col>24</xdr:col>
      <xdr:colOff>12700</xdr:colOff>
      <xdr:row>45</xdr:row>
      <xdr:rowOff>10885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2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164193</xdr:rowOff>
    </xdr:from>
    <xdr:to>
      <xdr:col>23</xdr:col>
      <xdr:colOff>133350</xdr:colOff>
      <xdr:row>43</xdr:row>
      <xdr:rowOff>164193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5365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8362</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0378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163285</xdr:rowOff>
    </xdr:from>
    <xdr:to>
      <xdr:col>23</xdr:col>
      <xdr:colOff>184150</xdr:colOff>
      <xdr:row>42</xdr:row>
      <xdr:rowOff>93435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9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146957</xdr:rowOff>
    </xdr:from>
    <xdr:to>
      <xdr:col>19</xdr:col>
      <xdr:colOff>133350</xdr:colOff>
      <xdr:row>43</xdr:row>
      <xdr:rowOff>164193</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5193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128815</xdr:rowOff>
    </xdr:from>
    <xdr:to>
      <xdr:col>19</xdr:col>
      <xdr:colOff>184150</xdr:colOff>
      <xdr:row>42</xdr:row>
      <xdr:rowOff>58965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69142</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927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146957</xdr:rowOff>
    </xdr:from>
    <xdr:to>
      <xdr:col>15</xdr:col>
      <xdr:colOff>82550</xdr:colOff>
      <xdr:row>44</xdr:row>
      <xdr:rowOff>9978</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751930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9978</xdr:rowOff>
    </xdr:from>
    <xdr:to>
      <xdr:col>15</xdr:col>
      <xdr:colOff>133350</xdr:colOff>
      <xdr:row>43</xdr:row>
      <xdr:rowOff>111578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121755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9978</xdr:rowOff>
    </xdr:from>
    <xdr:to>
      <xdr:col>11</xdr:col>
      <xdr:colOff>31750</xdr:colOff>
      <xdr:row>44</xdr:row>
      <xdr:rowOff>9978</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5537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44450</xdr:rowOff>
    </xdr:from>
    <xdr:to>
      <xdr:col>11</xdr:col>
      <xdr:colOff>82550</xdr:colOff>
      <xdr:row>43</xdr:row>
      <xdr:rowOff>146050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156227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156227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113393</xdr:rowOff>
    </xdr:from>
    <xdr:to>
      <xdr:col>23</xdr:col>
      <xdr:colOff>184150</xdr:colOff>
      <xdr:row>44</xdr:row>
      <xdr:rowOff>43543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85470</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45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113393</xdr:rowOff>
    </xdr:from>
    <xdr:to>
      <xdr:col>19</xdr:col>
      <xdr:colOff>184150</xdr:colOff>
      <xdr:row>44</xdr:row>
      <xdr:rowOff>43543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28320</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57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96157</xdr:rowOff>
    </xdr:from>
    <xdr:to>
      <xdr:col>15</xdr:col>
      <xdr:colOff>133350</xdr:colOff>
      <xdr:row>44</xdr:row>
      <xdr:rowOff>26307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11084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55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130628</xdr:rowOff>
    </xdr:from>
    <xdr:to>
      <xdr:col>11</xdr:col>
      <xdr:colOff>82550</xdr:colOff>
      <xdr:row>44</xdr:row>
      <xdr:rowOff>60778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45555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130628</xdr:rowOff>
    </xdr:from>
    <xdr:to>
      <xdr:col>7</xdr:col>
      <xdr:colOff>31750</xdr:colOff>
      <xdr:row>44</xdr:row>
      <xdr:rowOff>60778</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45555</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ポイント増加したものの、全国平均値及び類似団体平均値を下回っている。</a:t>
          </a:r>
        </a:p>
        <a:p>
          <a:r>
            <a:rPr kumimoji="1" lang="ja-JP" altLang="en-US" sz="1300">
              <a:latin typeface="ＭＳ Ｐゴシック" panose="020B0600070205080204" pitchFamily="50" charset="-128"/>
              <a:ea typeface="ＭＳ Ｐゴシック" panose="020B0600070205080204" pitchFamily="50" charset="-128"/>
            </a:rPr>
            <a:t>　数値が増加した主な要因は、扶助費の増に伴う一般財源の増となっている。</a:t>
          </a:r>
        </a:p>
        <a:p>
          <a:r>
            <a:rPr kumimoji="1" lang="ja-JP" altLang="en-US" sz="1300">
              <a:latin typeface="ＭＳ Ｐゴシック" panose="020B0600070205080204" pitchFamily="50" charset="-128"/>
              <a:ea typeface="ＭＳ Ｐゴシック" panose="020B0600070205080204" pitchFamily="50" charset="-128"/>
            </a:rPr>
            <a:t>　今後も社会保障関係費を主とする経常費用の増加が見込まれるため、人件費、物件費、公債費の抑制に取り組み、公共施設の適切な維持管理による経費削減を図る等、経常経費の適正化に努める。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38523</xdr:rowOff>
    </xdr:from>
    <xdr:to>
      <xdr:col>23</xdr:col>
      <xdr:colOff>133350</xdr:colOff>
      <xdr:row>67</xdr:row>
      <xdr:rowOff>63923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998262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124900</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2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38523</xdr:rowOff>
    </xdr:from>
    <xdr:to>
      <xdr:col>24</xdr:col>
      <xdr:colOff>12700</xdr:colOff>
      <xdr:row>58</xdr:row>
      <xdr:rowOff>38523</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998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1270</xdr:rowOff>
    </xdr:from>
    <xdr:to>
      <xdr:col>23</xdr:col>
      <xdr:colOff>133350</xdr:colOff>
      <xdr:row>61</xdr:row>
      <xdr:rowOff>22860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114800" y="10288270"/>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72831</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531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100754</xdr:rowOff>
    </xdr:from>
    <xdr:to>
      <xdr:col>23</xdr:col>
      <xdr:colOff>184150</xdr:colOff>
      <xdr:row>62</xdr:row>
      <xdr:rowOff>30904</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55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1270</xdr:rowOff>
    </xdr:from>
    <xdr:to>
      <xdr:col>19</xdr:col>
      <xdr:colOff>133350</xdr:colOff>
      <xdr:row>60</xdr:row>
      <xdr:rowOff>170180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028827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22860</xdr:rowOff>
    </xdr:from>
    <xdr:to>
      <xdr:col>19</xdr:col>
      <xdr:colOff>184150</xdr:colOff>
      <xdr:row>60</xdr:row>
      <xdr:rowOff>124460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30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109237</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39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138006</xdr:rowOff>
    </xdr:from>
    <xdr:to>
      <xdr:col>15</xdr:col>
      <xdr:colOff>82550</xdr:colOff>
      <xdr:row>60</xdr:row>
      <xdr:rowOff>170180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42500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116840</xdr:rowOff>
    </xdr:from>
    <xdr:to>
      <xdr:col>15</xdr:col>
      <xdr:colOff>133350</xdr:colOff>
      <xdr:row>62</xdr:row>
      <xdr:rowOff>46990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31767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138006</xdr:rowOff>
    </xdr:from>
    <xdr:to>
      <xdr:col>11</xdr:col>
      <xdr:colOff>31750</xdr:colOff>
      <xdr:row>60</xdr:row>
      <xdr:rowOff>162137</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1447800" y="1042500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157056</xdr:rowOff>
    </xdr:from>
    <xdr:to>
      <xdr:col>11</xdr:col>
      <xdr:colOff>82550</xdr:colOff>
      <xdr:row>62</xdr:row>
      <xdr:rowOff>87206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61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71983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70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20320</xdr:rowOff>
    </xdr:from>
    <xdr:to>
      <xdr:col>7</xdr:col>
      <xdr:colOff>31750</xdr:colOff>
      <xdr:row>61</xdr:row>
      <xdr:rowOff>121920</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106697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143510</xdr:rowOff>
    </xdr:from>
    <xdr:to>
      <xdr:col>23</xdr:col>
      <xdr:colOff>184150</xdr:colOff>
      <xdr:row>61</xdr:row>
      <xdr:rowOff>73660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160037</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27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121920</xdr:rowOff>
    </xdr:from>
    <xdr:to>
      <xdr:col>19</xdr:col>
      <xdr:colOff>184150</xdr:colOff>
      <xdr:row>60</xdr:row>
      <xdr:rowOff>52070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62247</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006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119380</xdr:rowOff>
    </xdr:from>
    <xdr:to>
      <xdr:col>15</xdr:col>
      <xdr:colOff>133350</xdr:colOff>
      <xdr:row>61</xdr:row>
      <xdr:rowOff>49530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59707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87206</xdr:rowOff>
    </xdr:from>
    <xdr:to>
      <xdr:col>11</xdr:col>
      <xdr:colOff>82550</xdr:colOff>
      <xdr:row>61</xdr:row>
      <xdr:rowOff>17356</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3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27533</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143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111337</xdr:rowOff>
    </xdr:from>
    <xdr:to>
      <xdr:col>7</xdr:col>
      <xdr:colOff>31750</xdr:colOff>
      <xdr:row>61</xdr:row>
      <xdr:rowOff>41487</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51664</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16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[139,543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7,052</a:t>
          </a:r>
          <a:r>
            <a:rPr kumimoji="1" lang="ja-JP" altLang="en-US" sz="1300">
              <a:latin typeface="ＭＳ Ｐゴシック" panose="020B0600070205080204" pitchFamily="50" charset="-128"/>
              <a:ea typeface="ＭＳ Ｐゴシック" panose="020B0600070205080204" pitchFamily="50" charset="-128"/>
            </a:rPr>
            <a:t>円増加し、全国平均値を下回っているが、類似団体平均値を上回っている。</a:t>
          </a:r>
        </a:p>
        <a:p>
          <a:r>
            <a:rPr kumimoji="1" lang="ja-JP" altLang="en-US" sz="1300">
              <a:latin typeface="ＭＳ Ｐゴシック" panose="020B0600070205080204" pitchFamily="50" charset="-128"/>
              <a:ea typeface="ＭＳ Ｐゴシック" panose="020B0600070205080204" pitchFamily="50" charset="-128"/>
            </a:rPr>
            <a:t>　性質別に見ると、前年度と比較して人件費については</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ポイント増加、物件費については</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ポイント増加となっている。</a:t>
          </a:r>
        </a:p>
        <a:p>
          <a:r>
            <a:rPr kumimoji="1" lang="ja-JP" altLang="en-US" sz="1300">
              <a:latin typeface="ＭＳ Ｐゴシック" panose="020B0600070205080204" pitchFamily="50" charset="-128"/>
              <a:ea typeface="ＭＳ Ｐゴシック" panose="020B0600070205080204" pitchFamily="50" charset="-128"/>
            </a:rPr>
            <a:t>　今後も施設等の老朽化により維持補修費の更なる増加が見込まれるため、公共施設等総合管理計画や統一的な基準による地方公会計の取り組みにより、運営・維持管理コストの縮減を図り、計画的な事業執行による歳出の平準化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54625</xdr:rowOff>
    </xdr:from>
    <xdr:to>
      <xdr:col>23</xdr:col>
      <xdr:colOff>133350</xdr:colOff>
      <xdr:row>88</xdr:row>
      <xdr:rowOff>84576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770625"/>
          <a:ext cx="0" cy="14015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56653</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4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84576</xdr:rowOff>
    </xdr:from>
    <xdr:to>
      <xdr:col>24</xdr:col>
      <xdr:colOff>12700</xdr:colOff>
      <xdr:row>88</xdr:row>
      <xdr:rowOff>84576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172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141002</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514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54625</xdr:rowOff>
    </xdr:from>
    <xdr:to>
      <xdr:col>24</xdr:col>
      <xdr:colOff>12700</xdr:colOff>
      <xdr:row>80</xdr:row>
      <xdr:rowOff>54625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770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139933</xdr:rowOff>
    </xdr:from>
    <xdr:to>
      <xdr:col>23</xdr:col>
      <xdr:colOff>133350</xdr:colOff>
      <xdr:row>84</xdr:row>
      <xdr:rowOff>63018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370283"/>
          <a:ext cx="838200" cy="94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99037</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157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82510</xdr:rowOff>
    </xdr:from>
    <xdr:to>
      <xdr:col>23</xdr:col>
      <xdr:colOff>184150</xdr:colOff>
      <xdr:row>84</xdr:row>
      <xdr:rowOff>12660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31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51764</xdr:rowOff>
    </xdr:from>
    <xdr:to>
      <xdr:col>19</xdr:col>
      <xdr:colOff>133350</xdr:colOff>
      <xdr:row>83</xdr:row>
      <xdr:rowOff>139933</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282114"/>
          <a:ext cx="889000" cy="88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20307</xdr:rowOff>
    </xdr:from>
    <xdr:to>
      <xdr:col>19</xdr:col>
      <xdr:colOff>184150</xdr:colOff>
      <xdr:row>83</xdr:row>
      <xdr:rowOff>121907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25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132084</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019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3342</xdr:rowOff>
    </xdr:from>
    <xdr:to>
      <xdr:col>15</xdr:col>
      <xdr:colOff>82550</xdr:colOff>
      <xdr:row>83</xdr:row>
      <xdr:rowOff>51764</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233692"/>
          <a:ext cx="889000" cy="4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33493</xdr:rowOff>
    </xdr:from>
    <xdr:to>
      <xdr:col>15</xdr:col>
      <xdr:colOff>133350</xdr:colOff>
      <xdr:row>84</xdr:row>
      <xdr:rowOff>135093</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435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119870</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521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130835</xdr:rowOff>
    </xdr:from>
    <xdr:to>
      <xdr:col>11</xdr:col>
      <xdr:colOff>31750</xdr:colOff>
      <xdr:row>83</xdr:row>
      <xdr:rowOff>3342</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189735"/>
          <a:ext cx="889000" cy="43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32454</xdr:rowOff>
    </xdr:from>
    <xdr:to>
      <xdr:col>11</xdr:col>
      <xdr:colOff>82550</xdr:colOff>
      <xdr:row>83</xdr:row>
      <xdr:rowOff>134054</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262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118831</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34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149758</xdr:rowOff>
    </xdr:from>
    <xdr:to>
      <xdr:col>7</xdr:col>
      <xdr:colOff>31750</xdr:colOff>
      <xdr:row>83</xdr:row>
      <xdr:rowOff>79908</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20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64685</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295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12218</xdr:rowOff>
    </xdr:from>
    <xdr:to>
      <xdr:col>23</xdr:col>
      <xdr:colOff>184150</xdr:colOff>
      <xdr:row>84</xdr:row>
      <xdr:rowOff>113818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41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155745</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386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89133</xdr:rowOff>
    </xdr:from>
    <xdr:to>
      <xdr:col>19</xdr:col>
      <xdr:colOff>184150</xdr:colOff>
      <xdr:row>84</xdr:row>
      <xdr:rowOff>19283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319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4060</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405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964</xdr:rowOff>
    </xdr:from>
    <xdr:to>
      <xdr:col>15</xdr:col>
      <xdr:colOff>133350</xdr:colOff>
      <xdr:row>83</xdr:row>
      <xdr:rowOff>102564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23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112741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000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123992</xdr:rowOff>
    </xdr:from>
    <xdr:to>
      <xdr:col>11</xdr:col>
      <xdr:colOff>82550</xdr:colOff>
      <xdr:row>83</xdr:row>
      <xdr:rowOff>54142</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18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64319</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9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80035</xdr:rowOff>
    </xdr:from>
    <xdr:to>
      <xdr:col>7</xdr:col>
      <xdr:colOff>31750</xdr:colOff>
      <xdr:row>83</xdr:row>
      <xdr:rowOff>10185</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13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20362</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90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これまで「沖縄市定員適正化計画」に基づく職員数の適正な管理により、国家公務員及び類似団体の平均値を下回っており、今後も引き続き各種手当を含めた給与水準の適正化に努める。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78921</xdr:rowOff>
    </xdr:from>
    <xdr:to>
      <xdr:col>81</xdr:col>
      <xdr:colOff>44450</xdr:colOff>
      <xdr:row>89</xdr:row>
      <xdr:rowOff>35379</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794921"/>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165298</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53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78921</xdr:rowOff>
    </xdr:from>
    <xdr:to>
      <xdr:col>81</xdr:col>
      <xdr:colOff>133350</xdr:colOff>
      <xdr:row>80</xdr:row>
      <xdr:rowOff>78921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79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11793</xdr:rowOff>
    </xdr:from>
    <xdr:to>
      <xdr:col>81</xdr:col>
      <xdr:colOff>44450</xdr:colOff>
      <xdr:row>82</xdr:row>
      <xdr:rowOff>97971</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6179800" y="14070693"/>
          <a:ext cx="8382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107241</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509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135164</xdr:rowOff>
    </xdr:from>
    <xdr:to>
      <xdr:col>81</xdr:col>
      <xdr:colOff>95250</xdr:colOff>
      <xdr:row>85</xdr:row>
      <xdr:rowOff>65314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97971</xdr:rowOff>
    </xdr:from>
    <xdr:to>
      <xdr:col>77</xdr:col>
      <xdr:colOff>44450</xdr:colOff>
      <xdr:row>82</xdr:row>
      <xdr:rowOff>97971</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41568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67327</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97971</xdr:rowOff>
    </xdr:from>
    <xdr:to>
      <xdr:col>72</xdr:col>
      <xdr:colOff>203200</xdr:colOff>
      <xdr:row>82</xdr:row>
      <xdr:rowOff>97971</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1568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14514</xdr:rowOff>
    </xdr:from>
    <xdr:to>
      <xdr:col>73</xdr:col>
      <xdr:colOff>44450</xdr:colOff>
      <xdr:row>84</xdr:row>
      <xdr:rowOff>116114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100891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5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97971</xdr:rowOff>
    </xdr:from>
    <xdr:to>
      <xdr:col>68</xdr:col>
      <xdr:colOff>152400</xdr:colOff>
      <xdr:row>83</xdr:row>
      <xdr:rowOff>12700</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4156871"/>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14514</xdr:rowOff>
    </xdr:from>
    <xdr:to>
      <xdr:col>68</xdr:col>
      <xdr:colOff>203200</xdr:colOff>
      <xdr:row>84</xdr:row>
      <xdr:rowOff>116114</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100891</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5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14514</xdr:rowOff>
    </xdr:from>
    <xdr:to>
      <xdr:col>64</xdr:col>
      <xdr:colOff>152400</xdr:colOff>
      <xdr:row>84</xdr:row>
      <xdr:rowOff>116114</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100891</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5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132443</xdr:rowOff>
    </xdr:from>
    <xdr:to>
      <xdr:col>81</xdr:col>
      <xdr:colOff>95250</xdr:colOff>
      <xdr:row>82</xdr:row>
      <xdr:rowOff>62593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01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148970</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3864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47171</xdr:rowOff>
    </xdr:from>
    <xdr:to>
      <xdr:col>77</xdr:col>
      <xdr:colOff>95250</xdr:colOff>
      <xdr:row>82</xdr:row>
      <xdr:rowOff>148771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158948</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3874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47171</xdr:rowOff>
    </xdr:from>
    <xdr:to>
      <xdr:col>73</xdr:col>
      <xdr:colOff>44450</xdr:colOff>
      <xdr:row>82</xdr:row>
      <xdr:rowOff>148771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158948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387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47171</xdr:rowOff>
    </xdr:from>
    <xdr:to>
      <xdr:col>68</xdr:col>
      <xdr:colOff>203200</xdr:colOff>
      <xdr:row>82</xdr:row>
      <xdr:rowOff>148771</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158948</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387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133350</xdr:rowOff>
    </xdr:from>
    <xdr:to>
      <xdr:col>64</xdr:col>
      <xdr:colOff>152400</xdr:colOff>
      <xdr:row>83</xdr:row>
      <xdr:rowOff>63500</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73677</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0.03</a:t>
          </a:r>
          <a:r>
            <a:rPr kumimoji="1" lang="ja-JP" altLang="en-US" sz="1300">
              <a:latin typeface="ＭＳ Ｐゴシック" panose="020B0600070205080204" pitchFamily="50" charset="-128"/>
              <a:ea typeface="ＭＳ Ｐゴシック" panose="020B0600070205080204" pitchFamily="50" charset="-128"/>
            </a:rPr>
            <a:t>ポイント増加し、全国平均値を下回っているが、類似団体平均値を上回っている。</a:t>
          </a:r>
        </a:p>
        <a:p>
          <a:r>
            <a:rPr kumimoji="1" lang="ja-JP" altLang="en-US" sz="1300">
              <a:latin typeface="ＭＳ Ｐゴシック" panose="020B0600070205080204" pitchFamily="50" charset="-128"/>
              <a:ea typeface="ＭＳ Ｐゴシック" panose="020B0600070205080204" pitchFamily="50" charset="-128"/>
            </a:rPr>
            <a:t>　定員管理については、社会情勢の変化に伴う新たな行政需要や、多種多様化する市民ニーズへの適切な対応に向け、「沖縄市定員適正化計画（令和３年４月２日～令和８年４月１日）」において、目標定員数</a:t>
          </a:r>
          <a:r>
            <a:rPr kumimoji="1" lang="en-US" altLang="ja-JP" sz="1300">
              <a:latin typeface="ＭＳ Ｐゴシック" panose="020B0600070205080204" pitchFamily="50" charset="-128"/>
              <a:ea typeface="ＭＳ Ｐゴシック" panose="020B0600070205080204" pitchFamily="50" charset="-128"/>
            </a:rPr>
            <a:t>1,019</a:t>
          </a:r>
          <a:r>
            <a:rPr kumimoji="1" lang="ja-JP" altLang="en-US" sz="1300">
              <a:latin typeface="ＭＳ Ｐゴシック" panose="020B0600070205080204" pitchFamily="50" charset="-128"/>
              <a:ea typeface="ＭＳ Ｐゴシック" panose="020B0600070205080204" pitchFamily="50" charset="-128"/>
            </a:rPr>
            <a:t>人を基本に、増減</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％の範囲内とすることを定めている。同計画に基づき、本市の実情に応じて定員を柔軟に配置する等、適正な定員管理に努める。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108373</xdr:rowOff>
    </xdr:from>
    <xdr:to>
      <xdr:col>81</xdr:col>
      <xdr:colOff>44450</xdr:colOff>
      <xdr:row>67</xdr:row>
      <xdr:rowOff>13653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223923"/>
          <a:ext cx="0" cy="12768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157180</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7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13653</xdr:rowOff>
    </xdr:from>
    <xdr:to>
      <xdr:col>81</xdr:col>
      <xdr:colOff>133350</xdr:colOff>
      <xdr:row>67</xdr:row>
      <xdr:rowOff>13653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50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23300</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96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108373</xdr:rowOff>
    </xdr:from>
    <xdr:to>
      <xdr:col>81</xdr:col>
      <xdr:colOff>133350</xdr:colOff>
      <xdr:row>59</xdr:row>
      <xdr:rowOff>108373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22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51964</xdr:rowOff>
    </xdr:from>
    <xdr:to>
      <xdr:col>81</xdr:col>
      <xdr:colOff>44450</xdr:colOff>
      <xdr:row>63</xdr:row>
      <xdr:rowOff>57996</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853314"/>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163000</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621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146473</xdr:rowOff>
    </xdr:from>
    <xdr:to>
      <xdr:col>81</xdr:col>
      <xdr:colOff>95250</xdr:colOff>
      <xdr:row>63</xdr:row>
      <xdr:rowOff>76623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51964</xdr:rowOff>
    </xdr:from>
    <xdr:to>
      <xdr:col>77</xdr:col>
      <xdr:colOff>44450</xdr:colOff>
      <xdr:row>63</xdr:row>
      <xdr:rowOff>51964</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8533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134408</xdr:rowOff>
    </xdr:from>
    <xdr:to>
      <xdr:col>77</xdr:col>
      <xdr:colOff>95250</xdr:colOff>
      <xdr:row>63</xdr:row>
      <xdr:rowOff>64558</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76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74735</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533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51964</xdr:rowOff>
    </xdr:from>
    <xdr:to>
      <xdr:col>72</xdr:col>
      <xdr:colOff>203200</xdr:colOff>
      <xdr:row>63</xdr:row>
      <xdr:rowOff>55986</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4401800" y="10853314"/>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64</xdr:row>
      <xdr:rowOff>10689</xdr:rowOff>
    </xdr:from>
    <xdr:to>
      <xdr:col>73</xdr:col>
      <xdr:colOff>44450</xdr:colOff>
      <xdr:row>64</xdr:row>
      <xdr:rowOff>112289</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98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97066</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106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47943</xdr:rowOff>
    </xdr:from>
    <xdr:to>
      <xdr:col>68</xdr:col>
      <xdr:colOff>152400</xdr:colOff>
      <xdr:row>63</xdr:row>
      <xdr:rowOff>55986</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84929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64</xdr:row>
      <xdr:rowOff>12700</xdr:rowOff>
    </xdr:from>
    <xdr:to>
      <xdr:col>68</xdr:col>
      <xdr:colOff>203200</xdr:colOff>
      <xdr:row>64</xdr:row>
      <xdr:rowOff>114300</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99077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4656</xdr:rowOff>
    </xdr:from>
    <xdr:to>
      <xdr:col>64</xdr:col>
      <xdr:colOff>152400</xdr:colOff>
      <xdr:row>64</xdr:row>
      <xdr:rowOff>106256</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9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91033</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106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7196</xdr:rowOff>
    </xdr:from>
    <xdr:to>
      <xdr:col>81</xdr:col>
      <xdr:colOff>95250</xdr:colOff>
      <xdr:row>63</xdr:row>
      <xdr:rowOff>108796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150723</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780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1164</xdr:rowOff>
    </xdr:from>
    <xdr:to>
      <xdr:col>77</xdr:col>
      <xdr:colOff>95250</xdr:colOff>
      <xdr:row>63</xdr:row>
      <xdr:rowOff>102764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80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87541</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888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1164</xdr:rowOff>
    </xdr:from>
    <xdr:to>
      <xdr:col>73</xdr:col>
      <xdr:colOff>44450</xdr:colOff>
      <xdr:row>63</xdr:row>
      <xdr:rowOff>102764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80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112941</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571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5186</xdr:rowOff>
    </xdr:from>
    <xdr:to>
      <xdr:col>68</xdr:col>
      <xdr:colOff>203200</xdr:colOff>
      <xdr:row>63</xdr:row>
      <xdr:rowOff>106786</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80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116963</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575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168593</xdr:rowOff>
    </xdr:from>
    <xdr:to>
      <xdr:col>64</xdr:col>
      <xdr:colOff>152400</xdr:colOff>
      <xdr:row>63</xdr:row>
      <xdr:rowOff>98743</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79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108920</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567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ポイント減少したものの、全国平均値及び類似団体平均値を上回っている。</a:t>
          </a:r>
        </a:p>
        <a:p>
          <a:r>
            <a:rPr kumimoji="1" lang="ja-JP" altLang="en-US" sz="1300">
              <a:latin typeface="ＭＳ Ｐゴシック" panose="020B0600070205080204" pitchFamily="50" charset="-128"/>
              <a:ea typeface="ＭＳ Ｐゴシック" panose="020B0600070205080204" pitchFamily="50" charset="-128"/>
            </a:rPr>
            <a:t>　近年は、老朽化した公共施設の更新整備を進めており、起債借入における据置期間が終了し元金償還が開始されると、比率の悪化が懸念されるため、慎重な財政運営を行う必要がある。</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00000000-0008-0000-0300-00007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44</xdr:row>
      <xdr:rowOff>73176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7018000" y="605427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45253</xdr:rowOff>
    </xdr:from>
    <xdr:ext cx="762000" cy="259045"/>
    <xdr:sp macro="" textlink="">
      <xdr:nvSpPr>
        <xdr:cNvPr id="383" name="公債費負担の状況最小値テキスト">
          <a:extLst>
            <a:ext uri="{FF2B5EF4-FFF2-40B4-BE49-F238E27FC236}">
              <a16:creationId xmlns:a16="http://schemas.microsoft.com/office/drawing/2014/main" id="{00000000-0008-0000-0300-00007F010000}"/>
            </a:ext>
          </a:extLst>
        </xdr:cNvPr>
        <xdr:cNvSpPr txBox="1"/>
      </xdr:nvSpPr>
      <xdr:spPr>
        <a:xfrm>
          <a:off x="17106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73176</xdr:rowOff>
    </xdr:from>
    <xdr:to>
      <xdr:col>81</xdr:col>
      <xdr:colOff>133350</xdr:colOff>
      <xdr:row>44</xdr:row>
      <xdr:rowOff>73176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5" name="公債費負担の状況最大値テキスト">
          <a:extLst>
            <a:ext uri="{FF2B5EF4-FFF2-40B4-BE49-F238E27FC236}">
              <a16:creationId xmlns:a16="http://schemas.microsoft.com/office/drawing/2014/main" id="{00000000-0008-0000-0300-000081010000}"/>
            </a:ext>
          </a:extLst>
        </xdr:cNvPr>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81945</xdr:rowOff>
    </xdr:from>
    <xdr:to>
      <xdr:col>81</xdr:col>
      <xdr:colOff>44450</xdr:colOff>
      <xdr:row>41</xdr:row>
      <xdr:rowOff>116417</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6179800" y="7111395"/>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104218</xdr:rowOff>
    </xdr:from>
    <xdr:ext cx="762000" cy="259045"/>
    <xdr:sp macro="" textlink="">
      <xdr:nvSpPr>
        <xdr:cNvPr id="388" name="公債費負担の状況平均値テキスト">
          <a:extLst>
            <a:ext uri="{FF2B5EF4-FFF2-40B4-BE49-F238E27FC236}">
              <a16:creationId xmlns:a16="http://schemas.microsoft.com/office/drawing/2014/main" id="{00000000-0008-0000-0300-000084010000}"/>
            </a:ext>
          </a:extLst>
        </xdr:cNvPr>
        <xdr:cNvSpPr txBox="1"/>
      </xdr:nvSpPr>
      <xdr:spPr>
        <a:xfrm>
          <a:off x="17106900" y="6790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87691</xdr:rowOff>
    </xdr:from>
    <xdr:to>
      <xdr:col>81</xdr:col>
      <xdr:colOff>95250</xdr:colOff>
      <xdr:row>41</xdr:row>
      <xdr:rowOff>17841</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967200" y="694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116417</xdr:rowOff>
    </xdr:from>
    <xdr:to>
      <xdr:col>77</xdr:col>
      <xdr:colOff>44450</xdr:colOff>
      <xdr:row>41</xdr:row>
      <xdr:rowOff>150888</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5290800" y="714586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127907</xdr:rowOff>
    </xdr:from>
    <xdr:to>
      <xdr:col>72</xdr:col>
      <xdr:colOff>203200</xdr:colOff>
      <xdr:row>41</xdr:row>
      <xdr:rowOff>150888</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a:off x="14401800" y="7157357"/>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43543</xdr:rowOff>
    </xdr:from>
    <xdr:to>
      <xdr:col>73</xdr:col>
      <xdr:colOff>44450</xdr:colOff>
      <xdr:row>42</xdr:row>
      <xdr:rowOff>145143</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5240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129920</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127907</xdr:rowOff>
    </xdr:from>
    <xdr:to>
      <xdr:col>68</xdr:col>
      <xdr:colOff>152400</xdr:colOff>
      <xdr:row>41</xdr:row>
      <xdr:rowOff>127907</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a:off x="13512800" y="7157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89505</xdr:rowOff>
    </xdr:from>
    <xdr:to>
      <xdr:col>68</xdr:col>
      <xdr:colOff>203200</xdr:colOff>
      <xdr:row>43</xdr:row>
      <xdr:rowOff>19655</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4351000" y="72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4432</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737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112485</xdr:rowOff>
    </xdr:from>
    <xdr:to>
      <xdr:col>64</xdr:col>
      <xdr:colOff>152400</xdr:colOff>
      <xdr:row>43</xdr:row>
      <xdr:rowOff>42635</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3462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27412</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31145</xdr:rowOff>
    </xdr:from>
    <xdr:to>
      <xdr:col>81</xdr:col>
      <xdr:colOff>95250</xdr:colOff>
      <xdr:row>41</xdr:row>
      <xdr:rowOff>132745</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9672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3222</xdr:rowOff>
    </xdr:from>
    <xdr:ext cx="762000" cy="259045"/>
    <xdr:sp macro="" textlink="">
      <xdr:nvSpPr>
        <xdr:cNvPr id="407" name="公債費負担の状況該当値テキスト">
          <a:extLst>
            <a:ext uri="{FF2B5EF4-FFF2-40B4-BE49-F238E27FC236}">
              <a16:creationId xmlns:a16="http://schemas.microsoft.com/office/drawing/2014/main" id="{00000000-0008-0000-0300-000097010000}"/>
            </a:ext>
          </a:extLst>
        </xdr:cNvPr>
        <xdr:cNvSpPr txBox="1"/>
      </xdr:nvSpPr>
      <xdr:spPr>
        <a:xfrm>
          <a:off x="17106900" y="7032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65617</xdr:rowOff>
    </xdr:from>
    <xdr:to>
      <xdr:col>77</xdr:col>
      <xdr:colOff>95250</xdr:colOff>
      <xdr:row>41</xdr:row>
      <xdr:rowOff>167217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129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151994</xdr:rowOff>
    </xdr:from>
    <xdr:ext cx="7366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798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100088</xdr:rowOff>
    </xdr:from>
    <xdr:to>
      <xdr:col>73</xdr:col>
      <xdr:colOff>44450</xdr:colOff>
      <xdr:row>42</xdr:row>
      <xdr:rowOff>30238</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5240000" y="71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40415</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909800" y="689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77107</xdr:rowOff>
    </xdr:from>
    <xdr:to>
      <xdr:col>68</xdr:col>
      <xdr:colOff>203200</xdr:colOff>
      <xdr:row>42</xdr:row>
      <xdr:rowOff>7257</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4351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17434</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020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77107</xdr:rowOff>
    </xdr:from>
    <xdr:to>
      <xdr:col>64</xdr:col>
      <xdr:colOff>152400</xdr:colOff>
      <xdr:row>42</xdr:row>
      <xdr:rowOff>7257</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3462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17434</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131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ポイント増加し、全国平均値を上回っている。</a:t>
          </a:r>
        </a:p>
        <a:p>
          <a:r>
            <a:rPr kumimoji="1" lang="ja-JP" altLang="en-US" sz="1300">
              <a:latin typeface="ＭＳ Ｐゴシック" panose="020B0600070205080204" pitchFamily="50" charset="-128"/>
              <a:ea typeface="ＭＳ Ｐゴシック" panose="020B0600070205080204" pitchFamily="50" charset="-128"/>
            </a:rPr>
            <a:t>　令和４年度は地方債残高が減少しているが、老朽化による公共施設の更新整備に伴い、今後、地方債残高は増加傾向が見込まれるため、比率の急激な悪化を抑える等、慎重な財政運営を行う必要がある。</a:t>
          </a: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00000000-0008-0000-0300-0000B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94252</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7018000" y="2313214"/>
          <a:ext cx="0" cy="15529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66329</xdr:rowOff>
    </xdr:from>
    <xdr:ext cx="762000" cy="259045"/>
    <xdr:sp macro="" textlink="">
      <xdr:nvSpPr>
        <xdr:cNvPr id="447" name="将来負担の状況最小値テキスト">
          <a:extLst>
            <a:ext uri="{FF2B5EF4-FFF2-40B4-BE49-F238E27FC236}">
              <a16:creationId xmlns:a16="http://schemas.microsoft.com/office/drawing/2014/main" id="{00000000-0008-0000-0300-0000BF010000}"/>
            </a:ext>
          </a:extLst>
        </xdr:cNvPr>
        <xdr:cNvSpPr txBox="1"/>
      </xdr:nvSpPr>
      <xdr:spPr>
        <a:xfrm>
          <a:off x="17106900" y="3838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94252</xdr:rowOff>
    </xdr:from>
    <xdr:to>
      <xdr:col>81</xdr:col>
      <xdr:colOff>133350</xdr:colOff>
      <xdr:row>22</xdr:row>
      <xdr:rowOff>94252</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386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9" name="将来負担の状況最大値テキスト">
          <a:extLst>
            <a:ext uri="{FF2B5EF4-FFF2-40B4-BE49-F238E27FC236}">
              <a16:creationId xmlns:a16="http://schemas.microsoft.com/office/drawing/2014/main" id="{00000000-0008-0000-0300-0000C1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50891</xdr:rowOff>
    </xdr:from>
    <xdr:to>
      <xdr:col>81</xdr:col>
      <xdr:colOff>44450</xdr:colOff>
      <xdr:row>16</xdr:row>
      <xdr:rowOff>118110</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6179800" y="2794091"/>
          <a:ext cx="838200" cy="6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52" name="将来負担の状況平均値テキスト">
          <a:extLst>
            <a:ext uri="{FF2B5EF4-FFF2-40B4-BE49-F238E27FC236}">
              <a16:creationId xmlns:a16="http://schemas.microsoft.com/office/drawing/2014/main" id="{00000000-0008-0000-0300-0000C4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50891</xdr:rowOff>
    </xdr:from>
    <xdr:to>
      <xdr:col>77</xdr:col>
      <xdr:colOff>44450</xdr:colOff>
      <xdr:row>16</xdr:row>
      <xdr:rowOff>112939</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5290800" y="2794091"/>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65496</xdr:rowOff>
    </xdr:from>
    <xdr:to>
      <xdr:col>72</xdr:col>
      <xdr:colOff>203200</xdr:colOff>
      <xdr:row>16</xdr:row>
      <xdr:rowOff>112939</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a:off x="14401800" y="2637246"/>
          <a:ext cx="889000" cy="218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17</xdr:row>
      <xdr:rowOff>156119</xdr:rowOff>
    </xdr:from>
    <xdr:to>
      <xdr:col>73</xdr:col>
      <xdr:colOff>44450</xdr:colOff>
      <xdr:row>18</xdr:row>
      <xdr:rowOff>86269</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5240000" y="307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71046</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3157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154214</xdr:rowOff>
    </xdr:from>
    <xdr:to>
      <xdr:col>68</xdr:col>
      <xdr:colOff>152400</xdr:colOff>
      <xdr:row>15</xdr:row>
      <xdr:rowOff>65496</xdr:rowOff>
    </xdr:to>
    <xdr:cxnSp macro="">
      <xdr:nvCxnSpPr>
        <xdr:cNvPr id="460" name="直線コネクタ 459">
          <a:extLst>
            <a:ext uri="{FF2B5EF4-FFF2-40B4-BE49-F238E27FC236}">
              <a16:creationId xmlns:a16="http://schemas.microsoft.com/office/drawing/2014/main" id="{00000000-0008-0000-0300-0000CC010000}"/>
            </a:ext>
          </a:extLst>
        </xdr:cNvPr>
        <xdr:cNvCxnSpPr/>
      </xdr:nvCxnSpPr>
      <xdr:spPr>
        <a:xfrm>
          <a:off x="13512800" y="2554514"/>
          <a:ext cx="889000" cy="8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29482</xdr:rowOff>
    </xdr:from>
    <xdr:to>
      <xdr:col>68</xdr:col>
      <xdr:colOff>203200</xdr:colOff>
      <xdr:row>18</xdr:row>
      <xdr:rowOff>131082</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4351000" y="311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115859</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3201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161290</xdr:rowOff>
    </xdr:from>
    <xdr:to>
      <xdr:col>64</xdr:col>
      <xdr:colOff>152400</xdr:colOff>
      <xdr:row>18</xdr:row>
      <xdr:rowOff>91440</xdr:rowOff>
    </xdr:to>
    <xdr:sp macro="" textlink="">
      <xdr:nvSpPr>
        <xdr:cNvPr id="463" name="フローチャート: 判断 462">
          <a:extLst>
            <a:ext uri="{FF2B5EF4-FFF2-40B4-BE49-F238E27FC236}">
              <a16:creationId xmlns:a16="http://schemas.microsoft.com/office/drawing/2014/main" id="{00000000-0008-0000-0300-0000CF010000}"/>
            </a:ext>
          </a:extLst>
        </xdr:cNvPr>
        <xdr:cNvSpPr/>
      </xdr:nvSpPr>
      <xdr:spPr>
        <a:xfrm>
          <a:off x="13462000" y="307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76217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316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67310</xdr:rowOff>
    </xdr:from>
    <xdr:to>
      <xdr:col>81</xdr:col>
      <xdr:colOff>95250</xdr:colOff>
      <xdr:row>16</xdr:row>
      <xdr:rowOff>168910</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967200" y="281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39387</xdr:rowOff>
    </xdr:from>
    <xdr:ext cx="762000" cy="259045"/>
    <xdr:sp macro="" textlink="">
      <xdr:nvSpPr>
        <xdr:cNvPr id="471" name="将来負担の状況該当値テキスト">
          <a:extLst>
            <a:ext uri="{FF2B5EF4-FFF2-40B4-BE49-F238E27FC236}">
              <a16:creationId xmlns:a16="http://schemas.microsoft.com/office/drawing/2014/main" id="{00000000-0008-0000-0300-0000D7010000}"/>
            </a:ext>
          </a:extLst>
        </xdr:cNvPr>
        <xdr:cNvSpPr txBox="1"/>
      </xdr:nvSpPr>
      <xdr:spPr>
        <a:xfrm>
          <a:off x="17106900" y="2782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91</xdr:rowOff>
    </xdr:from>
    <xdr:to>
      <xdr:col>77</xdr:col>
      <xdr:colOff>95250</xdr:colOff>
      <xdr:row>16</xdr:row>
      <xdr:rowOff>101691</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6129000" y="274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86468</xdr:rowOff>
    </xdr:from>
    <xdr:ext cx="7366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5798800" y="2829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62139</xdr:rowOff>
    </xdr:from>
    <xdr:to>
      <xdr:col>73</xdr:col>
      <xdr:colOff>44450</xdr:colOff>
      <xdr:row>16</xdr:row>
      <xdr:rowOff>163739</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5240000" y="280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2466</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909800" y="257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14696</xdr:rowOff>
    </xdr:from>
    <xdr:to>
      <xdr:col>68</xdr:col>
      <xdr:colOff>203200</xdr:colOff>
      <xdr:row>15</xdr:row>
      <xdr:rowOff>116296</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4351000" y="258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126473</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4020800" y="235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103414</xdr:rowOff>
    </xdr:from>
    <xdr:to>
      <xdr:col>64</xdr:col>
      <xdr:colOff>152400</xdr:colOff>
      <xdr:row>15</xdr:row>
      <xdr:rowOff>33564</xdr:rowOff>
    </xdr:to>
    <xdr:sp macro="" textlink="">
      <xdr:nvSpPr>
        <xdr:cNvPr id="478" name="楕円 477">
          <a:extLst>
            <a:ext uri="{FF2B5EF4-FFF2-40B4-BE49-F238E27FC236}">
              <a16:creationId xmlns:a16="http://schemas.microsoft.com/office/drawing/2014/main" id="{00000000-0008-0000-0300-0000DE010000}"/>
            </a:ext>
          </a:extLst>
        </xdr:cNvPr>
        <xdr:cNvSpPr/>
      </xdr:nvSpPr>
      <xdr:spPr>
        <a:xfrm>
          <a:off x="13462000" y="250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43741</xdr:rowOff>
    </xdr:from>
    <xdr:ext cx="762000" cy="259045"/>
    <xdr:sp macro="" textlink="">
      <xdr:nvSpPr>
        <xdr:cNvPr id="479" name="テキスト ボックス 478">
          <a:extLst>
            <a:ext uri="{FF2B5EF4-FFF2-40B4-BE49-F238E27FC236}">
              <a16:creationId xmlns:a16="http://schemas.microsoft.com/office/drawing/2014/main" id="{00000000-0008-0000-0300-0000DF010000}"/>
            </a:ext>
          </a:extLst>
        </xdr:cNvPr>
        <xdr:cNvSpPr txBox="1"/>
      </xdr:nvSpPr>
      <xdr:spPr>
        <a:xfrm>
          <a:off x="13131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沖縄県沖縄市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142,679
140,835
49.72
81,293,466
78,574,481
1,629,130
32,187,220
43,843,787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31.8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人件費については、前年度と比較して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ポイント増加したものの、全国平均値及び類似団体平均値を下回っている。</a:t>
          </a:r>
        </a:p>
        <a:p>
          <a:r>
            <a:rPr kumimoji="1" lang="ja-JP" altLang="en-US" sz="1300">
              <a:latin typeface="ＭＳ Ｐゴシック" panose="020B0600070205080204" pitchFamily="50" charset="-128"/>
              <a:ea typeface="ＭＳ Ｐゴシック" panose="020B0600070205080204" pitchFamily="50" charset="-128"/>
            </a:rPr>
            <a:t>　数値が増加した主な要因は、職員給及び会計年度任用職員手当費等の増となっている。</a:t>
          </a:r>
        </a:p>
        <a:p>
          <a:r>
            <a:rPr kumimoji="1" lang="ja-JP" altLang="en-US" sz="1300">
              <a:latin typeface="ＭＳ Ｐゴシック" panose="020B0600070205080204" pitchFamily="50" charset="-128"/>
              <a:ea typeface="ＭＳ Ｐゴシック" panose="020B0600070205080204" pitchFamily="50" charset="-128"/>
            </a:rPr>
            <a:t>　今後も各種手当を含めた給与体系及び定員管理の適正化、アウトソーシング等、人件費の抑制に努める。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24130</xdr:rowOff>
    </xdr:from>
    <xdr:to>
      <xdr:col>24</xdr:col>
      <xdr:colOff>25400</xdr:colOff>
      <xdr:row>41</xdr:row>
      <xdr:rowOff>124714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81980"/>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96791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124714</xdr:rowOff>
    </xdr:from>
    <xdr:to>
      <xdr:col>24</xdr:col>
      <xdr:colOff>114300</xdr:colOff>
      <xdr:row>41</xdr:row>
      <xdr:rowOff>124714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110507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2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24130</xdr:rowOff>
    </xdr:from>
    <xdr:to>
      <xdr:col>24</xdr:col>
      <xdr:colOff>114300</xdr:colOff>
      <xdr:row>33</xdr:row>
      <xdr:rowOff>24130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81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149860</xdr:rowOff>
    </xdr:from>
    <xdr:to>
      <xdr:col>24</xdr:col>
      <xdr:colOff>25400</xdr:colOff>
      <xdr:row>37</xdr:row>
      <xdr:rowOff>24130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220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119143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4627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147066</xdr:rowOff>
    </xdr:from>
    <xdr:to>
      <xdr:col>24</xdr:col>
      <xdr:colOff>76200</xdr:colOff>
      <xdr:row>38</xdr:row>
      <xdr:rowOff>77215</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907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149860</xdr:rowOff>
    </xdr:from>
    <xdr:to>
      <xdr:col>19</xdr:col>
      <xdr:colOff>187325</xdr:colOff>
      <xdr:row>37</xdr:row>
      <xdr:rowOff>24130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3220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110490</xdr:rowOff>
    </xdr:from>
    <xdr:to>
      <xdr:col>20</xdr:col>
      <xdr:colOff>38100</xdr:colOff>
      <xdr:row>38</xdr:row>
      <xdr:rowOff>40640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25417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85852</xdr:rowOff>
    </xdr:from>
    <xdr:to>
      <xdr:col>15</xdr:col>
      <xdr:colOff>98425</xdr:colOff>
      <xdr:row>37</xdr:row>
      <xdr:rowOff>24130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5805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156210</xdr:rowOff>
    </xdr:from>
    <xdr:to>
      <xdr:col>15</xdr:col>
      <xdr:colOff>149225</xdr:colOff>
      <xdr:row>38</xdr:row>
      <xdr:rowOff>86360</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71137</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85852</xdr:rowOff>
    </xdr:from>
    <xdr:to>
      <xdr:col>11</xdr:col>
      <xdr:colOff>9525</xdr:colOff>
      <xdr:row>36</xdr:row>
      <xdr:rowOff>140716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25805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19050</xdr:rowOff>
    </xdr:from>
    <xdr:to>
      <xdr:col>11</xdr:col>
      <xdr:colOff>60325</xdr:colOff>
      <xdr:row>37</xdr:row>
      <xdr:rowOff>120650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105427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9906</xdr:rowOff>
    </xdr:from>
    <xdr:to>
      <xdr:col>6</xdr:col>
      <xdr:colOff>171450</xdr:colOff>
      <xdr:row>37</xdr:row>
      <xdr:rowOff>111506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96283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161307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99060</xdr:rowOff>
    </xdr:from>
    <xdr:to>
      <xdr:col>20</xdr:col>
      <xdr:colOff>38100</xdr:colOff>
      <xdr:row>37</xdr:row>
      <xdr:rowOff>29210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144780</xdr:rowOff>
    </xdr:from>
    <xdr:to>
      <xdr:col>15</xdr:col>
      <xdr:colOff>149225</xdr:colOff>
      <xdr:row>37</xdr:row>
      <xdr:rowOff>74930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85107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35052</xdr:rowOff>
    </xdr:from>
    <xdr:to>
      <xdr:col>11</xdr:col>
      <xdr:colOff>60325</xdr:colOff>
      <xdr:row>36</xdr:row>
      <xdr:rowOff>136652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146829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30243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物件費については、前年度と比較して</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ポイント増加し、全国平均値を上回っているが、類似団体平均値を下回っている。</a:t>
          </a:r>
        </a:p>
        <a:p>
          <a:r>
            <a:rPr kumimoji="1" lang="ja-JP" altLang="en-US" sz="1300">
              <a:latin typeface="ＭＳ Ｐゴシック" panose="020B0600070205080204" pitchFamily="50" charset="-128"/>
              <a:ea typeface="ＭＳ Ｐゴシック" panose="020B0600070205080204" pitchFamily="50" charset="-128"/>
            </a:rPr>
            <a:t>　公共施設の設備補修や指定管理、その他行政事務に係る委託料が大半を占めており、今後も施設管理や行政事務における民間能力の活用が進むにつれ、年々増加していくものと見込まれるが、事務事業の効率化・適正化により経費の抑制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26307</xdr:rowOff>
    </xdr:from>
    <xdr:to>
      <xdr:col>82</xdr:col>
      <xdr:colOff>107950</xdr:colOff>
      <xdr:row>22</xdr:row>
      <xdr:rowOff>72572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55157"/>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44649</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72572</xdr:rowOff>
    </xdr:from>
    <xdr:to>
      <xdr:col>82</xdr:col>
      <xdr:colOff>196850</xdr:colOff>
      <xdr:row>22</xdr:row>
      <xdr:rowOff>72572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112684</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26307</xdr:rowOff>
    </xdr:from>
    <xdr:to>
      <xdr:col>82</xdr:col>
      <xdr:colOff>196850</xdr:colOff>
      <xdr:row>13</xdr:row>
      <xdr:rowOff>26307</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15421</xdr:rowOff>
    </xdr:from>
    <xdr:to>
      <xdr:col>82</xdr:col>
      <xdr:colOff>107950</xdr:colOff>
      <xdr:row>17</xdr:row>
      <xdr:rowOff>91621</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930071"/>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34670</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94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15421</xdr:rowOff>
    </xdr:from>
    <xdr:to>
      <xdr:col>78</xdr:col>
      <xdr:colOff>69850</xdr:colOff>
      <xdr:row>17</xdr:row>
      <xdr:rowOff>69850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930071"/>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114300</xdr:rowOff>
    </xdr:from>
    <xdr:to>
      <xdr:col>78</xdr:col>
      <xdr:colOff>120650</xdr:colOff>
      <xdr:row>17</xdr:row>
      <xdr:rowOff>44450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54627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69850</xdr:rowOff>
    </xdr:from>
    <xdr:to>
      <xdr:col>73</xdr:col>
      <xdr:colOff>180975</xdr:colOff>
      <xdr:row>17</xdr:row>
      <xdr:rowOff>135164</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9845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155121</xdr:rowOff>
    </xdr:from>
    <xdr:to>
      <xdr:col>74</xdr:col>
      <xdr:colOff>31750</xdr:colOff>
      <xdr:row>16</xdr:row>
      <xdr:rowOff>85271</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95448</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135164</xdr:rowOff>
    </xdr:from>
    <xdr:to>
      <xdr:col>69</xdr:col>
      <xdr:colOff>92075</xdr:colOff>
      <xdr:row>17</xdr:row>
      <xdr:rowOff>135164</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0498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48986</xdr:rowOff>
    </xdr:from>
    <xdr:to>
      <xdr:col>69</xdr:col>
      <xdr:colOff>142875</xdr:colOff>
      <xdr:row>16</xdr:row>
      <xdr:rowOff>150586</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160763</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16329</xdr:rowOff>
    </xdr:from>
    <xdr:to>
      <xdr:col>65</xdr:col>
      <xdr:colOff>53975</xdr:colOff>
      <xdr:row>16</xdr:row>
      <xdr:rowOff>117929</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128106</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40821</xdr:rowOff>
    </xdr:from>
    <xdr:to>
      <xdr:col>82</xdr:col>
      <xdr:colOff>158750</xdr:colOff>
      <xdr:row>17</xdr:row>
      <xdr:rowOff>142421</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95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57348</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800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136071</xdr:rowOff>
    </xdr:from>
    <xdr:to>
      <xdr:col>78</xdr:col>
      <xdr:colOff>120650</xdr:colOff>
      <xdr:row>17</xdr:row>
      <xdr:rowOff>66221</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87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50998</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965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19050</xdr:rowOff>
    </xdr:from>
    <xdr:to>
      <xdr:col>74</xdr:col>
      <xdr:colOff>31750</xdr:colOff>
      <xdr:row>17</xdr:row>
      <xdr:rowOff>120650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84364</xdr:rowOff>
    </xdr:from>
    <xdr:to>
      <xdr:col>69</xdr:col>
      <xdr:colOff>142875</xdr:colOff>
      <xdr:row>18</xdr:row>
      <xdr:rowOff>14514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170741</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08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84364</xdr:rowOff>
    </xdr:from>
    <xdr:to>
      <xdr:col>65</xdr:col>
      <xdr:colOff>53975</xdr:colOff>
      <xdr:row>18</xdr:row>
      <xdr:rowOff>14514</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170741</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08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扶助費については、前年度と比較して</a:t>
          </a:r>
          <a:r>
            <a:rPr kumimoji="1" lang="en-US" altLang="ja-JP" sz="1200">
              <a:latin typeface="ＭＳ Ｐゴシック" panose="020B0600070205080204" pitchFamily="50" charset="-128"/>
              <a:ea typeface="ＭＳ Ｐゴシック" panose="020B0600070205080204" pitchFamily="50" charset="-128"/>
            </a:rPr>
            <a:t>1.7</a:t>
          </a:r>
          <a:r>
            <a:rPr kumimoji="1" lang="ja-JP" altLang="en-US" sz="1200">
              <a:latin typeface="ＭＳ Ｐゴシック" panose="020B0600070205080204" pitchFamily="50" charset="-128"/>
              <a:ea typeface="ＭＳ Ｐゴシック" panose="020B0600070205080204" pitchFamily="50" charset="-128"/>
            </a:rPr>
            <a:t>ポイント増加し、全国平均値を大幅に上回っており、類似団体の中でも最下位となっている。</a:t>
          </a:r>
        </a:p>
        <a:p>
          <a:r>
            <a:rPr kumimoji="1" lang="ja-JP" altLang="en-US" sz="1200">
              <a:latin typeface="ＭＳ Ｐゴシック" panose="020B0600070205080204" pitchFamily="50" charset="-128"/>
              <a:ea typeface="ＭＳ Ｐゴシック" panose="020B0600070205080204" pitchFamily="50" charset="-128"/>
            </a:rPr>
            <a:t>　数値が増加した主な要因は、生活保護費及び障害児通所支援等給付費等の増となっている。</a:t>
          </a:r>
        </a:p>
        <a:p>
          <a:r>
            <a:rPr kumimoji="1" lang="ja-JP" altLang="en-US" sz="1200">
              <a:latin typeface="ＭＳ Ｐゴシック" panose="020B0600070205080204" pitchFamily="50" charset="-128"/>
              <a:ea typeface="ＭＳ Ｐゴシック" panose="020B0600070205080204" pitchFamily="50" charset="-128"/>
            </a:rPr>
            <a:t>　今後も社会保障に関わる扶助費の自然増が見込まれるため、適切な行政サービスの実施に努めるとともに、医療費等の抑制に繋がるよう市民の健康づくり等を推進する。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92710</xdr:rowOff>
    </xdr:from>
    <xdr:to>
      <xdr:col>24</xdr:col>
      <xdr:colOff>25400</xdr:colOff>
      <xdr:row>61</xdr:row>
      <xdr:rowOff>115570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7956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7637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92710</xdr:rowOff>
    </xdr:from>
    <xdr:to>
      <xdr:col>24</xdr:col>
      <xdr:colOff>114300</xdr:colOff>
      <xdr:row>53</xdr:row>
      <xdr:rowOff>92710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157480</xdr:rowOff>
    </xdr:from>
    <xdr:to>
      <xdr:col>24</xdr:col>
      <xdr:colOff>25400</xdr:colOff>
      <xdr:row>61</xdr:row>
      <xdr:rowOff>115570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1044448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146067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75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129540</xdr:rowOff>
    </xdr:from>
    <xdr:to>
      <xdr:col>24</xdr:col>
      <xdr:colOff>76200</xdr:colOff>
      <xdr:row>57</xdr:row>
      <xdr:rowOff>59690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157480</xdr:rowOff>
    </xdr:from>
    <xdr:to>
      <xdr:col>19</xdr:col>
      <xdr:colOff>187325</xdr:colOff>
      <xdr:row>61</xdr:row>
      <xdr:rowOff>31750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104444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91440</xdr:rowOff>
    </xdr:from>
    <xdr:to>
      <xdr:col>20</xdr:col>
      <xdr:colOff>38100</xdr:colOff>
      <xdr:row>57</xdr:row>
      <xdr:rowOff>21590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31767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46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61</xdr:row>
      <xdr:rowOff>31750</xdr:rowOff>
    </xdr:from>
    <xdr:to>
      <xdr:col>15</xdr:col>
      <xdr:colOff>98425</xdr:colOff>
      <xdr:row>61</xdr:row>
      <xdr:rowOff>153670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104902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165100</xdr:rowOff>
    </xdr:from>
    <xdr:to>
      <xdr:col>11</xdr:col>
      <xdr:colOff>9525</xdr:colOff>
      <xdr:row>61</xdr:row>
      <xdr:rowOff>153670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104521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137160</xdr:rowOff>
    </xdr:from>
    <xdr:to>
      <xdr:col>11</xdr:col>
      <xdr:colOff>60325</xdr:colOff>
      <xdr:row>57</xdr:row>
      <xdr:rowOff>67310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77487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68580</xdr:rowOff>
    </xdr:from>
    <xdr:to>
      <xdr:col>6</xdr:col>
      <xdr:colOff>171450</xdr:colOff>
      <xdr:row>56</xdr:row>
      <xdr:rowOff>170180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8907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61</xdr:row>
      <xdr:rowOff>64770</xdr:rowOff>
    </xdr:from>
    <xdr:to>
      <xdr:col>24</xdr:col>
      <xdr:colOff>76200</xdr:colOff>
      <xdr:row>61</xdr:row>
      <xdr:rowOff>166370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1052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144797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106680</xdr:rowOff>
    </xdr:from>
    <xdr:to>
      <xdr:col>20</xdr:col>
      <xdr:colOff>38100</xdr:colOff>
      <xdr:row>61</xdr:row>
      <xdr:rowOff>36830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1039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21607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48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152400</xdr:rowOff>
    </xdr:from>
    <xdr:to>
      <xdr:col>15</xdr:col>
      <xdr:colOff>149225</xdr:colOff>
      <xdr:row>61</xdr:row>
      <xdr:rowOff>82550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67327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61</xdr:row>
      <xdr:rowOff>102870</xdr:rowOff>
    </xdr:from>
    <xdr:to>
      <xdr:col>11</xdr:col>
      <xdr:colOff>60325</xdr:colOff>
      <xdr:row>62</xdr:row>
      <xdr:rowOff>33020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56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62</xdr:row>
      <xdr:rowOff>17797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64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114300</xdr:rowOff>
    </xdr:from>
    <xdr:to>
      <xdr:col>6</xdr:col>
      <xdr:colOff>171450</xdr:colOff>
      <xdr:row>61</xdr:row>
      <xdr:rowOff>44450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29227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その他については、前年度と比較して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ポイント増加したものの、全国平均値及び類似団体平均値を下回っている。</a:t>
          </a:r>
        </a:p>
        <a:p>
          <a:r>
            <a:rPr kumimoji="1" lang="ja-JP" altLang="en-US" sz="1300">
              <a:latin typeface="ＭＳ Ｐゴシック" panose="020B0600070205080204" pitchFamily="50" charset="-128"/>
              <a:ea typeface="ＭＳ Ｐゴシック" panose="020B0600070205080204" pitchFamily="50" charset="-128"/>
            </a:rPr>
            <a:t>　数値が増加した主な要因は、介護保険事業特別会計繰出金及び沖縄県後期高齢者医療広域連合負担金等の増となっている。</a:t>
          </a:r>
        </a:p>
        <a:p>
          <a:r>
            <a:rPr kumimoji="1" lang="ja-JP" altLang="en-US" sz="1300">
              <a:latin typeface="ＭＳ Ｐゴシック" panose="020B0600070205080204" pitchFamily="50" charset="-128"/>
              <a:ea typeface="ＭＳ Ｐゴシック" panose="020B0600070205080204" pitchFamily="50" charset="-128"/>
            </a:rPr>
            <a:t>　各特別会計において、保険料適正化等の自主財源確保を図り、健全な財政運営に努める。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23585</xdr:rowOff>
    </xdr:from>
    <xdr:to>
      <xdr:col>82</xdr:col>
      <xdr:colOff>107950</xdr:colOff>
      <xdr:row>61</xdr:row>
      <xdr:rowOff>4535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893898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109962</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23585</xdr:rowOff>
    </xdr:from>
    <xdr:to>
      <xdr:col>82</xdr:col>
      <xdr:colOff>196850</xdr:colOff>
      <xdr:row>52</xdr:row>
      <xdr:rowOff>23585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159657</xdr:rowOff>
    </xdr:from>
    <xdr:to>
      <xdr:col>82</xdr:col>
      <xdr:colOff>107950</xdr:colOff>
      <xdr:row>55</xdr:row>
      <xdr:rowOff>31750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417957"/>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129920</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731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157843</xdr:rowOff>
    </xdr:from>
    <xdr:to>
      <xdr:col>82</xdr:col>
      <xdr:colOff>158750</xdr:colOff>
      <xdr:row>57</xdr:row>
      <xdr:rowOff>87993</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159657</xdr:rowOff>
    </xdr:from>
    <xdr:to>
      <xdr:col>78</xdr:col>
      <xdr:colOff>69850</xdr:colOff>
      <xdr:row>55</xdr:row>
      <xdr:rowOff>53522</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4179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81643</xdr:rowOff>
    </xdr:from>
    <xdr:to>
      <xdr:col>78</xdr:col>
      <xdr:colOff>120650</xdr:colOff>
      <xdr:row>57</xdr:row>
      <xdr:rowOff>11793</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168020</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69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53522</xdr:rowOff>
    </xdr:from>
    <xdr:to>
      <xdr:col>73</xdr:col>
      <xdr:colOff>180975</xdr:colOff>
      <xdr:row>56</xdr:row>
      <xdr:rowOff>12700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4832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27215</xdr:rowOff>
    </xdr:from>
    <xdr:to>
      <xdr:col>74</xdr:col>
      <xdr:colOff>31750</xdr:colOff>
      <xdr:row>56</xdr:row>
      <xdr:rowOff>128815</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113592</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xdr:rowOff>
    </xdr:from>
    <xdr:to>
      <xdr:col>69</xdr:col>
      <xdr:colOff>92075</xdr:colOff>
      <xdr:row>57</xdr:row>
      <xdr:rowOff>37193</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613900"/>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157843</xdr:rowOff>
    </xdr:from>
    <xdr:to>
      <xdr:col>69</xdr:col>
      <xdr:colOff>142875</xdr:colOff>
      <xdr:row>57</xdr:row>
      <xdr:rowOff>87993</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72770</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8165</xdr:rowOff>
    </xdr:from>
    <xdr:to>
      <xdr:col>65</xdr:col>
      <xdr:colOff>53975</xdr:colOff>
      <xdr:row>57</xdr:row>
      <xdr:rowOff>109765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94542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152400</xdr:rowOff>
    </xdr:from>
    <xdr:to>
      <xdr:col>82</xdr:col>
      <xdr:colOff>158750</xdr:colOff>
      <xdr:row>55</xdr:row>
      <xdr:rowOff>82550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168927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108857</xdr:rowOff>
    </xdr:from>
    <xdr:to>
      <xdr:col>78</xdr:col>
      <xdr:colOff>120650</xdr:colOff>
      <xdr:row>55</xdr:row>
      <xdr:rowOff>39007</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49184</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136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2722</xdr:rowOff>
    </xdr:from>
    <xdr:to>
      <xdr:col>74</xdr:col>
      <xdr:colOff>31750</xdr:colOff>
      <xdr:row>55</xdr:row>
      <xdr:rowOff>104322</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114499</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133350</xdr:rowOff>
    </xdr:from>
    <xdr:to>
      <xdr:col>69</xdr:col>
      <xdr:colOff>142875</xdr:colOff>
      <xdr:row>56</xdr:row>
      <xdr:rowOff>63500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73677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157843</xdr:rowOff>
    </xdr:from>
    <xdr:to>
      <xdr:col>65</xdr:col>
      <xdr:colOff>53975</xdr:colOff>
      <xdr:row>57</xdr:row>
      <xdr:rowOff>87993</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98170</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補助費等については、前年度と比較して</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ポイント減少し、全国平均値及び類似団体平均値を下回っている。</a:t>
          </a:r>
        </a:p>
        <a:p>
          <a:r>
            <a:rPr kumimoji="1" lang="ja-JP" altLang="en-US" sz="1300">
              <a:latin typeface="ＭＳ Ｐゴシック" panose="020B0600070205080204" pitchFamily="50" charset="-128"/>
              <a:ea typeface="ＭＳ Ｐゴシック" panose="020B0600070205080204" pitchFamily="50" charset="-128"/>
            </a:rPr>
            <a:t>　数値が減少した主な要因は、倉浜衛生施設組合負担金等の減となっている。</a:t>
          </a:r>
        </a:p>
        <a:p>
          <a:r>
            <a:rPr kumimoji="1" lang="ja-JP" altLang="en-US" sz="1300">
              <a:latin typeface="ＭＳ Ｐゴシック" panose="020B0600070205080204" pitchFamily="50" charset="-128"/>
              <a:ea typeface="ＭＳ Ｐゴシック" panose="020B0600070205080204" pitchFamily="50" charset="-128"/>
            </a:rPr>
            <a:t>　今後も各種補助金交付事業の評価・見直しを適宜検討し、補助費等の適正化に努める。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41</xdr:row>
      <xdr:rowOff>97282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636260"/>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69359</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97282</xdr:rowOff>
    </xdr:from>
    <xdr:to>
      <xdr:col>82</xdr:col>
      <xdr:colOff>196850</xdr:colOff>
      <xdr:row>41</xdr:row>
      <xdr:rowOff>97282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28702</xdr:rowOff>
    </xdr:from>
    <xdr:to>
      <xdr:col>82</xdr:col>
      <xdr:colOff>107950</xdr:colOff>
      <xdr:row>35</xdr:row>
      <xdr:rowOff>101854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5671800" y="6029452"/>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142003</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6142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169926</xdr:rowOff>
    </xdr:from>
    <xdr:to>
      <xdr:col>82</xdr:col>
      <xdr:colOff>158750</xdr:colOff>
      <xdr:row>36</xdr:row>
      <xdr:rowOff>100076</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46990</xdr:rowOff>
    </xdr:from>
    <xdr:to>
      <xdr:col>78</xdr:col>
      <xdr:colOff>69850</xdr:colOff>
      <xdr:row>35</xdr:row>
      <xdr:rowOff>101854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4782800" y="604774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160782</xdr:rowOff>
    </xdr:from>
    <xdr:to>
      <xdr:col>78</xdr:col>
      <xdr:colOff>120650</xdr:colOff>
      <xdr:row>36</xdr:row>
      <xdr:rowOff>90932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75709</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6247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124714</xdr:rowOff>
    </xdr:from>
    <xdr:to>
      <xdr:col>73</xdr:col>
      <xdr:colOff>180975</xdr:colOff>
      <xdr:row>35</xdr:row>
      <xdr:rowOff>46990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893800" y="5782564"/>
          <a:ext cx="8890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153924</xdr:rowOff>
    </xdr:from>
    <xdr:to>
      <xdr:col>74</xdr:col>
      <xdr:colOff>31750</xdr:colOff>
      <xdr:row>37</xdr:row>
      <xdr:rowOff>84074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68851</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124714</xdr:rowOff>
    </xdr:from>
    <xdr:to>
      <xdr:col>69</xdr:col>
      <xdr:colOff>92075</xdr:colOff>
      <xdr:row>33</xdr:row>
      <xdr:rowOff>143002</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004800" y="57825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158005</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103141</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149352</xdr:rowOff>
    </xdr:from>
    <xdr:to>
      <xdr:col>82</xdr:col>
      <xdr:colOff>158750</xdr:colOff>
      <xdr:row>35</xdr:row>
      <xdr:rowOff>79502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165879</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5823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51054</xdr:rowOff>
    </xdr:from>
    <xdr:to>
      <xdr:col>78</xdr:col>
      <xdr:colOff>120650</xdr:colOff>
      <xdr:row>35</xdr:row>
      <xdr:rowOff>152654</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162831</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5820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167640</xdr:rowOff>
    </xdr:from>
    <xdr:to>
      <xdr:col>74</xdr:col>
      <xdr:colOff>31750</xdr:colOff>
      <xdr:row>35</xdr:row>
      <xdr:rowOff>97790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107967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73914</xdr:rowOff>
    </xdr:from>
    <xdr:to>
      <xdr:col>69</xdr:col>
      <xdr:colOff>142875</xdr:colOff>
      <xdr:row>34</xdr:row>
      <xdr:rowOff>4064</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573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14241</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550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92202</xdr:rowOff>
    </xdr:from>
    <xdr:to>
      <xdr:col>65</xdr:col>
      <xdr:colOff>53975</xdr:colOff>
      <xdr:row>34</xdr:row>
      <xdr:rowOff>22352</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575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32529</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551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公債費については、前年度と比較して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ポイント減少し、全国平均値及び類似団体平均値を下回っている。</a:t>
          </a:r>
        </a:p>
        <a:p>
          <a:r>
            <a:rPr kumimoji="1" lang="ja-JP" altLang="en-US" sz="1300">
              <a:latin typeface="ＭＳ Ｐゴシック" panose="020B0600070205080204" pitchFamily="50" charset="-128"/>
              <a:ea typeface="ＭＳ Ｐゴシック" panose="020B0600070205080204" pitchFamily="50" charset="-128"/>
            </a:rPr>
            <a:t>　近年は、公共施設の老朽化に伴う更新整備に伴い、普通建設事業費の増加が顕著となっており、一時的な公債費の増加も見込まれるが、中長期的な視点で健全な財政運営が図られるよう、適切な地方債発行に努める。</a:t>
          </a: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85090</xdr:rowOff>
    </xdr:from>
    <xdr:to>
      <xdr:col>24</xdr:col>
      <xdr:colOff>25400</xdr:colOff>
      <xdr:row>80</xdr:row>
      <xdr:rowOff>149861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600940"/>
          <a:ext cx="0" cy="1264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34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85090</xdr:rowOff>
    </xdr:from>
    <xdr:to>
      <xdr:col>24</xdr:col>
      <xdr:colOff>114300</xdr:colOff>
      <xdr:row>73</xdr:row>
      <xdr:rowOff>85090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600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165100</xdr:rowOff>
    </xdr:from>
    <xdr:to>
      <xdr:col>24</xdr:col>
      <xdr:colOff>25400</xdr:colOff>
      <xdr:row>75</xdr:row>
      <xdr:rowOff>1270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28524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93997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1270</xdr:rowOff>
    </xdr:from>
    <xdr:to>
      <xdr:col>19</xdr:col>
      <xdr:colOff>187325</xdr:colOff>
      <xdr:row>75</xdr:row>
      <xdr:rowOff>39370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28600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99061</xdr:rowOff>
    </xdr:from>
    <xdr:to>
      <xdr:col>20</xdr:col>
      <xdr:colOff>38100</xdr:colOff>
      <xdr:row>77</xdr:row>
      <xdr:rowOff>29211</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13988</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39370</xdr:rowOff>
    </xdr:from>
    <xdr:to>
      <xdr:col>15</xdr:col>
      <xdr:colOff>98425</xdr:colOff>
      <xdr:row>75</xdr:row>
      <xdr:rowOff>62230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2898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148589</xdr:rowOff>
    </xdr:from>
    <xdr:to>
      <xdr:col>15</xdr:col>
      <xdr:colOff>149225</xdr:colOff>
      <xdr:row>78</xdr:row>
      <xdr:rowOff>78739</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63516</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46990</xdr:rowOff>
    </xdr:from>
    <xdr:to>
      <xdr:col>11</xdr:col>
      <xdr:colOff>9525</xdr:colOff>
      <xdr:row>75</xdr:row>
      <xdr:rowOff>62230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1320800" y="129057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0</xdr:rowOff>
    </xdr:from>
    <xdr:to>
      <xdr:col>11</xdr:col>
      <xdr:colOff>60325</xdr:colOff>
      <xdr:row>78</xdr:row>
      <xdr:rowOff>101600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86377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0</xdr:rowOff>
    </xdr:from>
    <xdr:to>
      <xdr:col>6</xdr:col>
      <xdr:colOff>171450</xdr:colOff>
      <xdr:row>78</xdr:row>
      <xdr:rowOff>101600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86377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114300</xdr:rowOff>
    </xdr:from>
    <xdr:to>
      <xdr:col>24</xdr:col>
      <xdr:colOff>76200</xdr:colOff>
      <xdr:row>75</xdr:row>
      <xdr:rowOff>44450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130827</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121920</xdr:rowOff>
    </xdr:from>
    <xdr:to>
      <xdr:col>20</xdr:col>
      <xdr:colOff>38100</xdr:colOff>
      <xdr:row>75</xdr:row>
      <xdr:rowOff>52070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62247</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57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160020</xdr:rowOff>
    </xdr:from>
    <xdr:to>
      <xdr:col>15</xdr:col>
      <xdr:colOff>149225</xdr:colOff>
      <xdr:row>75</xdr:row>
      <xdr:rowOff>90170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100347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11430</xdr:rowOff>
    </xdr:from>
    <xdr:to>
      <xdr:col>11</xdr:col>
      <xdr:colOff>60325</xdr:colOff>
      <xdr:row>75</xdr:row>
      <xdr:rowOff>113030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123207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167640</xdr:rowOff>
    </xdr:from>
    <xdr:to>
      <xdr:col>6</xdr:col>
      <xdr:colOff>171450</xdr:colOff>
      <xdr:row>75</xdr:row>
      <xdr:rowOff>97790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107967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公債費以外については、前年度と比較して</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ポイント増加し、全国平均値及び類似団体平均値を上回っている。</a:t>
          </a:r>
        </a:p>
        <a:p>
          <a:r>
            <a:rPr kumimoji="1" lang="ja-JP" altLang="en-US" sz="1200">
              <a:latin typeface="ＭＳ Ｐゴシック" panose="020B0600070205080204" pitchFamily="50" charset="-128"/>
              <a:ea typeface="ＭＳ Ｐゴシック" panose="020B0600070205080204" pitchFamily="50" charset="-128"/>
            </a:rPr>
            <a:t>　数値が増加した主な要因は、歳出の主な構成項目である扶助費が、前年度と比較して</a:t>
          </a:r>
          <a:r>
            <a:rPr kumimoji="1" lang="en-US" altLang="ja-JP" sz="1200">
              <a:latin typeface="ＭＳ Ｐゴシック" panose="020B0600070205080204" pitchFamily="50" charset="-128"/>
              <a:ea typeface="ＭＳ Ｐゴシック" panose="020B0600070205080204" pitchFamily="50" charset="-128"/>
            </a:rPr>
            <a:t>1.7</a:t>
          </a:r>
          <a:r>
            <a:rPr kumimoji="1" lang="ja-JP" altLang="en-US" sz="1200">
              <a:latin typeface="ＭＳ Ｐゴシック" panose="020B0600070205080204" pitchFamily="50" charset="-128"/>
              <a:ea typeface="ＭＳ Ｐゴシック" panose="020B0600070205080204" pitchFamily="50" charset="-128"/>
            </a:rPr>
            <a:t>ポイント増加したこと等が挙げられる。</a:t>
          </a:r>
        </a:p>
        <a:p>
          <a:r>
            <a:rPr kumimoji="1" lang="ja-JP" altLang="en-US" sz="1200">
              <a:latin typeface="ＭＳ Ｐゴシック" panose="020B0600070205080204" pitchFamily="50" charset="-128"/>
              <a:ea typeface="ＭＳ Ｐゴシック" panose="020B0600070205080204" pitchFamily="50" charset="-128"/>
            </a:rPr>
            <a:t>　社会保障にかかる経費の増加等が今後も見込まれるため、公共施設の適正管理や行財政改革の実施による経常経費の節減、積極的な自主財源の確保等に取り組み、持続可能な財政運営に努める。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81280</xdr:rowOff>
    </xdr:from>
    <xdr:to>
      <xdr:col>82</xdr:col>
      <xdr:colOff>107950</xdr:colOff>
      <xdr:row>81</xdr:row>
      <xdr:rowOff>54611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425680"/>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26688</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54611</xdr:rowOff>
    </xdr:from>
    <xdr:to>
      <xdr:col>82</xdr:col>
      <xdr:colOff>196850</xdr:colOff>
      <xdr:row>81</xdr:row>
      <xdr:rowOff>54611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167657</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81280</xdr:rowOff>
    </xdr:from>
    <xdr:to>
      <xdr:col>82</xdr:col>
      <xdr:colOff>196850</xdr:colOff>
      <xdr:row>72</xdr:row>
      <xdr:rowOff>81280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1270</xdr:rowOff>
    </xdr:from>
    <xdr:to>
      <xdr:col>82</xdr:col>
      <xdr:colOff>107950</xdr:colOff>
      <xdr:row>78</xdr:row>
      <xdr:rowOff>20320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5671800" y="1320292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100347</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295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83820</xdr:rowOff>
    </xdr:from>
    <xdr:to>
      <xdr:col>82</xdr:col>
      <xdr:colOff>158750</xdr:colOff>
      <xdr:row>77</xdr:row>
      <xdr:rowOff>13970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1270</xdr:rowOff>
    </xdr:from>
    <xdr:to>
      <xdr:col>78</xdr:col>
      <xdr:colOff>69850</xdr:colOff>
      <xdr:row>77</xdr:row>
      <xdr:rowOff>123189</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4782800" y="13202920"/>
          <a:ext cx="8890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41910</xdr:rowOff>
    </xdr:from>
    <xdr:to>
      <xdr:col>78</xdr:col>
      <xdr:colOff>120650</xdr:colOff>
      <xdr:row>75</xdr:row>
      <xdr:rowOff>143510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153687</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69850</xdr:rowOff>
    </xdr:from>
    <xdr:to>
      <xdr:col>73</xdr:col>
      <xdr:colOff>180975</xdr:colOff>
      <xdr:row>77</xdr:row>
      <xdr:rowOff>123189</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893800" y="1327150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72390</xdr:rowOff>
    </xdr:from>
    <xdr:to>
      <xdr:col>74</xdr:col>
      <xdr:colOff>31750</xdr:colOff>
      <xdr:row>76</xdr:row>
      <xdr:rowOff>2539</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12717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69850</xdr:rowOff>
    </xdr:from>
    <xdr:to>
      <xdr:col>69</xdr:col>
      <xdr:colOff>92075</xdr:colOff>
      <xdr:row>77</xdr:row>
      <xdr:rowOff>107950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flipV="1">
          <a:off x="13004800" y="13271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87630</xdr:rowOff>
    </xdr:from>
    <xdr:to>
      <xdr:col>69</xdr:col>
      <xdr:colOff>142875</xdr:colOff>
      <xdr:row>76</xdr:row>
      <xdr:rowOff>17780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27957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129540</xdr:rowOff>
    </xdr:from>
    <xdr:to>
      <xdr:col>65</xdr:col>
      <xdr:colOff>53975</xdr:colOff>
      <xdr:row>75</xdr:row>
      <xdr:rowOff>59690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281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69867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140970</xdr:rowOff>
    </xdr:from>
    <xdr:to>
      <xdr:col>82</xdr:col>
      <xdr:colOff>158750</xdr:colOff>
      <xdr:row>78</xdr:row>
      <xdr:rowOff>71120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113047</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121920</xdr:rowOff>
    </xdr:from>
    <xdr:to>
      <xdr:col>78</xdr:col>
      <xdr:colOff>120650</xdr:colOff>
      <xdr:row>77</xdr:row>
      <xdr:rowOff>52070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36847</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72389</xdr:rowOff>
    </xdr:from>
    <xdr:to>
      <xdr:col>74</xdr:col>
      <xdr:colOff>31750</xdr:colOff>
      <xdr:row>78</xdr:row>
      <xdr:rowOff>2539</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158766</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19050</xdr:rowOff>
    </xdr:from>
    <xdr:to>
      <xdr:col>69</xdr:col>
      <xdr:colOff>142875</xdr:colOff>
      <xdr:row>77</xdr:row>
      <xdr:rowOff>120650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105427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57150</xdr:rowOff>
    </xdr:from>
    <xdr:to>
      <xdr:col>65</xdr:col>
      <xdr:colOff>53975</xdr:colOff>
      <xdr:row>77</xdr:row>
      <xdr:rowOff>158750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143527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沖縄県沖縄市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78087</xdr:rowOff>
    </xdr:from>
    <xdr:to>
      <xdr:col>29</xdr:col>
      <xdr:colOff>127000</xdr:colOff>
      <xdr:row>19</xdr:row>
      <xdr:rowOff>50267</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183112"/>
          <a:ext cx="0" cy="11723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22344</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327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50267</xdr:rowOff>
    </xdr:from>
    <xdr:to>
      <xdr:col>30</xdr:col>
      <xdr:colOff>25400</xdr:colOff>
      <xdr:row>19</xdr:row>
      <xdr:rowOff>50267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3554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164464</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92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78087</xdr:rowOff>
    </xdr:from>
    <xdr:to>
      <xdr:col>30</xdr:col>
      <xdr:colOff>25400</xdr:colOff>
      <xdr:row>12</xdr:row>
      <xdr:rowOff>78087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1831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5415</xdr:rowOff>
    </xdr:from>
    <xdr:to>
      <xdr:col>29</xdr:col>
      <xdr:colOff>127000</xdr:colOff>
      <xdr:row>16</xdr:row>
      <xdr:rowOff>55639</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796240"/>
          <a:ext cx="647700" cy="502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166677</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786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23150</xdr:rowOff>
    </xdr:from>
    <xdr:to>
      <xdr:col>29</xdr:col>
      <xdr:colOff>177800</xdr:colOff>
      <xdr:row>16</xdr:row>
      <xdr:rowOff>124750</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8139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55639</xdr:rowOff>
    </xdr:from>
    <xdr:to>
      <xdr:col>26</xdr:col>
      <xdr:colOff>50800</xdr:colOff>
      <xdr:row>16</xdr:row>
      <xdr:rowOff>84008</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846464"/>
          <a:ext cx="698500" cy="283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33780</xdr:rowOff>
    </xdr:from>
    <xdr:to>
      <xdr:col>26</xdr:col>
      <xdr:colOff>101600</xdr:colOff>
      <xdr:row>16</xdr:row>
      <xdr:rowOff>135380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8246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120157</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910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84008</xdr:rowOff>
    </xdr:from>
    <xdr:to>
      <xdr:col>22</xdr:col>
      <xdr:colOff>114300</xdr:colOff>
      <xdr:row>16</xdr:row>
      <xdr:rowOff>151651</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874833"/>
          <a:ext cx="698500" cy="676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14</xdr:row>
      <xdr:rowOff>151851</xdr:rowOff>
    </xdr:from>
    <xdr:to>
      <xdr:col>22</xdr:col>
      <xdr:colOff>165100</xdr:colOff>
      <xdr:row>15</xdr:row>
      <xdr:rowOff>82001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5997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92178</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36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139672</xdr:rowOff>
    </xdr:from>
    <xdr:to>
      <xdr:col>18</xdr:col>
      <xdr:colOff>177800</xdr:colOff>
      <xdr:row>16</xdr:row>
      <xdr:rowOff>151651</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2908300" y="2930497"/>
          <a:ext cx="698500" cy="119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14</xdr:row>
      <xdr:rowOff>167579</xdr:rowOff>
    </xdr:from>
    <xdr:to>
      <xdr:col>19</xdr:col>
      <xdr:colOff>38100</xdr:colOff>
      <xdr:row>15</xdr:row>
      <xdr:rowOff>97729</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6155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107906</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384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32225</xdr:rowOff>
    </xdr:from>
    <xdr:to>
      <xdr:col>15</xdr:col>
      <xdr:colOff>101600</xdr:colOff>
      <xdr:row>15</xdr:row>
      <xdr:rowOff>133825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6516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144002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4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126065</xdr:rowOff>
    </xdr:from>
    <xdr:to>
      <xdr:col>29</xdr:col>
      <xdr:colOff>177800</xdr:colOff>
      <xdr:row>16</xdr:row>
      <xdr:rowOff>56215</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7454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142592</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5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4839</xdr:rowOff>
    </xdr:from>
    <xdr:to>
      <xdr:col>26</xdr:col>
      <xdr:colOff>101600</xdr:colOff>
      <xdr:row>16</xdr:row>
      <xdr:rowOff>106439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7956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116616</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564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33208</xdr:rowOff>
    </xdr:from>
    <xdr:to>
      <xdr:col>22</xdr:col>
      <xdr:colOff>165100</xdr:colOff>
      <xdr:row>16</xdr:row>
      <xdr:rowOff>134808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8240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119585</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910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100851</xdr:rowOff>
    </xdr:from>
    <xdr:to>
      <xdr:col>19</xdr:col>
      <xdr:colOff>38100</xdr:colOff>
      <xdr:row>17</xdr:row>
      <xdr:rowOff>31001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8916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15778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97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88872</xdr:rowOff>
    </xdr:from>
    <xdr:to>
      <xdr:col>15</xdr:col>
      <xdr:colOff>101600</xdr:colOff>
      <xdr:row>17</xdr:row>
      <xdr:rowOff>19022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8796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3799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966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195351</xdr:rowOff>
    </xdr:from>
    <xdr:to>
      <xdr:col>29</xdr:col>
      <xdr:colOff>127000</xdr:colOff>
      <xdr:row>37</xdr:row>
      <xdr:rowOff>223507</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19901"/>
          <a:ext cx="0" cy="1228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195584</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320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223507</xdr:rowOff>
    </xdr:from>
    <xdr:to>
      <xdr:col>30</xdr:col>
      <xdr:colOff>25400</xdr:colOff>
      <xdr:row>37</xdr:row>
      <xdr:rowOff>223507</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3482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110278</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63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195351</xdr:rowOff>
    </xdr:from>
    <xdr:to>
      <xdr:col>30</xdr:col>
      <xdr:colOff>25400</xdr:colOff>
      <xdr:row>33</xdr:row>
      <xdr:rowOff>195351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199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125095</xdr:rowOff>
    </xdr:from>
    <xdr:to>
      <xdr:col>29</xdr:col>
      <xdr:colOff>127000</xdr:colOff>
      <xdr:row>35</xdr:row>
      <xdr:rowOff>136792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6735445"/>
          <a:ext cx="647700" cy="116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120514</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7308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148437</xdr:rowOff>
    </xdr:from>
    <xdr:to>
      <xdr:col>29</xdr:col>
      <xdr:colOff>177800</xdr:colOff>
      <xdr:row>35</xdr:row>
      <xdr:rowOff>250037</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758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119152</xdr:rowOff>
    </xdr:from>
    <xdr:to>
      <xdr:col>26</xdr:col>
      <xdr:colOff>50800</xdr:colOff>
      <xdr:row>35</xdr:row>
      <xdr:rowOff>136792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4305300" y="6729502"/>
          <a:ext cx="698500" cy="176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166574</xdr:rowOff>
    </xdr:from>
    <xdr:to>
      <xdr:col>26</xdr:col>
      <xdr:colOff>101600</xdr:colOff>
      <xdr:row>35</xdr:row>
      <xdr:rowOff>268174</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67769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252951</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863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98882</xdr:rowOff>
    </xdr:from>
    <xdr:to>
      <xdr:col>22</xdr:col>
      <xdr:colOff>114300</xdr:colOff>
      <xdr:row>35</xdr:row>
      <xdr:rowOff>119152</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3606800" y="6709232"/>
          <a:ext cx="698500" cy="202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273024</xdr:rowOff>
    </xdr:from>
    <xdr:to>
      <xdr:col>22</xdr:col>
      <xdr:colOff>165100</xdr:colOff>
      <xdr:row>35</xdr:row>
      <xdr:rowOff>31724</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65404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41901</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309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98882</xdr:rowOff>
    </xdr:from>
    <xdr:to>
      <xdr:col>18</xdr:col>
      <xdr:colOff>177800</xdr:colOff>
      <xdr:row>35</xdr:row>
      <xdr:rowOff>122999</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6709232"/>
          <a:ext cx="698500" cy="241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245973</xdr:rowOff>
    </xdr:from>
    <xdr:to>
      <xdr:col>19</xdr:col>
      <xdr:colOff>38100</xdr:colOff>
      <xdr:row>35</xdr:row>
      <xdr:rowOff>4673</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513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14851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282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248107</xdr:rowOff>
    </xdr:from>
    <xdr:to>
      <xdr:col>15</xdr:col>
      <xdr:colOff>101600</xdr:colOff>
      <xdr:row>35</xdr:row>
      <xdr:rowOff>6807</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515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16984</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284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74295</xdr:rowOff>
    </xdr:from>
    <xdr:to>
      <xdr:col>29</xdr:col>
      <xdr:colOff>177800</xdr:colOff>
      <xdr:row>35</xdr:row>
      <xdr:rowOff>175895</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6846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262272</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529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85992</xdr:rowOff>
    </xdr:from>
    <xdr:to>
      <xdr:col>26</xdr:col>
      <xdr:colOff>101600</xdr:colOff>
      <xdr:row>35</xdr:row>
      <xdr:rowOff>187592</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6963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197769</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465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68352</xdr:rowOff>
    </xdr:from>
    <xdr:to>
      <xdr:col>22</xdr:col>
      <xdr:colOff>165100</xdr:colOff>
      <xdr:row>35</xdr:row>
      <xdr:rowOff>169952</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6787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154729</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765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48082</xdr:rowOff>
    </xdr:from>
    <xdr:to>
      <xdr:col>19</xdr:col>
      <xdr:colOff>38100</xdr:colOff>
      <xdr:row>35</xdr:row>
      <xdr:rowOff>149682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6584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134459</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744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72199</xdr:rowOff>
    </xdr:from>
    <xdr:to>
      <xdr:col>15</xdr:col>
      <xdr:colOff>101600</xdr:colOff>
      <xdr:row>35</xdr:row>
      <xdr:rowOff>173799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6825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158576</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768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沖縄県沖縄市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142,679
140,835
49.72
81,293,466
78,574,481
1,629,130
32,187,220
43,843,787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31.8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160937</xdr:rowOff>
    </xdr:from>
    <xdr:to>
      <xdr:col>24</xdr:col>
      <xdr:colOff>62865</xdr:colOff>
      <xdr:row>38</xdr:row>
      <xdr:rowOff>163292</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304437"/>
          <a:ext cx="1270" cy="1373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167119</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68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163292</xdr:rowOff>
    </xdr:from>
    <xdr:to>
      <xdr:col>24</xdr:col>
      <xdr:colOff>152400</xdr:colOff>
      <xdr:row>38</xdr:row>
      <xdr:rowOff>163292</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678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107614</xdr:rowOff>
    </xdr:from>
    <xdr:ext cx="534377"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7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160937</xdr:rowOff>
    </xdr:from>
    <xdr:to>
      <xdr:col>24</xdr:col>
      <xdr:colOff>152400</xdr:colOff>
      <xdr:row>30</xdr:row>
      <xdr:rowOff>160937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30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94940</xdr:rowOff>
    </xdr:from>
    <xdr:to>
      <xdr:col>24</xdr:col>
      <xdr:colOff>63500</xdr:colOff>
      <xdr:row>35</xdr:row>
      <xdr:rowOff>145186</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095690"/>
          <a:ext cx="838200" cy="50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70207</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070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91780</xdr:rowOff>
    </xdr:from>
    <xdr:to>
      <xdr:col>24</xdr:col>
      <xdr:colOff>114300</xdr:colOff>
      <xdr:row>36</xdr:row>
      <xdr:rowOff>21930</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09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145186</xdr:rowOff>
    </xdr:from>
    <xdr:to>
      <xdr:col>19</xdr:col>
      <xdr:colOff>177800</xdr:colOff>
      <xdr:row>35</xdr:row>
      <xdr:rowOff>166766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145936"/>
          <a:ext cx="889000" cy="2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99850</xdr:rowOff>
    </xdr:from>
    <xdr:to>
      <xdr:col>20</xdr:col>
      <xdr:colOff>38100</xdr:colOff>
      <xdr:row>36</xdr:row>
      <xdr:rowOff>30000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21127</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619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166766</xdr:rowOff>
    </xdr:from>
    <xdr:to>
      <xdr:col>15</xdr:col>
      <xdr:colOff>50800</xdr:colOff>
      <xdr:row>37</xdr:row>
      <xdr:rowOff>7181</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167516"/>
          <a:ext cx="889000" cy="18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107919</xdr:rowOff>
    </xdr:from>
    <xdr:to>
      <xdr:col>15</xdr:col>
      <xdr:colOff>101600</xdr:colOff>
      <xdr:row>35</xdr:row>
      <xdr:rowOff>38069</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5937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54596</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5712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157097</xdr:rowOff>
    </xdr:from>
    <xdr:to>
      <xdr:col>10</xdr:col>
      <xdr:colOff>114300</xdr:colOff>
      <xdr:row>37</xdr:row>
      <xdr:rowOff>7181</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1130300" y="6329297"/>
          <a:ext cx="889000" cy="2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58268</xdr:rowOff>
    </xdr:from>
    <xdr:to>
      <xdr:col>10</xdr:col>
      <xdr:colOff>165100</xdr:colOff>
      <xdr:row>35</xdr:row>
      <xdr:rowOff>159868</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05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4945</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583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69721</xdr:rowOff>
    </xdr:from>
    <xdr:to>
      <xdr:col>6</xdr:col>
      <xdr:colOff>38100</xdr:colOff>
      <xdr:row>35</xdr:row>
      <xdr:rowOff>171321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07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16398</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584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44140</xdr:rowOff>
    </xdr:from>
    <xdr:to>
      <xdr:col>24</xdr:col>
      <xdr:colOff>114300</xdr:colOff>
      <xdr:row>35</xdr:row>
      <xdr:rowOff>145740</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04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67017</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89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94386</xdr:rowOff>
    </xdr:from>
    <xdr:to>
      <xdr:col>20</xdr:col>
      <xdr:colOff>38100</xdr:colOff>
      <xdr:row>36</xdr:row>
      <xdr:rowOff>24536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09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41063</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587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115966</xdr:rowOff>
    </xdr:from>
    <xdr:to>
      <xdr:col>15</xdr:col>
      <xdr:colOff>101600</xdr:colOff>
      <xdr:row>36</xdr:row>
      <xdr:rowOff>46116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11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37243</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620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127831</xdr:rowOff>
    </xdr:from>
    <xdr:to>
      <xdr:col>10</xdr:col>
      <xdr:colOff>165100</xdr:colOff>
      <xdr:row>37</xdr:row>
      <xdr:rowOff>57981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30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49108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639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106297</xdr:rowOff>
    </xdr:from>
    <xdr:to>
      <xdr:col>6</xdr:col>
      <xdr:colOff>38100</xdr:colOff>
      <xdr:row>37</xdr:row>
      <xdr:rowOff>36447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27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27574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371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129446</xdr:rowOff>
    </xdr:from>
    <xdr:to>
      <xdr:col>24</xdr:col>
      <xdr:colOff>62865</xdr:colOff>
      <xdr:row>59</xdr:row>
      <xdr:rowOff>22102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01946"/>
          <a:ext cx="1270" cy="143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25929</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4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22102</xdr:rowOff>
    </xdr:from>
    <xdr:to>
      <xdr:col>24</xdr:col>
      <xdr:colOff>152400</xdr:colOff>
      <xdr:row>59</xdr:row>
      <xdr:rowOff>22102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37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76123</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7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129446</xdr:rowOff>
    </xdr:from>
    <xdr:to>
      <xdr:col>24</xdr:col>
      <xdr:colOff>152400</xdr:colOff>
      <xdr:row>50</xdr:row>
      <xdr:rowOff>129446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0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62776</xdr:rowOff>
    </xdr:from>
    <xdr:to>
      <xdr:col>24</xdr:col>
      <xdr:colOff>63500</xdr:colOff>
      <xdr:row>56</xdr:row>
      <xdr:rowOff>145203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663976"/>
          <a:ext cx="838200" cy="82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74838</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76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96411</xdr:rowOff>
    </xdr:from>
    <xdr:to>
      <xdr:col>24</xdr:col>
      <xdr:colOff>114300</xdr:colOff>
      <xdr:row>57</xdr:row>
      <xdr:rowOff>26561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145203</xdr:rowOff>
    </xdr:from>
    <xdr:to>
      <xdr:col>19</xdr:col>
      <xdr:colOff>177800</xdr:colOff>
      <xdr:row>57</xdr:row>
      <xdr:rowOff>67805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746403"/>
          <a:ext cx="889000" cy="94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162966</xdr:rowOff>
    </xdr:from>
    <xdr:to>
      <xdr:col>20</xdr:col>
      <xdr:colOff>38100</xdr:colOff>
      <xdr:row>57</xdr:row>
      <xdr:rowOff>93116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6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84243</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85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166169</xdr:rowOff>
    </xdr:from>
    <xdr:to>
      <xdr:col>15</xdr:col>
      <xdr:colOff>50800</xdr:colOff>
      <xdr:row>57</xdr:row>
      <xdr:rowOff>67805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767369"/>
          <a:ext cx="889000" cy="7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108576</xdr:rowOff>
    </xdr:from>
    <xdr:to>
      <xdr:col>15</xdr:col>
      <xdr:colOff>101600</xdr:colOff>
      <xdr:row>57</xdr:row>
      <xdr:rowOff>38726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0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55253</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48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166169</xdr:rowOff>
    </xdr:from>
    <xdr:to>
      <xdr:col>10</xdr:col>
      <xdr:colOff>114300</xdr:colOff>
      <xdr:row>57</xdr:row>
      <xdr:rowOff>32470</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767369"/>
          <a:ext cx="889000" cy="37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21153</xdr:rowOff>
    </xdr:from>
    <xdr:to>
      <xdr:col>10</xdr:col>
      <xdr:colOff>165100</xdr:colOff>
      <xdr:row>57</xdr:row>
      <xdr:rowOff>122753</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9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113880</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886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79266</xdr:rowOff>
    </xdr:from>
    <xdr:to>
      <xdr:col>6</xdr:col>
      <xdr:colOff>38100</xdr:colOff>
      <xdr:row>58</xdr:row>
      <xdr:rowOff>9416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51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543</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94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11976</xdr:rowOff>
    </xdr:from>
    <xdr:to>
      <xdr:col>24</xdr:col>
      <xdr:colOff>114300</xdr:colOff>
      <xdr:row>56</xdr:row>
      <xdr:rowOff>113576</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61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34853</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464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94403</xdr:rowOff>
    </xdr:from>
    <xdr:to>
      <xdr:col>20</xdr:col>
      <xdr:colOff>38100</xdr:colOff>
      <xdr:row>57</xdr:row>
      <xdr:rowOff>24553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69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41080</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47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17005</xdr:rowOff>
    </xdr:from>
    <xdr:to>
      <xdr:col>15</xdr:col>
      <xdr:colOff>101600</xdr:colOff>
      <xdr:row>57</xdr:row>
      <xdr:rowOff>118605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78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109732</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882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115369</xdr:rowOff>
    </xdr:from>
    <xdr:to>
      <xdr:col>10</xdr:col>
      <xdr:colOff>165100</xdr:colOff>
      <xdr:row>57</xdr:row>
      <xdr:rowOff>45519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71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62046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49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153120</xdr:rowOff>
    </xdr:from>
    <xdr:to>
      <xdr:col>6</xdr:col>
      <xdr:colOff>38100</xdr:colOff>
      <xdr:row>57</xdr:row>
      <xdr:rowOff>83270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75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99797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529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104313</xdr:rowOff>
    </xdr:from>
    <xdr:to>
      <xdr:col>24</xdr:col>
      <xdr:colOff>62865</xdr:colOff>
      <xdr:row>78</xdr:row>
      <xdr:rowOff>96814</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448713"/>
          <a:ext cx="1270" cy="1021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100641</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73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96814</xdr:rowOff>
    </xdr:from>
    <xdr:to>
      <xdr:col>24</xdr:col>
      <xdr:colOff>152400</xdr:colOff>
      <xdr:row>78</xdr:row>
      <xdr:rowOff>96814</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69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50990</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22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104313</xdr:rowOff>
    </xdr:from>
    <xdr:to>
      <xdr:col>24</xdr:col>
      <xdr:colOff>152400</xdr:colOff>
      <xdr:row>72</xdr:row>
      <xdr:rowOff>104313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448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39207</xdr:rowOff>
    </xdr:from>
    <xdr:to>
      <xdr:col>24</xdr:col>
      <xdr:colOff>63500</xdr:colOff>
      <xdr:row>78</xdr:row>
      <xdr:rowOff>60238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412307"/>
          <a:ext cx="8382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102359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325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79482</xdr:rowOff>
    </xdr:from>
    <xdr:to>
      <xdr:col>24</xdr:col>
      <xdr:colOff>114300</xdr:colOff>
      <xdr:row>78</xdr:row>
      <xdr:rowOff>9632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8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44740</xdr:rowOff>
    </xdr:from>
    <xdr:to>
      <xdr:col>19</xdr:col>
      <xdr:colOff>177800</xdr:colOff>
      <xdr:row>78</xdr:row>
      <xdr:rowOff>60238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417840"/>
          <a:ext cx="889000" cy="15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82545</xdr:rowOff>
    </xdr:from>
    <xdr:to>
      <xdr:col>20</xdr:col>
      <xdr:colOff>38100</xdr:colOff>
      <xdr:row>78</xdr:row>
      <xdr:rowOff>12695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8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29222</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059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44740</xdr:rowOff>
    </xdr:from>
    <xdr:to>
      <xdr:col>15</xdr:col>
      <xdr:colOff>50800</xdr:colOff>
      <xdr:row>78</xdr:row>
      <xdr:rowOff>52009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417840"/>
          <a:ext cx="889000" cy="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128219</xdr:rowOff>
    </xdr:from>
    <xdr:to>
      <xdr:col>15</xdr:col>
      <xdr:colOff>101600</xdr:colOff>
      <xdr:row>77</xdr:row>
      <xdr:rowOff>58369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15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74896</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2933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52009</xdr:rowOff>
    </xdr:from>
    <xdr:to>
      <xdr:col>10</xdr:col>
      <xdr:colOff>114300</xdr:colOff>
      <xdr:row>78</xdr:row>
      <xdr:rowOff>60651</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425109"/>
          <a:ext cx="889000" cy="8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29144</xdr:rowOff>
    </xdr:from>
    <xdr:to>
      <xdr:col>10</xdr:col>
      <xdr:colOff>165100</xdr:colOff>
      <xdr:row>77</xdr:row>
      <xdr:rowOff>130744</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3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147271</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00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12365</xdr:rowOff>
    </xdr:from>
    <xdr:to>
      <xdr:col>6</xdr:col>
      <xdr:colOff>38100</xdr:colOff>
      <xdr:row>77</xdr:row>
      <xdr:rowOff>113965</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1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130492</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2989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159857</xdr:rowOff>
    </xdr:from>
    <xdr:to>
      <xdr:col>24</xdr:col>
      <xdr:colOff>114300</xdr:colOff>
      <xdr:row>78</xdr:row>
      <xdr:rowOff>90007</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6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74784</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76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9438</xdr:rowOff>
    </xdr:from>
    <xdr:to>
      <xdr:col>20</xdr:col>
      <xdr:colOff>38100</xdr:colOff>
      <xdr:row>78</xdr:row>
      <xdr:rowOff>111038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8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102165</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47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165390</xdr:rowOff>
    </xdr:from>
    <xdr:to>
      <xdr:col>15</xdr:col>
      <xdr:colOff>101600</xdr:colOff>
      <xdr:row>78</xdr:row>
      <xdr:rowOff>95540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6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86667</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45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1209</xdr:rowOff>
    </xdr:from>
    <xdr:to>
      <xdr:col>10</xdr:col>
      <xdr:colOff>165100</xdr:colOff>
      <xdr:row>78</xdr:row>
      <xdr:rowOff>102809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93936</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467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9851</xdr:rowOff>
    </xdr:from>
    <xdr:to>
      <xdr:col>6</xdr:col>
      <xdr:colOff>38100</xdr:colOff>
      <xdr:row>78</xdr:row>
      <xdr:rowOff>111451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8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102578</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475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12385</xdr:rowOff>
    </xdr:from>
    <xdr:to>
      <xdr:col>24</xdr:col>
      <xdr:colOff>62865</xdr:colOff>
      <xdr:row>97</xdr:row>
      <xdr:rowOff>169585</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614335"/>
          <a:ext cx="1270" cy="11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1962</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680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169585</xdr:rowOff>
    </xdr:from>
    <xdr:to>
      <xdr:col>24</xdr:col>
      <xdr:colOff>152400</xdr:colOff>
      <xdr:row>97</xdr:row>
      <xdr:rowOff>169585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680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130512</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89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12385</xdr:rowOff>
    </xdr:from>
    <xdr:to>
      <xdr:col>24</xdr:col>
      <xdr:colOff>152400</xdr:colOff>
      <xdr:row>91</xdr:row>
      <xdr:rowOff>12385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614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135181</xdr:rowOff>
    </xdr:from>
    <xdr:to>
      <xdr:col>24</xdr:col>
      <xdr:colOff>63500</xdr:colOff>
      <xdr:row>91</xdr:row>
      <xdr:rowOff>12385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3797300" y="15565681"/>
          <a:ext cx="838200" cy="4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61634</xdr:rowOff>
    </xdr:from>
    <xdr:ext cx="599010"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349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83207</xdr:rowOff>
    </xdr:from>
    <xdr:to>
      <xdr:col>24</xdr:col>
      <xdr:colOff>114300</xdr:colOff>
      <xdr:row>96</xdr:row>
      <xdr:rowOff>13357</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37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135181</xdr:rowOff>
    </xdr:from>
    <xdr:to>
      <xdr:col>19</xdr:col>
      <xdr:colOff>177800</xdr:colOff>
      <xdr:row>92</xdr:row>
      <xdr:rowOff>47757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5565681"/>
          <a:ext cx="889000" cy="25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3130</xdr:rowOff>
    </xdr:from>
    <xdr:to>
      <xdr:col>20</xdr:col>
      <xdr:colOff>38100</xdr:colOff>
      <xdr:row>95</xdr:row>
      <xdr:rowOff>104730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2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95857</xdr:rowOff>
    </xdr:from>
    <xdr:ext cx="599010"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497795" y="16383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47757</xdr:rowOff>
    </xdr:from>
    <xdr:to>
      <xdr:col>15</xdr:col>
      <xdr:colOff>50800</xdr:colOff>
      <xdr:row>92</xdr:row>
      <xdr:rowOff>116703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5821157"/>
          <a:ext cx="889000" cy="68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113102</xdr:rowOff>
    </xdr:from>
    <xdr:to>
      <xdr:col>15</xdr:col>
      <xdr:colOff>101600</xdr:colOff>
      <xdr:row>96</xdr:row>
      <xdr:rowOff>43252</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40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34379</xdr:rowOff>
    </xdr:from>
    <xdr:ext cx="59901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08795" y="16493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116703</xdr:rowOff>
    </xdr:from>
    <xdr:to>
      <xdr:col>10</xdr:col>
      <xdr:colOff>114300</xdr:colOff>
      <xdr:row>93</xdr:row>
      <xdr:rowOff>22969</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5890103"/>
          <a:ext cx="889000" cy="7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168025</xdr:rowOff>
    </xdr:from>
    <xdr:to>
      <xdr:col>10</xdr:col>
      <xdr:colOff>165100</xdr:colOff>
      <xdr:row>96</xdr:row>
      <xdr:rowOff>98175</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45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89302</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19795" y="16548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40689</xdr:rowOff>
    </xdr:from>
    <xdr:to>
      <xdr:col>6</xdr:col>
      <xdr:colOff>38100</xdr:colOff>
      <xdr:row>96</xdr:row>
      <xdr:rowOff>142289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49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133416</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30795" y="16592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133035</xdr:rowOff>
    </xdr:from>
    <xdr:to>
      <xdr:col>24</xdr:col>
      <xdr:colOff>114300</xdr:colOff>
      <xdr:row>91</xdr:row>
      <xdr:rowOff>63185</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5563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86062</xdr:rowOff>
    </xdr:from>
    <xdr:ext cx="599010"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5516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84381</xdr:rowOff>
    </xdr:from>
    <xdr:to>
      <xdr:col>20</xdr:col>
      <xdr:colOff>38100</xdr:colOff>
      <xdr:row>91</xdr:row>
      <xdr:rowOff>14531</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551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31058</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497795" y="15290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168407</xdr:rowOff>
    </xdr:from>
    <xdr:to>
      <xdr:col>15</xdr:col>
      <xdr:colOff>101600</xdr:colOff>
      <xdr:row>92</xdr:row>
      <xdr:rowOff>98557</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577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115084</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08795" y="15545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65903</xdr:rowOff>
    </xdr:from>
    <xdr:to>
      <xdr:col>10</xdr:col>
      <xdr:colOff>165100</xdr:colOff>
      <xdr:row>92</xdr:row>
      <xdr:rowOff>167503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583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12580</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19795" y="15614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143619</xdr:rowOff>
    </xdr:from>
    <xdr:to>
      <xdr:col>6</xdr:col>
      <xdr:colOff>38100</xdr:colOff>
      <xdr:row>93</xdr:row>
      <xdr:rowOff>73769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591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90296</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30795" y="15692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71587</xdr:rowOff>
    </xdr:from>
    <xdr:to>
      <xdr:col>54</xdr:col>
      <xdr:colOff>189865</xdr:colOff>
      <xdr:row>38</xdr:row>
      <xdr:rowOff>119097</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557987"/>
          <a:ext cx="1270" cy="1076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122924</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638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119097</xdr:rowOff>
    </xdr:from>
    <xdr:to>
      <xdr:col>55</xdr:col>
      <xdr:colOff>88900</xdr:colOff>
      <xdr:row>38</xdr:row>
      <xdr:rowOff>119097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634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18264</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333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71587</xdr:rowOff>
    </xdr:from>
    <xdr:to>
      <xdr:col>55</xdr:col>
      <xdr:colOff>88900</xdr:colOff>
      <xdr:row>32</xdr:row>
      <xdr:rowOff>71587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557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102343</xdr:rowOff>
    </xdr:from>
    <xdr:to>
      <xdr:col>55</xdr:col>
      <xdr:colOff>0</xdr:colOff>
      <xdr:row>37</xdr:row>
      <xdr:rowOff>135061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9639300" y="6445993"/>
          <a:ext cx="838200" cy="32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165164</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1659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142287</xdr:rowOff>
    </xdr:from>
    <xdr:to>
      <xdr:col>55</xdr:col>
      <xdr:colOff>50800</xdr:colOff>
      <xdr:row>37</xdr:row>
      <xdr:rowOff>72437</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31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16970</xdr:rowOff>
    </xdr:from>
    <xdr:to>
      <xdr:col>50</xdr:col>
      <xdr:colOff>114300</xdr:colOff>
      <xdr:row>37</xdr:row>
      <xdr:rowOff>135061</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8750300" y="5503370"/>
          <a:ext cx="889000" cy="975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4175</xdr:rowOff>
    </xdr:from>
    <xdr:to>
      <xdr:col>50</xdr:col>
      <xdr:colOff>165100</xdr:colOff>
      <xdr:row>37</xdr:row>
      <xdr:rowOff>105775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34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122302</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612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16970</xdr:rowOff>
    </xdr:from>
    <xdr:to>
      <xdr:col>45</xdr:col>
      <xdr:colOff>177800</xdr:colOff>
      <xdr:row>38</xdr:row>
      <xdr:rowOff>82931</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5503370"/>
          <a:ext cx="889000" cy="1094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74927</xdr:rowOff>
    </xdr:from>
    <xdr:to>
      <xdr:col>46</xdr:col>
      <xdr:colOff>38100</xdr:colOff>
      <xdr:row>31</xdr:row>
      <xdr:rowOff>5077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521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21604</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50795" y="4993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82931</xdr:rowOff>
    </xdr:from>
    <xdr:to>
      <xdr:col>41</xdr:col>
      <xdr:colOff>50800</xdr:colOff>
      <xdr:row>38</xdr:row>
      <xdr:rowOff>113182</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6598031"/>
          <a:ext cx="889000" cy="30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112294</xdr:rowOff>
    </xdr:from>
    <xdr:to>
      <xdr:col>41</xdr:col>
      <xdr:colOff>101600</xdr:colOff>
      <xdr:row>37</xdr:row>
      <xdr:rowOff>42444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28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58971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05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141192</xdr:rowOff>
    </xdr:from>
    <xdr:to>
      <xdr:col>36</xdr:col>
      <xdr:colOff>165100</xdr:colOff>
      <xdr:row>37</xdr:row>
      <xdr:rowOff>71342</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313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87869</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088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51543</xdr:rowOff>
    </xdr:from>
    <xdr:to>
      <xdr:col>55</xdr:col>
      <xdr:colOff>50800</xdr:colOff>
      <xdr:row>37</xdr:row>
      <xdr:rowOff>153143</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39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29970</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637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84261</xdr:rowOff>
    </xdr:from>
    <xdr:to>
      <xdr:col>50</xdr:col>
      <xdr:colOff>165100</xdr:colOff>
      <xdr:row>38</xdr:row>
      <xdr:rowOff>14412</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64279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5539</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652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137620</xdr:rowOff>
    </xdr:from>
    <xdr:to>
      <xdr:col>46</xdr:col>
      <xdr:colOff>38100</xdr:colOff>
      <xdr:row>32</xdr:row>
      <xdr:rowOff>67770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545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58897</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50795" y="5545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32131</xdr:rowOff>
    </xdr:from>
    <xdr:to>
      <xdr:col>41</xdr:col>
      <xdr:colOff>101600</xdr:colOff>
      <xdr:row>38</xdr:row>
      <xdr:rowOff>133731</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54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124858</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63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62382</xdr:rowOff>
    </xdr:from>
    <xdr:to>
      <xdr:col>36</xdr:col>
      <xdr:colOff>165100</xdr:colOff>
      <xdr:row>38</xdr:row>
      <xdr:rowOff>163982</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57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155109</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670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12370</xdr:rowOff>
    </xdr:from>
    <xdr:to>
      <xdr:col>54</xdr:col>
      <xdr:colOff>189865</xdr:colOff>
      <xdr:row>58</xdr:row>
      <xdr:rowOff>142998</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927770"/>
          <a:ext cx="1270" cy="115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146825</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09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142998</xdr:rowOff>
    </xdr:from>
    <xdr:to>
      <xdr:col>55</xdr:col>
      <xdr:colOff>88900</xdr:colOff>
      <xdr:row>58</xdr:row>
      <xdr:rowOff>142998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087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130497</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702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12370</xdr:rowOff>
    </xdr:from>
    <xdr:to>
      <xdr:col>55</xdr:col>
      <xdr:colOff>88900</xdr:colOff>
      <xdr:row>52</xdr:row>
      <xdr:rowOff>12370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92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80493</xdr:rowOff>
    </xdr:from>
    <xdr:to>
      <xdr:col>55</xdr:col>
      <xdr:colOff>0</xdr:colOff>
      <xdr:row>55</xdr:row>
      <xdr:rowOff>68911</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9639300" y="9167343"/>
          <a:ext cx="838200" cy="33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84516</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6857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106089</xdr:rowOff>
    </xdr:from>
    <xdr:to>
      <xdr:col>55</xdr:col>
      <xdr:colOff>50800</xdr:colOff>
      <xdr:row>57</xdr:row>
      <xdr:rowOff>36239</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707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83573</xdr:rowOff>
    </xdr:from>
    <xdr:to>
      <xdr:col>50</xdr:col>
      <xdr:colOff>114300</xdr:colOff>
      <xdr:row>53</xdr:row>
      <xdr:rowOff>80493</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8750300" y="8656073"/>
          <a:ext cx="889000" cy="51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83947</xdr:rowOff>
    </xdr:from>
    <xdr:to>
      <xdr:col>50</xdr:col>
      <xdr:colOff>165100</xdr:colOff>
      <xdr:row>57</xdr:row>
      <xdr:rowOff>14097</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685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5224</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777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83573</xdr:rowOff>
    </xdr:from>
    <xdr:to>
      <xdr:col>45</xdr:col>
      <xdr:colOff>177800</xdr:colOff>
      <xdr:row>53</xdr:row>
      <xdr:rowOff>25857</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7861300" y="8656073"/>
          <a:ext cx="889000" cy="45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113327</xdr:rowOff>
    </xdr:from>
    <xdr:to>
      <xdr:col>46</xdr:col>
      <xdr:colOff>38100</xdr:colOff>
      <xdr:row>55</xdr:row>
      <xdr:rowOff>43477</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37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34604</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46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25857</xdr:rowOff>
    </xdr:from>
    <xdr:to>
      <xdr:col>41</xdr:col>
      <xdr:colOff>50800</xdr:colOff>
      <xdr:row>54</xdr:row>
      <xdr:rowOff>116763</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6972300" y="9112707"/>
          <a:ext cx="889000" cy="26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121002</xdr:rowOff>
    </xdr:from>
    <xdr:to>
      <xdr:col>41</xdr:col>
      <xdr:colOff>101600</xdr:colOff>
      <xdr:row>55</xdr:row>
      <xdr:rowOff>51152</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37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42279</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472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6027</xdr:rowOff>
    </xdr:from>
    <xdr:to>
      <xdr:col>36</xdr:col>
      <xdr:colOff>165100</xdr:colOff>
      <xdr:row>55</xdr:row>
      <xdr:rowOff>107627</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435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98754</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528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18111</xdr:rowOff>
    </xdr:from>
    <xdr:to>
      <xdr:col>55</xdr:col>
      <xdr:colOff>50800</xdr:colOff>
      <xdr:row>55</xdr:row>
      <xdr:rowOff>119711</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44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40988</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29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29693</xdr:rowOff>
    </xdr:from>
    <xdr:to>
      <xdr:col>50</xdr:col>
      <xdr:colOff>165100</xdr:colOff>
      <xdr:row>53</xdr:row>
      <xdr:rowOff>131293</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11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147820</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889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50</xdr:row>
      <xdr:rowOff>32773</xdr:rowOff>
    </xdr:from>
    <xdr:to>
      <xdr:col>46</xdr:col>
      <xdr:colOff>38100</xdr:colOff>
      <xdr:row>50</xdr:row>
      <xdr:rowOff>134373</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8605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48</xdr:row>
      <xdr:rowOff>150900</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50795" y="8380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146507</xdr:rowOff>
    </xdr:from>
    <xdr:to>
      <xdr:col>41</xdr:col>
      <xdr:colOff>101600</xdr:colOff>
      <xdr:row>53</xdr:row>
      <xdr:rowOff>76657</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06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51</xdr:row>
      <xdr:rowOff>93184</xdr:rowOff>
    </xdr:from>
    <xdr:ext cx="59901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61795" y="8837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65963</xdr:rowOff>
    </xdr:from>
    <xdr:to>
      <xdr:col>36</xdr:col>
      <xdr:colOff>165100</xdr:colOff>
      <xdr:row>54</xdr:row>
      <xdr:rowOff>167563</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324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12640</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099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73</xdr:row>
      <xdr:rowOff>51403</xdr:rowOff>
    </xdr:from>
    <xdr:to>
      <xdr:col>54</xdr:col>
      <xdr:colOff>189865</xdr:colOff>
      <xdr:row>79</xdr:row>
      <xdr:rowOff>44202</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567253"/>
          <a:ext cx="1270" cy="1021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48029</xdr:rowOff>
    </xdr:from>
    <xdr:ext cx="313932"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925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44202</xdr:rowOff>
    </xdr:from>
    <xdr:to>
      <xdr:col>55</xdr:col>
      <xdr:colOff>88900</xdr:colOff>
      <xdr:row>79</xdr:row>
      <xdr:rowOff>44202</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588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169530</xdr:rowOff>
    </xdr:from>
    <xdr:ext cx="534377"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2342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73</xdr:row>
      <xdr:rowOff>51403</xdr:rowOff>
    </xdr:from>
    <xdr:to>
      <xdr:col>55</xdr:col>
      <xdr:colOff>88900</xdr:colOff>
      <xdr:row>73</xdr:row>
      <xdr:rowOff>51403</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567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30220</xdr:rowOff>
    </xdr:from>
    <xdr:to>
      <xdr:col>55</xdr:col>
      <xdr:colOff>0</xdr:colOff>
      <xdr:row>77</xdr:row>
      <xdr:rowOff>40469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9639300" y="13060420"/>
          <a:ext cx="838200" cy="18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97731</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2993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119304</xdr:rowOff>
    </xdr:from>
    <xdr:to>
      <xdr:col>55</xdr:col>
      <xdr:colOff>50800</xdr:colOff>
      <xdr:row>78</xdr:row>
      <xdr:rowOff>49454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320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6</xdr:rowOff>
    </xdr:from>
    <xdr:to>
      <xdr:col>50</xdr:col>
      <xdr:colOff>114300</xdr:colOff>
      <xdr:row>76</xdr:row>
      <xdr:rowOff>30220</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8750300" y="12001506"/>
          <a:ext cx="889000" cy="1058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131914</xdr:rowOff>
    </xdr:from>
    <xdr:to>
      <xdr:col>50</xdr:col>
      <xdr:colOff>165100</xdr:colOff>
      <xdr:row>78</xdr:row>
      <xdr:rowOff>62064</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33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53191</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42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6</xdr:rowOff>
    </xdr:from>
    <xdr:to>
      <xdr:col>45</xdr:col>
      <xdr:colOff>177800</xdr:colOff>
      <xdr:row>75</xdr:row>
      <xdr:rowOff>12560</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7861300" y="12001506"/>
          <a:ext cx="889000" cy="869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140793</xdr:rowOff>
    </xdr:from>
    <xdr:to>
      <xdr:col>46</xdr:col>
      <xdr:colOff>38100</xdr:colOff>
      <xdr:row>77</xdr:row>
      <xdr:rowOff>70943</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17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62070</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326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12560</xdr:rowOff>
    </xdr:from>
    <xdr:to>
      <xdr:col>41</xdr:col>
      <xdr:colOff>50800</xdr:colOff>
      <xdr:row>77</xdr:row>
      <xdr:rowOff>101028</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6972300" y="12871310"/>
          <a:ext cx="889000" cy="431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60173</xdr:rowOff>
    </xdr:from>
    <xdr:to>
      <xdr:col>41</xdr:col>
      <xdr:colOff>101600</xdr:colOff>
      <xdr:row>77</xdr:row>
      <xdr:rowOff>161773</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261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152900</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335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105263</xdr:rowOff>
    </xdr:from>
    <xdr:to>
      <xdr:col>36</xdr:col>
      <xdr:colOff>165100</xdr:colOff>
      <xdr:row>78</xdr:row>
      <xdr:rowOff>35413</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30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26540</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339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161119</xdr:rowOff>
    </xdr:from>
    <xdr:to>
      <xdr:col>55</xdr:col>
      <xdr:colOff>50800</xdr:colOff>
      <xdr:row>77</xdr:row>
      <xdr:rowOff>91269</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19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12546</xdr:rowOff>
    </xdr:from>
    <xdr:ext cx="534377"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304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150870</xdr:rowOff>
    </xdr:from>
    <xdr:to>
      <xdr:col>50</xdr:col>
      <xdr:colOff>165100</xdr:colOff>
      <xdr:row>76</xdr:row>
      <xdr:rowOff>81020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00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97547</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372111" y="12784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69</xdr:row>
      <xdr:rowOff>120656</xdr:rowOff>
    </xdr:from>
    <xdr:to>
      <xdr:col>46</xdr:col>
      <xdr:colOff>38100</xdr:colOff>
      <xdr:row>70</xdr:row>
      <xdr:rowOff>50806</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195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68</xdr:row>
      <xdr:rowOff>67333</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483111" y="1172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133210</xdr:rowOff>
    </xdr:from>
    <xdr:to>
      <xdr:col>41</xdr:col>
      <xdr:colOff>101600</xdr:colOff>
      <xdr:row>75</xdr:row>
      <xdr:rowOff>63360</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28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79887</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594111" y="1259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50228</xdr:rowOff>
    </xdr:from>
    <xdr:to>
      <xdr:col>36</xdr:col>
      <xdr:colOff>165100</xdr:colOff>
      <xdr:row>77</xdr:row>
      <xdr:rowOff>151828</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25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168355</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05111" y="13027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id="{00000000-0008-0000-06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78572</xdr:rowOff>
    </xdr:from>
    <xdr:to>
      <xdr:col>54</xdr:col>
      <xdr:colOff>189865</xdr:colOff>
      <xdr:row>98</xdr:row>
      <xdr:rowOff>40396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10475595" y="15509072"/>
          <a:ext cx="1270" cy="1333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44223</xdr:rowOff>
    </xdr:from>
    <xdr:ext cx="469744" cy="259045"/>
    <xdr:sp macro="" textlink="">
      <xdr:nvSpPr>
        <xdr:cNvPr id="460" name="普通建設事業費 （ うち更新整備　）最小値テキスト">
          <a:extLst>
            <a:ext uri="{FF2B5EF4-FFF2-40B4-BE49-F238E27FC236}">
              <a16:creationId xmlns:a16="http://schemas.microsoft.com/office/drawing/2014/main" id="{00000000-0008-0000-0600-0000CC010000}"/>
            </a:ext>
          </a:extLst>
        </xdr:cNvPr>
        <xdr:cNvSpPr txBox="1"/>
      </xdr:nvSpPr>
      <xdr:spPr>
        <a:xfrm>
          <a:off x="10528300" y="16846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40396</xdr:rowOff>
    </xdr:from>
    <xdr:to>
      <xdr:col>55</xdr:col>
      <xdr:colOff>88900</xdr:colOff>
      <xdr:row>98</xdr:row>
      <xdr:rowOff>40396</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6842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25249</xdr:rowOff>
    </xdr:from>
    <xdr:ext cx="534377" cy="259045"/>
    <xdr:sp macro="" textlink="">
      <xdr:nvSpPr>
        <xdr:cNvPr id="462" name="普通建設事業費 （ うち更新整備　）最大値テキスト">
          <a:extLst>
            <a:ext uri="{FF2B5EF4-FFF2-40B4-BE49-F238E27FC236}">
              <a16:creationId xmlns:a16="http://schemas.microsoft.com/office/drawing/2014/main" id="{00000000-0008-0000-0600-0000CE010000}"/>
            </a:ext>
          </a:extLst>
        </xdr:cNvPr>
        <xdr:cNvSpPr txBox="1"/>
      </xdr:nvSpPr>
      <xdr:spPr>
        <a:xfrm>
          <a:off x="10528300" y="1528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78572</xdr:rowOff>
    </xdr:from>
    <xdr:to>
      <xdr:col>55</xdr:col>
      <xdr:colOff>88900</xdr:colOff>
      <xdr:row>90</xdr:row>
      <xdr:rowOff>78572</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5509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78093</xdr:rowOff>
    </xdr:from>
    <xdr:to>
      <xdr:col>55</xdr:col>
      <xdr:colOff>0</xdr:colOff>
      <xdr:row>92</xdr:row>
      <xdr:rowOff>157349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9639300" y="15680043"/>
          <a:ext cx="838200" cy="25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77591</xdr:rowOff>
    </xdr:from>
    <xdr:ext cx="534377" cy="259045"/>
    <xdr:sp macro="" textlink="">
      <xdr:nvSpPr>
        <xdr:cNvPr id="465" name="普通建設事業費 （ うち更新整備　）平均値テキスト">
          <a:extLst>
            <a:ext uri="{FF2B5EF4-FFF2-40B4-BE49-F238E27FC236}">
              <a16:creationId xmlns:a16="http://schemas.microsoft.com/office/drawing/2014/main" id="{00000000-0008-0000-0600-0000D1010000}"/>
            </a:ext>
          </a:extLst>
        </xdr:cNvPr>
        <xdr:cNvSpPr txBox="1"/>
      </xdr:nvSpPr>
      <xdr:spPr>
        <a:xfrm>
          <a:off x="10528300" y="16365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99164</xdr:rowOff>
    </xdr:from>
    <xdr:to>
      <xdr:col>55</xdr:col>
      <xdr:colOff>50800</xdr:colOff>
      <xdr:row>96</xdr:row>
      <xdr:rowOff>29314</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10426700" y="1638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78093</xdr:rowOff>
    </xdr:from>
    <xdr:to>
      <xdr:col>50</xdr:col>
      <xdr:colOff>114300</xdr:colOff>
      <xdr:row>92</xdr:row>
      <xdr:rowOff>19433</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8750300" y="15680043"/>
          <a:ext cx="889000" cy="11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82224</xdr:rowOff>
    </xdr:from>
    <xdr:to>
      <xdr:col>50</xdr:col>
      <xdr:colOff>165100</xdr:colOff>
      <xdr:row>96</xdr:row>
      <xdr:rowOff>12374</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9588500" y="1636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3501</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72111" y="1646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44489</xdr:rowOff>
    </xdr:from>
    <xdr:to>
      <xdr:col>45</xdr:col>
      <xdr:colOff>177800</xdr:colOff>
      <xdr:row>92</xdr:row>
      <xdr:rowOff>19433</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7861300" y="15646439"/>
          <a:ext cx="889000" cy="14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72417</xdr:rowOff>
    </xdr:from>
    <xdr:to>
      <xdr:col>46</xdr:col>
      <xdr:colOff>38100</xdr:colOff>
      <xdr:row>94</xdr:row>
      <xdr:rowOff>2567</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8699500" y="1601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165144</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483111" y="16109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44489</xdr:rowOff>
    </xdr:from>
    <xdr:to>
      <xdr:col>41</xdr:col>
      <xdr:colOff>50800</xdr:colOff>
      <xdr:row>91</xdr:row>
      <xdr:rowOff>153256</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6972300" y="15646439"/>
          <a:ext cx="889000" cy="108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92</xdr:row>
      <xdr:rowOff>113635</xdr:rowOff>
    </xdr:from>
    <xdr:to>
      <xdr:col>41</xdr:col>
      <xdr:colOff>101600</xdr:colOff>
      <xdr:row>93</xdr:row>
      <xdr:rowOff>43785</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7810500" y="1588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34912</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5979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59410</xdr:rowOff>
    </xdr:from>
    <xdr:to>
      <xdr:col>36</xdr:col>
      <xdr:colOff>165100</xdr:colOff>
      <xdr:row>93</xdr:row>
      <xdr:rowOff>161010</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6921500" y="1600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152137</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09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106549</xdr:rowOff>
    </xdr:from>
    <xdr:to>
      <xdr:col>55</xdr:col>
      <xdr:colOff>50800</xdr:colOff>
      <xdr:row>93</xdr:row>
      <xdr:rowOff>36699</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10426700" y="1587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129426</xdr:rowOff>
    </xdr:from>
    <xdr:ext cx="534377" cy="259045"/>
    <xdr:sp macro="" textlink="">
      <xdr:nvSpPr>
        <xdr:cNvPr id="484" name="普通建設事業費 （ うち更新整備　）該当値テキスト">
          <a:extLst>
            <a:ext uri="{FF2B5EF4-FFF2-40B4-BE49-F238E27FC236}">
              <a16:creationId xmlns:a16="http://schemas.microsoft.com/office/drawing/2014/main" id="{00000000-0008-0000-0600-0000E4010000}"/>
            </a:ext>
          </a:extLst>
        </xdr:cNvPr>
        <xdr:cNvSpPr txBox="1"/>
      </xdr:nvSpPr>
      <xdr:spPr>
        <a:xfrm>
          <a:off x="10528300" y="15731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27293</xdr:rowOff>
    </xdr:from>
    <xdr:to>
      <xdr:col>50</xdr:col>
      <xdr:colOff>165100</xdr:colOff>
      <xdr:row>91</xdr:row>
      <xdr:rowOff>128893</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9588500" y="1562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89</xdr:row>
      <xdr:rowOff>145420</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372111" y="1540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140083</xdr:rowOff>
    </xdr:from>
    <xdr:to>
      <xdr:col>46</xdr:col>
      <xdr:colOff>38100</xdr:colOff>
      <xdr:row>92</xdr:row>
      <xdr:rowOff>70233</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8699500" y="157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90</xdr:row>
      <xdr:rowOff>86760</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483111" y="15517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90</xdr:row>
      <xdr:rowOff>165139</xdr:rowOff>
    </xdr:from>
    <xdr:to>
      <xdr:col>41</xdr:col>
      <xdr:colOff>101600</xdr:colOff>
      <xdr:row>91</xdr:row>
      <xdr:rowOff>95289</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7810500" y="1559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89</xdr:row>
      <xdr:rowOff>111816</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594111" y="15370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102456</xdr:rowOff>
    </xdr:from>
    <xdr:to>
      <xdr:col>36</xdr:col>
      <xdr:colOff>165100</xdr:colOff>
      <xdr:row>92</xdr:row>
      <xdr:rowOff>32606</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6921500" y="1570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90</xdr:row>
      <xdr:rowOff>49133</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6705111" y="1547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48006</xdr:rowOff>
    </xdr:from>
    <xdr:to>
      <xdr:col>85</xdr:col>
      <xdr:colOff>126364</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5362956"/>
          <a:ext cx="1269" cy="1368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166133</xdr:rowOff>
    </xdr:from>
    <xdr:ext cx="534377" cy="259045"/>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513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48006</xdr:rowOff>
    </xdr:from>
    <xdr:to>
      <xdr:col>86</xdr:col>
      <xdr:colOff>25400</xdr:colOff>
      <xdr:row>31</xdr:row>
      <xdr:rowOff>48006</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5362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98823</xdr:rowOff>
    </xdr:from>
    <xdr:ext cx="378565" cy="259045"/>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6442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75946</xdr:rowOff>
    </xdr:from>
    <xdr:to>
      <xdr:col>85</xdr:col>
      <xdr:colOff>177800</xdr:colOff>
      <xdr:row>39</xdr:row>
      <xdr:rowOff>6096</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6591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75692</xdr:rowOff>
    </xdr:from>
    <xdr:to>
      <xdr:col>81</xdr:col>
      <xdr:colOff>101600</xdr:colOff>
      <xdr:row>39</xdr:row>
      <xdr:rowOff>5842</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65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22369</xdr:rowOff>
    </xdr:from>
    <xdr:ext cx="378565"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92017" y="6366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130302</xdr:rowOff>
    </xdr:from>
    <xdr:to>
      <xdr:col>76</xdr:col>
      <xdr:colOff>165100</xdr:colOff>
      <xdr:row>36</xdr:row>
      <xdr:rowOff>60452</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6131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34</xdr:row>
      <xdr:rowOff>76979</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357428" y="5906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23495</xdr:rowOff>
    </xdr:from>
    <xdr:to>
      <xdr:col>72</xdr:col>
      <xdr:colOff>38100</xdr:colOff>
      <xdr:row>36</xdr:row>
      <xdr:rowOff>125095</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19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34</xdr:row>
      <xdr:rowOff>141622</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597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52959</xdr:rowOff>
    </xdr:from>
    <xdr:to>
      <xdr:col>67</xdr:col>
      <xdr:colOff>101600</xdr:colOff>
      <xdr:row>37</xdr:row>
      <xdr:rowOff>154559</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639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171086</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171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26505</xdr:rowOff>
    </xdr:from>
    <xdr:to>
      <xdr:col>85</xdr:col>
      <xdr:colOff>126364</xdr:colOff>
      <xdr:row>77</xdr:row>
      <xdr:rowOff>112497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028005"/>
          <a:ext cx="1269" cy="128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116324</xdr:rowOff>
    </xdr:from>
    <xdr:ext cx="534377"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31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112497</xdr:rowOff>
    </xdr:from>
    <xdr:to>
      <xdr:col>86</xdr:col>
      <xdr:colOff>25400</xdr:colOff>
      <xdr:row>77</xdr:row>
      <xdr:rowOff>112497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31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144632</xdr:rowOff>
    </xdr:from>
    <xdr:ext cx="534377"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180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26505</xdr:rowOff>
    </xdr:from>
    <xdr:to>
      <xdr:col>86</xdr:col>
      <xdr:colOff>25400</xdr:colOff>
      <xdr:row>70</xdr:row>
      <xdr:rowOff>26505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028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89218</xdr:rowOff>
    </xdr:from>
    <xdr:to>
      <xdr:col>85</xdr:col>
      <xdr:colOff>127000</xdr:colOff>
      <xdr:row>76</xdr:row>
      <xdr:rowOff>89827</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5481300" y="13119418"/>
          <a:ext cx="8382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43330</xdr:rowOff>
    </xdr:from>
    <xdr:ext cx="534377"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2730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20453</xdr:rowOff>
    </xdr:from>
    <xdr:to>
      <xdr:col>85</xdr:col>
      <xdr:colOff>177800</xdr:colOff>
      <xdr:row>75</xdr:row>
      <xdr:rowOff>122053</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2879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89827</xdr:rowOff>
    </xdr:from>
    <xdr:to>
      <xdr:col>81</xdr:col>
      <xdr:colOff>50800</xdr:colOff>
      <xdr:row>76</xdr:row>
      <xdr:rowOff>91523</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4592300" y="13120027"/>
          <a:ext cx="889000" cy="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30797</xdr:rowOff>
    </xdr:from>
    <xdr:to>
      <xdr:col>81</xdr:col>
      <xdr:colOff>101600</xdr:colOff>
      <xdr:row>75</xdr:row>
      <xdr:rowOff>132397</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288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148924</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14111" y="12664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84722</xdr:rowOff>
    </xdr:from>
    <xdr:to>
      <xdr:col>76</xdr:col>
      <xdr:colOff>114300</xdr:colOff>
      <xdr:row>76</xdr:row>
      <xdr:rowOff>91523</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3703300" y="13114922"/>
          <a:ext cx="889000" cy="6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163328</xdr:rowOff>
    </xdr:from>
    <xdr:to>
      <xdr:col>76</xdr:col>
      <xdr:colOff>165100</xdr:colOff>
      <xdr:row>74</xdr:row>
      <xdr:rowOff>93478</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2679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110005</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325111" y="1245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84722</xdr:rowOff>
    </xdr:from>
    <xdr:to>
      <xdr:col>71</xdr:col>
      <xdr:colOff>177800</xdr:colOff>
      <xdr:row>76</xdr:row>
      <xdr:rowOff>97332</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2814300" y="13114922"/>
          <a:ext cx="889000" cy="12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149841</xdr:rowOff>
    </xdr:from>
    <xdr:to>
      <xdr:col>72</xdr:col>
      <xdr:colOff>38100</xdr:colOff>
      <xdr:row>74</xdr:row>
      <xdr:rowOff>79991</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26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96518</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244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133039</xdr:rowOff>
    </xdr:from>
    <xdr:to>
      <xdr:col>67</xdr:col>
      <xdr:colOff>101600</xdr:colOff>
      <xdr:row>74</xdr:row>
      <xdr:rowOff>63189</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2648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79716</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242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38418</xdr:rowOff>
    </xdr:from>
    <xdr:to>
      <xdr:col>85</xdr:col>
      <xdr:colOff>177800</xdr:colOff>
      <xdr:row>76</xdr:row>
      <xdr:rowOff>140018</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306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16845</xdr:rowOff>
    </xdr:from>
    <xdr:ext cx="534377"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3047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39027</xdr:rowOff>
    </xdr:from>
    <xdr:to>
      <xdr:col>81</xdr:col>
      <xdr:colOff>101600</xdr:colOff>
      <xdr:row>76</xdr:row>
      <xdr:rowOff>140627</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3069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131754</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14111" y="1316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40723</xdr:rowOff>
    </xdr:from>
    <xdr:to>
      <xdr:col>76</xdr:col>
      <xdr:colOff>165100</xdr:colOff>
      <xdr:row>76</xdr:row>
      <xdr:rowOff>142323</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307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133450</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325111" y="1316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33922</xdr:rowOff>
    </xdr:from>
    <xdr:to>
      <xdr:col>72</xdr:col>
      <xdr:colOff>38100</xdr:colOff>
      <xdr:row>76</xdr:row>
      <xdr:rowOff>135522</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306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126649</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36111" y="1315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46532</xdr:rowOff>
    </xdr:from>
    <xdr:to>
      <xdr:col>67</xdr:col>
      <xdr:colOff>101600</xdr:colOff>
      <xdr:row>76</xdr:row>
      <xdr:rowOff>148132</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30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139259</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47111" y="1316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a:extLst>
            <a:ext uri="{FF2B5EF4-FFF2-40B4-BE49-F238E27FC236}">
              <a16:creationId xmlns:a16="http://schemas.microsoft.com/office/drawing/2014/main" id="{00000000-0008-0000-06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81429</xdr:rowOff>
    </xdr:from>
    <xdr:to>
      <xdr:col>85</xdr:col>
      <xdr:colOff>126364</xdr:colOff>
      <xdr:row>99</xdr:row>
      <xdr:rowOff>90377</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6317595" y="15511929"/>
          <a:ext cx="1269" cy="1551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94204</xdr:rowOff>
    </xdr:from>
    <xdr:ext cx="378565" cy="259045"/>
    <xdr:sp macro="" textlink="">
      <xdr:nvSpPr>
        <xdr:cNvPr id="682" name="積立金最小値テキスト">
          <a:extLst>
            <a:ext uri="{FF2B5EF4-FFF2-40B4-BE49-F238E27FC236}">
              <a16:creationId xmlns:a16="http://schemas.microsoft.com/office/drawing/2014/main" id="{00000000-0008-0000-0600-0000AA020000}"/>
            </a:ext>
          </a:extLst>
        </xdr:cNvPr>
        <xdr:cNvSpPr txBox="1"/>
      </xdr:nvSpPr>
      <xdr:spPr>
        <a:xfrm>
          <a:off x="16370300" y="17067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90377</xdr:rowOff>
    </xdr:from>
    <xdr:to>
      <xdr:col>86</xdr:col>
      <xdr:colOff>25400</xdr:colOff>
      <xdr:row>99</xdr:row>
      <xdr:rowOff>90377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7063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28106</xdr:rowOff>
    </xdr:from>
    <xdr:ext cx="599010" cy="259045"/>
    <xdr:sp macro="" textlink="">
      <xdr:nvSpPr>
        <xdr:cNvPr id="684" name="積立金最大値テキスト">
          <a:extLst>
            <a:ext uri="{FF2B5EF4-FFF2-40B4-BE49-F238E27FC236}">
              <a16:creationId xmlns:a16="http://schemas.microsoft.com/office/drawing/2014/main" id="{00000000-0008-0000-0600-0000AC020000}"/>
            </a:ext>
          </a:extLst>
        </xdr:cNvPr>
        <xdr:cNvSpPr txBox="1"/>
      </xdr:nvSpPr>
      <xdr:spPr>
        <a:xfrm>
          <a:off x="16370300" y="15287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81429</xdr:rowOff>
    </xdr:from>
    <xdr:to>
      <xdr:col>86</xdr:col>
      <xdr:colOff>25400</xdr:colOff>
      <xdr:row>90</xdr:row>
      <xdr:rowOff>81429</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5511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92782</xdr:rowOff>
    </xdr:from>
    <xdr:to>
      <xdr:col>85</xdr:col>
      <xdr:colOff>127000</xdr:colOff>
      <xdr:row>98</xdr:row>
      <xdr:rowOff>142650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5481300" y="16894882"/>
          <a:ext cx="838200" cy="4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4847</xdr:rowOff>
    </xdr:from>
    <xdr:ext cx="534377" cy="259045"/>
    <xdr:sp macro="" textlink="">
      <xdr:nvSpPr>
        <xdr:cNvPr id="687" name="積立金平均値テキスト">
          <a:extLst>
            <a:ext uri="{FF2B5EF4-FFF2-40B4-BE49-F238E27FC236}">
              <a16:creationId xmlns:a16="http://schemas.microsoft.com/office/drawing/2014/main" id="{00000000-0008-0000-0600-0000AF020000}"/>
            </a:ext>
          </a:extLst>
        </xdr:cNvPr>
        <xdr:cNvSpPr txBox="1"/>
      </xdr:nvSpPr>
      <xdr:spPr>
        <a:xfrm>
          <a:off x="16370300" y="16635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153420</xdr:rowOff>
    </xdr:from>
    <xdr:to>
      <xdr:col>85</xdr:col>
      <xdr:colOff>177800</xdr:colOff>
      <xdr:row>98</xdr:row>
      <xdr:rowOff>83570</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6268700" y="1678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92782</xdr:rowOff>
    </xdr:from>
    <xdr:to>
      <xdr:col>81</xdr:col>
      <xdr:colOff>50800</xdr:colOff>
      <xdr:row>98</xdr:row>
      <xdr:rowOff>164835</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4592300" y="16894882"/>
          <a:ext cx="889000" cy="72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155434</xdr:rowOff>
    </xdr:from>
    <xdr:to>
      <xdr:col>81</xdr:col>
      <xdr:colOff>101600</xdr:colOff>
      <xdr:row>98</xdr:row>
      <xdr:rowOff>85584</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5430500" y="1678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102111</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14111" y="1656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161733</xdr:rowOff>
    </xdr:from>
    <xdr:to>
      <xdr:col>76</xdr:col>
      <xdr:colOff>114300</xdr:colOff>
      <xdr:row>98</xdr:row>
      <xdr:rowOff>164835</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3703300" y="16963833"/>
          <a:ext cx="889000" cy="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45619</xdr:rowOff>
    </xdr:from>
    <xdr:to>
      <xdr:col>76</xdr:col>
      <xdr:colOff>165100</xdr:colOff>
      <xdr:row>98</xdr:row>
      <xdr:rowOff>147219</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4541500" y="1684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163746</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25111" y="1662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161733</xdr:rowOff>
    </xdr:from>
    <xdr:to>
      <xdr:col>71</xdr:col>
      <xdr:colOff>177800</xdr:colOff>
      <xdr:row>99</xdr:row>
      <xdr:rowOff>10629</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2814300" y="16963833"/>
          <a:ext cx="889000" cy="2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94952</xdr:rowOff>
    </xdr:from>
    <xdr:to>
      <xdr:col>72</xdr:col>
      <xdr:colOff>38100</xdr:colOff>
      <xdr:row>99</xdr:row>
      <xdr:rowOff>25102</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3652500" y="16897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41629</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6672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70613</xdr:rowOff>
    </xdr:from>
    <xdr:to>
      <xdr:col>67</xdr:col>
      <xdr:colOff>101600</xdr:colOff>
      <xdr:row>99</xdr:row>
      <xdr:rowOff>763</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2763500" y="1687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17290</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64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91850</xdr:rowOff>
    </xdr:from>
    <xdr:to>
      <xdr:col>85</xdr:col>
      <xdr:colOff>177800</xdr:colOff>
      <xdr:row>99</xdr:row>
      <xdr:rowOff>22000</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6268700" y="1689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6777</xdr:rowOff>
    </xdr:from>
    <xdr:ext cx="534377" cy="259045"/>
    <xdr:sp macro="" textlink="">
      <xdr:nvSpPr>
        <xdr:cNvPr id="706" name="積立金該当値テキスト">
          <a:extLst>
            <a:ext uri="{FF2B5EF4-FFF2-40B4-BE49-F238E27FC236}">
              <a16:creationId xmlns:a16="http://schemas.microsoft.com/office/drawing/2014/main" id="{00000000-0008-0000-0600-0000C2020000}"/>
            </a:ext>
          </a:extLst>
        </xdr:cNvPr>
        <xdr:cNvSpPr txBox="1"/>
      </xdr:nvSpPr>
      <xdr:spPr>
        <a:xfrm>
          <a:off x="16370300" y="1680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41982</xdr:rowOff>
    </xdr:from>
    <xdr:to>
      <xdr:col>81</xdr:col>
      <xdr:colOff>101600</xdr:colOff>
      <xdr:row>98</xdr:row>
      <xdr:rowOff>143582</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5430500" y="1684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134709</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14111" y="1693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114035</xdr:rowOff>
    </xdr:from>
    <xdr:to>
      <xdr:col>76</xdr:col>
      <xdr:colOff>165100</xdr:colOff>
      <xdr:row>99</xdr:row>
      <xdr:rowOff>44185</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4541500" y="1691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35312</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357428" y="17008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110933</xdr:rowOff>
    </xdr:from>
    <xdr:to>
      <xdr:col>72</xdr:col>
      <xdr:colOff>38100</xdr:colOff>
      <xdr:row>99</xdr:row>
      <xdr:rowOff>41083</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3652500" y="1691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32210</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468428" y="17005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131279</xdr:rowOff>
    </xdr:from>
    <xdr:to>
      <xdr:col>67</xdr:col>
      <xdr:colOff>101600</xdr:colOff>
      <xdr:row>99</xdr:row>
      <xdr:rowOff>61429</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2763500" y="1693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52556</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579428" y="17026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83312</xdr:rowOff>
    </xdr:from>
    <xdr:to>
      <xdr:col>116</xdr:col>
      <xdr:colOff>62864</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226812"/>
          <a:ext cx="1269" cy="1504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29989</xdr:rowOff>
    </xdr:from>
    <xdr:ext cx="469744"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500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83312</xdr:rowOff>
    </xdr:from>
    <xdr:to>
      <xdr:col>116</xdr:col>
      <xdr:colOff>152400</xdr:colOff>
      <xdr:row>30</xdr:row>
      <xdr:rowOff>83312</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22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30053</xdr:rowOff>
    </xdr:from>
    <xdr:ext cx="378565"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3737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7176</xdr:rowOff>
    </xdr:from>
    <xdr:to>
      <xdr:col>116</xdr:col>
      <xdr:colOff>114300</xdr:colOff>
      <xdr:row>38</xdr:row>
      <xdr:rowOff>108776</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52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154432</xdr:rowOff>
    </xdr:from>
    <xdr:to>
      <xdr:col>112</xdr:col>
      <xdr:colOff>38100</xdr:colOff>
      <xdr:row>38</xdr:row>
      <xdr:rowOff>84582</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49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101109</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4017" y="6273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58991</xdr:rowOff>
    </xdr:from>
    <xdr:to>
      <xdr:col>107</xdr:col>
      <xdr:colOff>101600</xdr:colOff>
      <xdr:row>36</xdr:row>
      <xdr:rowOff>160591</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23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5668</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6006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41656</xdr:rowOff>
    </xdr:from>
    <xdr:to>
      <xdr:col>102</xdr:col>
      <xdr:colOff>165100</xdr:colOff>
      <xdr:row>37</xdr:row>
      <xdr:rowOff>143256</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385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159783</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160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47371</xdr:rowOff>
    </xdr:from>
    <xdr:to>
      <xdr:col>98</xdr:col>
      <xdr:colOff>38100</xdr:colOff>
      <xdr:row>37</xdr:row>
      <xdr:rowOff>148971</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391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165498</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166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164865</xdr:rowOff>
    </xdr:from>
    <xdr:to>
      <xdr:col>116</xdr:col>
      <xdr:colOff>62864</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737365"/>
          <a:ext cx="1269" cy="142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111542</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51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164865</xdr:rowOff>
    </xdr:from>
    <xdr:to>
      <xdr:col>116</xdr:col>
      <xdr:colOff>152400</xdr:colOff>
      <xdr:row>50</xdr:row>
      <xdr:rowOff>164865</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737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43117</xdr:rowOff>
    </xdr:from>
    <xdr:to>
      <xdr:col>116</xdr:col>
      <xdr:colOff>63500</xdr:colOff>
      <xdr:row>59</xdr:row>
      <xdr:rowOff>43117</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1323300" y="101586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109682</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8823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86805</xdr:rowOff>
    </xdr:from>
    <xdr:to>
      <xdr:col>116</xdr:col>
      <xdr:colOff>114300</xdr:colOff>
      <xdr:row>59</xdr:row>
      <xdr:rowOff>16955</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1003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43117</xdr:rowOff>
    </xdr:from>
    <xdr:to>
      <xdr:col>111</xdr:col>
      <xdr:colOff>177800</xdr:colOff>
      <xdr:row>59</xdr:row>
      <xdr:rowOff>43117</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0434300" y="101586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80804</xdr:rowOff>
    </xdr:from>
    <xdr:to>
      <xdr:col>112</xdr:col>
      <xdr:colOff>38100</xdr:colOff>
      <xdr:row>59</xdr:row>
      <xdr:rowOff>10954</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1002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27481</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980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41783</xdr:rowOff>
    </xdr:from>
    <xdr:to>
      <xdr:col>107</xdr:col>
      <xdr:colOff>50800</xdr:colOff>
      <xdr:row>59</xdr:row>
      <xdr:rowOff>43117</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9545300" y="10157333"/>
          <a:ext cx="8890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49276</xdr:rowOff>
    </xdr:from>
    <xdr:to>
      <xdr:col>107</xdr:col>
      <xdr:colOff>101600</xdr:colOff>
      <xdr:row>58</xdr:row>
      <xdr:rowOff>150876</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9993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167403</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8" y="976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41764</xdr:rowOff>
    </xdr:from>
    <xdr:to>
      <xdr:col>102</xdr:col>
      <xdr:colOff>114300</xdr:colOff>
      <xdr:row>59</xdr:row>
      <xdr:rowOff>41783</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8656300" y="10157314"/>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57868</xdr:rowOff>
    </xdr:from>
    <xdr:to>
      <xdr:col>102</xdr:col>
      <xdr:colOff>165100</xdr:colOff>
      <xdr:row>58</xdr:row>
      <xdr:rowOff>159468</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1000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4545</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9777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53581</xdr:rowOff>
    </xdr:from>
    <xdr:to>
      <xdr:col>98</xdr:col>
      <xdr:colOff>38100</xdr:colOff>
      <xdr:row>58</xdr:row>
      <xdr:rowOff>155181</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999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258</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772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163767</xdr:rowOff>
    </xdr:from>
    <xdr:to>
      <xdr:col>116</xdr:col>
      <xdr:colOff>114300</xdr:colOff>
      <xdr:row>59</xdr:row>
      <xdr:rowOff>93917</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1010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78694</xdr:rowOff>
    </xdr:from>
    <xdr:ext cx="313932"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100227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163767</xdr:rowOff>
    </xdr:from>
    <xdr:to>
      <xdr:col>112</xdr:col>
      <xdr:colOff>38100</xdr:colOff>
      <xdr:row>59</xdr:row>
      <xdr:rowOff>93917</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1010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85044</xdr:rowOff>
    </xdr:from>
    <xdr:ext cx="313932"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166333" y="102005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163767</xdr:rowOff>
    </xdr:from>
    <xdr:to>
      <xdr:col>107</xdr:col>
      <xdr:colOff>101600</xdr:colOff>
      <xdr:row>59</xdr:row>
      <xdr:rowOff>93917</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1010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85044</xdr:rowOff>
    </xdr:from>
    <xdr:ext cx="313932"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277333" y="102005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162433</xdr:rowOff>
    </xdr:from>
    <xdr:to>
      <xdr:col>102</xdr:col>
      <xdr:colOff>165100</xdr:colOff>
      <xdr:row>59</xdr:row>
      <xdr:rowOff>92583</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10106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83710</xdr:rowOff>
    </xdr:from>
    <xdr:ext cx="378565"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356017" y="101992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162414</xdr:rowOff>
    </xdr:from>
    <xdr:to>
      <xdr:col>98</xdr:col>
      <xdr:colOff>38100</xdr:colOff>
      <xdr:row>59</xdr:row>
      <xdr:rowOff>92564</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1010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83691</xdr:rowOff>
    </xdr:from>
    <xdr:ext cx="378565"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67017" y="10199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114859</xdr:rowOff>
    </xdr:from>
    <xdr:to>
      <xdr:col>116</xdr:col>
      <xdr:colOff>62864</xdr:colOff>
      <xdr:row>79</xdr:row>
      <xdr:rowOff>24028</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116359"/>
          <a:ext cx="1269" cy="145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27855</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572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24028</xdr:rowOff>
    </xdr:from>
    <xdr:to>
      <xdr:col>116</xdr:col>
      <xdr:colOff>152400</xdr:colOff>
      <xdr:row>79</xdr:row>
      <xdr:rowOff>24028</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568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61536</xdr:rowOff>
    </xdr:from>
    <xdr:ext cx="534377"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89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114859</xdr:rowOff>
    </xdr:from>
    <xdr:to>
      <xdr:col>116</xdr:col>
      <xdr:colOff>152400</xdr:colOff>
      <xdr:row>70</xdr:row>
      <xdr:rowOff>114859</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116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25057</xdr:rowOff>
    </xdr:from>
    <xdr:to>
      <xdr:col>116</xdr:col>
      <xdr:colOff>63500</xdr:colOff>
      <xdr:row>76</xdr:row>
      <xdr:rowOff>65215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3055257"/>
          <a:ext cx="838200" cy="40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43502</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2730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20625</xdr:rowOff>
    </xdr:from>
    <xdr:to>
      <xdr:col>116</xdr:col>
      <xdr:colOff>114300</xdr:colOff>
      <xdr:row>75</xdr:row>
      <xdr:rowOff>122225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287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65215</xdr:rowOff>
    </xdr:from>
    <xdr:to>
      <xdr:col>111</xdr:col>
      <xdr:colOff>177800</xdr:colOff>
      <xdr:row>76</xdr:row>
      <xdr:rowOff>79808</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0434300" y="13095415"/>
          <a:ext cx="889000" cy="1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67602</xdr:rowOff>
    </xdr:from>
    <xdr:to>
      <xdr:col>112</xdr:col>
      <xdr:colOff>38100</xdr:colOff>
      <xdr:row>75</xdr:row>
      <xdr:rowOff>169202</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292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14279</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2701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11912</xdr:rowOff>
    </xdr:from>
    <xdr:to>
      <xdr:col>107</xdr:col>
      <xdr:colOff>50800</xdr:colOff>
      <xdr:row>76</xdr:row>
      <xdr:rowOff>79808</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9545300" y="12870662"/>
          <a:ext cx="889000" cy="239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51067</xdr:rowOff>
    </xdr:from>
    <xdr:to>
      <xdr:col>107</xdr:col>
      <xdr:colOff>101600</xdr:colOff>
      <xdr:row>75</xdr:row>
      <xdr:rowOff>152667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290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169194</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268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11912</xdr:rowOff>
    </xdr:from>
    <xdr:to>
      <xdr:col>102</xdr:col>
      <xdr:colOff>114300</xdr:colOff>
      <xdr:row>75</xdr:row>
      <xdr:rowOff>35001</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8656300" y="12870662"/>
          <a:ext cx="889000" cy="2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168148</xdr:rowOff>
    </xdr:from>
    <xdr:to>
      <xdr:col>102</xdr:col>
      <xdr:colOff>165100</xdr:colOff>
      <xdr:row>74</xdr:row>
      <xdr:rowOff>98298</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268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114825</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245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32207</xdr:rowOff>
    </xdr:from>
    <xdr:to>
      <xdr:col>98</xdr:col>
      <xdr:colOff>38100</xdr:colOff>
      <xdr:row>74</xdr:row>
      <xdr:rowOff>133807</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271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150334</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2494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145707</xdr:rowOff>
    </xdr:from>
    <xdr:to>
      <xdr:col>116</xdr:col>
      <xdr:colOff>114300</xdr:colOff>
      <xdr:row>76</xdr:row>
      <xdr:rowOff>75857</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300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124134</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2982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14415</xdr:rowOff>
    </xdr:from>
    <xdr:to>
      <xdr:col>112</xdr:col>
      <xdr:colOff>38100</xdr:colOff>
      <xdr:row>76</xdr:row>
      <xdr:rowOff>116015</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304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107142</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313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29008</xdr:rowOff>
    </xdr:from>
    <xdr:to>
      <xdr:col>107</xdr:col>
      <xdr:colOff>101600</xdr:colOff>
      <xdr:row>76</xdr:row>
      <xdr:rowOff>130608</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305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121735</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315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132562</xdr:rowOff>
    </xdr:from>
    <xdr:to>
      <xdr:col>102</xdr:col>
      <xdr:colOff>165100</xdr:colOff>
      <xdr:row>75</xdr:row>
      <xdr:rowOff>62712</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281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53839</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291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155651</xdr:rowOff>
    </xdr:from>
    <xdr:to>
      <xdr:col>98</xdr:col>
      <xdr:colOff>38100</xdr:colOff>
      <xdr:row>75</xdr:row>
      <xdr:rowOff>85801</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284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76928</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293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歳出決算総額については、市民一人当たり</a:t>
          </a:r>
          <a:r>
            <a:rPr kumimoji="1" lang="en-US" altLang="ja-JP" sz="1100">
              <a:latin typeface="ＭＳ Ｐゴシック" panose="020B0600070205080204" pitchFamily="50" charset="-128"/>
              <a:ea typeface="ＭＳ Ｐゴシック" panose="020B0600070205080204" pitchFamily="50" charset="-128"/>
            </a:rPr>
            <a:t>550,708</a:t>
          </a:r>
          <a:r>
            <a:rPr kumimoji="1" lang="ja-JP" altLang="en-US" sz="1100">
              <a:latin typeface="ＭＳ Ｐゴシック" panose="020B0600070205080204" pitchFamily="50" charset="-128"/>
              <a:ea typeface="ＭＳ Ｐゴシック" panose="020B0600070205080204" pitchFamily="50" charset="-128"/>
            </a:rPr>
            <a:t>円（令和５年１月１日時点住民基本台帳人口ベース）となっている。</a:t>
          </a:r>
        </a:p>
        <a:p>
          <a:r>
            <a:rPr kumimoji="1" lang="ja-JP" altLang="en-US" sz="1100">
              <a:latin typeface="ＭＳ Ｐゴシック" panose="020B0600070205080204" pitchFamily="50" charset="-128"/>
              <a:ea typeface="ＭＳ Ｐゴシック" panose="020B0600070205080204" pitchFamily="50" charset="-128"/>
            </a:rPr>
            <a:t>　主な構成項目である扶助費については、市民一人当たり</a:t>
          </a:r>
          <a:r>
            <a:rPr kumimoji="1" lang="en-US" altLang="ja-JP" sz="1100">
              <a:latin typeface="ＭＳ Ｐゴシック" panose="020B0600070205080204" pitchFamily="50" charset="-128"/>
              <a:ea typeface="ＭＳ Ｐゴシック" panose="020B0600070205080204" pitchFamily="50" charset="-128"/>
            </a:rPr>
            <a:t>234,208</a:t>
          </a:r>
          <a:r>
            <a:rPr kumimoji="1" lang="ja-JP" altLang="en-US" sz="1100">
              <a:latin typeface="ＭＳ Ｐゴシック" panose="020B0600070205080204" pitchFamily="50" charset="-128"/>
              <a:ea typeface="ＭＳ Ｐゴシック" panose="020B0600070205080204" pitchFamily="50" charset="-128"/>
            </a:rPr>
            <a:t>円となっており、類似団体の中でも最高額となっている。前年度と比較して市民一人当たり</a:t>
          </a:r>
          <a:r>
            <a:rPr kumimoji="1" lang="en-US" altLang="ja-JP" sz="1100">
              <a:latin typeface="ＭＳ Ｐゴシック" panose="020B0600070205080204" pitchFamily="50" charset="-128"/>
              <a:ea typeface="ＭＳ Ｐゴシック" panose="020B0600070205080204" pitchFamily="50" charset="-128"/>
            </a:rPr>
            <a:t>6,385</a:t>
          </a:r>
          <a:r>
            <a:rPr kumimoji="1" lang="ja-JP" altLang="en-US" sz="1100">
              <a:latin typeface="ＭＳ Ｐゴシック" panose="020B0600070205080204" pitchFamily="50" charset="-128"/>
              <a:ea typeface="ＭＳ Ｐゴシック" panose="020B0600070205080204" pitchFamily="50" charset="-128"/>
            </a:rPr>
            <a:t>円減額した主な要因は、子育て世帯への臨時特別給付金給付事業費や住民税非課税世帯等に対する臨時特別給付金給付事業費等の減（または皆減）となっている。扶助費の予算額が大きい主な事業としては、生活保護費や教育・保育給付費、障害者立支援給付費等が挙げられる。扶助費における社会保障費や子育て支援施策に係る経費は、今後も増加していくものと見込まれるが、適切な行政サービスの実施に努めるとともに、医療費等の抑制に繋がるよう市民の健康づくり等を推進する。</a:t>
          </a:r>
        </a:p>
        <a:p>
          <a:r>
            <a:rPr kumimoji="1" lang="ja-JP" altLang="en-US" sz="1100">
              <a:latin typeface="ＭＳ Ｐゴシック" panose="020B0600070205080204" pitchFamily="50" charset="-128"/>
              <a:ea typeface="ＭＳ Ｐゴシック" panose="020B0600070205080204" pitchFamily="50" charset="-128"/>
            </a:rPr>
            <a:t>　扶助費に次いで大きな構成項目である物件費については、市民一人当たり</a:t>
          </a:r>
          <a:r>
            <a:rPr kumimoji="1" lang="en-US" altLang="ja-JP" sz="1100">
              <a:latin typeface="ＭＳ Ｐゴシック" panose="020B0600070205080204" pitchFamily="50" charset="-128"/>
              <a:ea typeface="ＭＳ Ｐゴシック" panose="020B0600070205080204" pitchFamily="50" charset="-128"/>
            </a:rPr>
            <a:t>73,711</a:t>
          </a:r>
          <a:r>
            <a:rPr kumimoji="1" lang="ja-JP" altLang="en-US" sz="1100">
              <a:latin typeface="ＭＳ Ｐゴシック" panose="020B0600070205080204" pitchFamily="50" charset="-128"/>
              <a:ea typeface="ＭＳ Ｐゴシック" panose="020B0600070205080204" pitchFamily="50" charset="-128"/>
            </a:rPr>
            <a:t>円となっており、全国平均額を下回っているが、類似団体平均額を上回っている。前年度と比較して市民一人当たり</a:t>
          </a:r>
          <a:r>
            <a:rPr kumimoji="1" lang="en-US" altLang="ja-JP" sz="1100">
              <a:latin typeface="ＭＳ Ｐゴシック" panose="020B0600070205080204" pitchFamily="50" charset="-128"/>
              <a:ea typeface="ＭＳ Ｐゴシック" panose="020B0600070205080204" pitchFamily="50" charset="-128"/>
            </a:rPr>
            <a:t>5,048</a:t>
          </a:r>
          <a:r>
            <a:rPr kumimoji="1" lang="ja-JP" altLang="en-US" sz="1100">
              <a:latin typeface="ＭＳ Ｐゴシック" panose="020B0600070205080204" pitchFamily="50" charset="-128"/>
              <a:ea typeface="ＭＳ Ｐゴシック" panose="020B0600070205080204" pitchFamily="50" charset="-128"/>
            </a:rPr>
            <a:t>円増額した主な要因は、企業誘致推進事業や東部海浜地区開発事業等の委託料の増（または皆増）となっている。物件費の予算額が大きい主な事業としては、家庭ごみ収集事業や予防接種事業（定期こども）、新型コロナウイルスワクチン接種事業等が挙げられる。物件費は、施設管理や行政事務に係る委託料が大半を占めており、物価高騰等に伴い今後も増加していくものと見込まれるが、事務事業の効率化・適正化により経費の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沖縄県沖縄市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142,679
140,835
49.72
81,293,466
78,574,481
1,629,130
32,187,220
43,843,787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31.8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134801</xdr:rowOff>
    </xdr:from>
    <xdr:to>
      <xdr:col>24</xdr:col>
      <xdr:colOff>62865</xdr:colOff>
      <xdr:row>38</xdr:row>
      <xdr:rowOff>142966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06851"/>
          <a:ext cx="127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146793</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6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142966</xdr:rowOff>
    </xdr:from>
    <xdr:to>
      <xdr:col>24</xdr:col>
      <xdr:colOff>152400</xdr:colOff>
      <xdr:row>38</xdr:row>
      <xdr:rowOff>142966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5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81478</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882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134801</xdr:rowOff>
    </xdr:from>
    <xdr:to>
      <xdr:col>24</xdr:col>
      <xdr:colOff>152400</xdr:colOff>
      <xdr:row>29</xdr:row>
      <xdr:rowOff>134801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0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104866</xdr:rowOff>
    </xdr:from>
    <xdr:to>
      <xdr:col>24</xdr:col>
      <xdr:colOff>63500</xdr:colOff>
      <xdr:row>34</xdr:row>
      <xdr:rowOff>156028</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934166"/>
          <a:ext cx="838200" cy="5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112866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7707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89989</xdr:rowOff>
    </xdr:from>
    <xdr:to>
      <xdr:col>24</xdr:col>
      <xdr:colOff>114300</xdr:colOff>
      <xdr:row>35</xdr:row>
      <xdr:rowOff>20139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1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104866</xdr:rowOff>
    </xdr:from>
    <xdr:to>
      <xdr:col>19</xdr:col>
      <xdr:colOff>177800</xdr:colOff>
      <xdr:row>34</xdr:row>
      <xdr:rowOff>107043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934166"/>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70394</xdr:rowOff>
    </xdr:from>
    <xdr:to>
      <xdr:col>20</xdr:col>
      <xdr:colOff>38100</xdr:colOff>
      <xdr:row>35</xdr:row>
      <xdr:rowOff>544</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89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163121</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99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26489</xdr:rowOff>
    </xdr:from>
    <xdr:to>
      <xdr:col>15</xdr:col>
      <xdr:colOff>50800</xdr:colOff>
      <xdr:row>34</xdr:row>
      <xdr:rowOff>107043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855789"/>
          <a:ext cx="889000" cy="80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74204</xdr:rowOff>
    </xdr:from>
    <xdr:to>
      <xdr:col>15</xdr:col>
      <xdr:colOff>101600</xdr:colOff>
      <xdr:row>34</xdr:row>
      <xdr:rowOff>4354</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73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20881</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50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26489</xdr:rowOff>
    </xdr:from>
    <xdr:to>
      <xdr:col>10</xdr:col>
      <xdr:colOff>114300</xdr:colOff>
      <xdr:row>34</xdr:row>
      <xdr:rowOff>162560</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855789"/>
          <a:ext cx="889000" cy="136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135708</xdr:rowOff>
    </xdr:from>
    <xdr:to>
      <xdr:col>10</xdr:col>
      <xdr:colOff>165100</xdr:colOff>
      <xdr:row>33</xdr:row>
      <xdr:rowOff>65858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62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82385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39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156392</xdr:rowOff>
    </xdr:from>
    <xdr:to>
      <xdr:col>6</xdr:col>
      <xdr:colOff>38100</xdr:colOff>
      <xdr:row>33</xdr:row>
      <xdr:rowOff>86542</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6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103069</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41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105228</xdr:rowOff>
    </xdr:from>
    <xdr:to>
      <xdr:col>24</xdr:col>
      <xdr:colOff>114300</xdr:colOff>
      <xdr:row>35</xdr:row>
      <xdr:rowOff>35378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93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83655</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91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54066</xdr:rowOff>
    </xdr:from>
    <xdr:to>
      <xdr:col>20</xdr:col>
      <xdr:colOff>38100</xdr:colOff>
      <xdr:row>34</xdr:row>
      <xdr:rowOff>155666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88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743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658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56243</xdr:rowOff>
    </xdr:from>
    <xdr:to>
      <xdr:col>15</xdr:col>
      <xdr:colOff>101600</xdr:colOff>
      <xdr:row>34</xdr:row>
      <xdr:rowOff>157843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88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148970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97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147139</xdr:rowOff>
    </xdr:from>
    <xdr:to>
      <xdr:col>10</xdr:col>
      <xdr:colOff>165100</xdr:colOff>
      <xdr:row>34</xdr:row>
      <xdr:rowOff>77289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80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68416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897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111760</xdr:rowOff>
    </xdr:from>
    <xdr:to>
      <xdr:col>6</xdr:col>
      <xdr:colOff>38100</xdr:colOff>
      <xdr:row>35</xdr:row>
      <xdr:rowOff>41910</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94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33037</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03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79277</xdr:rowOff>
    </xdr:from>
    <xdr:to>
      <xdr:col>24</xdr:col>
      <xdr:colOff>62865</xdr:colOff>
      <xdr:row>57</xdr:row>
      <xdr:rowOff>164704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23227"/>
          <a:ext cx="1270" cy="1114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168531</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4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164704</xdr:rowOff>
    </xdr:from>
    <xdr:to>
      <xdr:col>24</xdr:col>
      <xdr:colOff>152400</xdr:colOff>
      <xdr:row>57</xdr:row>
      <xdr:rowOff>164704</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37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25954</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98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275,716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79277</xdr:rowOff>
    </xdr:from>
    <xdr:to>
      <xdr:col>24</xdr:col>
      <xdr:colOff>152400</xdr:colOff>
      <xdr:row>51</xdr:row>
      <xdr:rowOff>79277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2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45087</xdr:rowOff>
    </xdr:from>
    <xdr:to>
      <xdr:col>24</xdr:col>
      <xdr:colOff>63500</xdr:colOff>
      <xdr:row>57</xdr:row>
      <xdr:rowOff>107550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817737"/>
          <a:ext cx="838200" cy="62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2337</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03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150910</xdr:rowOff>
    </xdr:from>
    <xdr:to>
      <xdr:col>24</xdr:col>
      <xdr:colOff>114300</xdr:colOff>
      <xdr:row>57</xdr:row>
      <xdr:rowOff>81060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75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5151</xdr:rowOff>
    </xdr:from>
    <xdr:to>
      <xdr:col>19</xdr:col>
      <xdr:colOff>177800</xdr:colOff>
      <xdr:row>57</xdr:row>
      <xdr:rowOff>45087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434901"/>
          <a:ext cx="889000" cy="382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158015</xdr:rowOff>
    </xdr:from>
    <xdr:to>
      <xdr:col>20</xdr:col>
      <xdr:colOff>38100</xdr:colOff>
      <xdr:row>57</xdr:row>
      <xdr:rowOff>88165</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75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104692</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53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5151</xdr:rowOff>
    </xdr:from>
    <xdr:to>
      <xdr:col>15</xdr:col>
      <xdr:colOff>50800</xdr:colOff>
      <xdr:row>57</xdr:row>
      <xdr:rowOff>124805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434901"/>
          <a:ext cx="889000" cy="462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20585</xdr:rowOff>
    </xdr:from>
    <xdr:to>
      <xdr:col>15</xdr:col>
      <xdr:colOff>101600</xdr:colOff>
      <xdr:row>54</xdr:row>
      <xdr:rowOff>122185</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27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138712</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054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124805</xdr:rowOff>
    </xdr:from>
    <xdr:to>
      <xdr:col>10</xdr:col>
      <xdr:colOff>114300</xdr:colOff>
      <xdr:row>57</xdr:row>
      <xdr:rowOff>136477</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897455"/>
          <a:ext cx="889000" cy="11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158290</xdr:rowOff>
    </xdr:from>
    <xdr:to>
      <xdr:col>10</xdr:col>
      <xdr:colOff>165100</xdr:colOff>
      <xdr:row>57</xdr:row>
      <xdr:rowOff>88440</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5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104967</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53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169349</xdr:rowOff>
    </xdr:from>
    <xdr:to>
      <xdr:col>6</xdr:col>
      <xdr:colOff>38100</xdr:colOff>
      <xdr:row>57</xdr:row>
      <xdr:rowOff>99499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116026</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54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56750</xdr:rowOff>
    </xdr:from>
    <xdr:to>
      <xdr:col>24</xdr:col>
      <xdr:colOff>114300</xdr:colOff>
      <xdr:row>57</xdr:row>
      <xdr:rowOff>158350</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8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143127</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44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165737</xdr:rowOff>
    </xdr:from>
    <xdr:to>
      <xdr:col>20</xdr:col>
      <xdr:colOff>38100</xdr:colOff>
      <xdr:row>57</xdr:row>
      <xdr:rowOff>95887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76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87014</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85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125801</xdr:rowOff>
    </xdr:from>
    <xdr:to>
      <xdr:col>15</xdr:col>
      <xdr:colOff>101600</xdr:colOff>
      <xdr:row>55</xdr:row>
      <xdr:rowOff>55951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38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47078</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476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74005</xdr:rowOff>
    </xdr:from>
    <xdr:to>
      <xdr:col>10</xdr:col>
      <xdr:colOff>165100</xdr:colOff>
      <xdr:row>58</xdr:row>
      <xdr:rowOff>4155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4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166732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93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85677</xdr:rowOff>
    </xdr:from>
    <xdr:to>
      <xdr:col>6</xdr:col>
      <xdr:colOff>38100</xdr:colOff>
      <xdr:row>58</xdr:row>
      <xdr:rowOff>15827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858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6954</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95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82876</xdr:rowOff>
    </xdr:from>
    <xdr:to>
      <xdr:col>24</xdr:col>
      <xdr:colOff>62865</xdr:colOff>
      <xdr:row>78</xdr:row>
      <xdr:rowOff>56477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255826"/>
          <a:ext cx="1270" cy="1173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60304</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33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56477</xdr:rowOff>
    </xdr:from>
    <xdr:to>
      <xdr:col>24</xdr:col>
      <xdr:colOff>152400</xdr:colOff>
      <xdr:row>78</xdr:row>
      <xdr:rowOff>56477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2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29553</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31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312,450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82876</xdr:rowOff>
    </xdr:from>
    <xdr:to>
      <xdr:col>24</xdr:col>
      <xdr:colOff>152400</xdr:colOff>
      <xdr:row>71</xdr:row>
      <xdr:rowOff>82876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255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51552</xdr:rowOff>
    </xdr:from>
    <xdr:to>
      <xdr:col>24</xdr:col>
      <xdr:colOff>63500</xdr:colOff>
      <xdr:row>71</xdr:row>
      <xdr:rowOff>82876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2224502"/>
          <a:ext cx="838200" cy="31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96705</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9554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118278</xdr:rowOff>
    </xdr:from>
    <xdr:to>
      <xdr:col>24</xdr:col>
      <xdr:colOff>114300</xdr:colOff>
      <xdr:row>76</xdr:row>
      <xdr:rowOff>48428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7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51552</xdr:rowOff>
    </xdr:from>
    <xdr:to>
      <xdr:col>19</xdr:col>
      <xdr:colOff>177800</xdr:colOff>
      <xdr:row>72</xdr:row>
      <xdr:rowOff>98735</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224502"/>
          <a:ext cx="889000" cy="218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76647</xdr:rowOff>
    </xdr:from>
    <xdr:to>
      <xdr:col>20</xdr:col>
      <xdr:colOff>38100</xdr:colOff>
      <xdr:row>76</xdr:row>
      <xdr:rowOff>6796</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3539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169373</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028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98735</xdr:rowOff>
    </xdr:from>
    <xdr:to>
      <xdr:col>15</xdr:col>
      <xdr:colOff>50800</xdr:colOff>
      <xdr:row>73</xdr:row>
      <xdr:rowOff>18627</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443135"/>
          <a:ext cx="889000" cy="91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148225</xdr:rowOff>
    </xdr:from>
    <xdr:to>
      <xdr:col>15</xdr:col>
      <xdr:colOff>101600</xdr:colOff>
      <xdr:row>76</xdr:row>
      <xdr:rowOff>78375</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06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69502</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099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18627</xdr:rowOff>
    </xdr:from>
    <xdr:to>
      <xdr:col>10</xdr:col>
      <xdr:colOff>114300</xdr:colOff>
      <xdr:row>73</xdr:row>
      <xdr:rowOff>108617</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2534477"/>
          <a:ext cx="889000" cy="89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44715</xdr:rowOff>
    </xdr:from>
    <xdr:to>
      <xdr:col>10</xdr:col>
      <xdr:colOff>165100</xdr:colOff>
      <xdr:row>76</xdr:row>
      <xdr:rowOff>146315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7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137442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167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87593</xdr:rowOff>
    </xdr:from>
    <xdr:to>
      <xdr:col>6</xdr:col>
      <xdr:colOff>38100</xdr:colOff>
      <xdr:row>77</xdr:row>
      <xdr:rowOff>17743</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1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8870</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210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32076</xdr:rowOff>
    </xdr:from>
    <xdr:to>
      <xdr:col>24</xdr:col>
      <xdr:colOff>114300</xdr:colOff>
      <xdr:row>71</xdr:row>
      <xdr:rowOff>133676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20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156553</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158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752</xdr:rowOff>
    </xdr:from>
    <xdr:to>
      <xdr:col>20</xdr:col>
      <xdr:colOff>38100</xdr:colOff>
      <xdr:row>71</xdr:row>
      <xdr:rowOff>102352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17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69</xdr:row>
      <xdr:rowOff>118879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1948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47935</xdr:rowOff>
    </xdr:from>
    <xdr:to>
      <xdr:col>15</xdr:col>
      <xdr:colOff>101600</xdr:colOff>
      <xdr:row>72</xdr:row>
      <xdr:rowOff>149535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39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70</xdr:row>
      <xdr:rowOff>166062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167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139277</xdr:rowOff>
    </xdr:from>
    <xdr:to>
      <xdr:col>10</xdr:col>
      <xdr:colOff>165100</xdr:colOff>
      <xdr:row>73</xdr:row>
      <xdr:rowOff>69427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48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85954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258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57817</xdr:rowOff>
    </xdr:from>
    <xdr:to>
      <xdr:col>6</xdr:col>
      <xdr:colOff>38100</xdr:colOff>
      <xdr:row>73</xdr:row>
      <xdr:rowOff>159417</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57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4494</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348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164046</xdr:rowOff>
    </xdr:from>
    <xdr:to>
      <xdr:col>24</xdr:col>
      <xdr:colOff>62865</xdr:colOff>
      <xdr:row>97</xdr:row>
      <xdr:rowOff>160023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594546"/>
          <a:ext cx="1270" cy="119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163850</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79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160023</xdr:rowOff>
    </xdr:from>
    <xdr:to>
      <xdr:col>24</xdr:col>
      <xdr:colOff>152400</xdr:colOff>
      <xdr:row>97</xdr:row>
      <xdr:rowOff>160023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790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110723</xdr:rowOff>
    </xdr:from>
    <xdr:ext cx="534377"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36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78,935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164046</xdr:rowOff>
    </xdr:from>
    <xdr:to>
      <xdr:col>24</xdr:col>
      <xdr:colOff>152400</xdr:colOff>
      <xdr:row>90</xdr:row>
      <xdr:rowOff>164046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594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155313</xdr:rowOff>
    </xdr:from>
    <xdr:to>
      <xdr:col>24</xdr:col>
      <xdr:colOff>63500</xdr:colOff>
      <xdr:row>97</xdr:row>
      <xdr:rowOff>17810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614513"/>
          <a:ext cx="838200" cy="3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115938</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2322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93061</xdr:rowOff>
    </xdr:from>
    <xdr:to>
      <xdr:col>24</xdr:col>
      <xdr:colOff>114300</xdr:colOff>
      <xdr:row>96</xdr:row>
      <xdr:rowOff>23211</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380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17810</xdr:rowOff>
    </xdr:from>
    <xdr:to>
      <xdr:col>19</xdr:col>
      <xdr:colOff>177800</xdr:colOff>
      <xdr:row>97</xdr:row>
      <xdr:rowOff>168024</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648460"/>
          <a:ext cx="889000" cy="150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119853</xdr:rowOff>
    </xdr:from>
    <xdr:to>
      <xdr:col>20</xdr:col>
      <xdr:colOff>38100</xdr:colOff>
      <xdr:row>96</xdr:row>
      <xdr:rowOff>50003</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40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66530</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182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168024</xdr:rowOff>
    </xdr:from>
    <xdr:to>
      <xdr:col>15</xdr:col>
      <xdr:colOff>50800</xdr:colOff>
      <xdr:row>98</xdr:row>
      <xdr:rowOff>23709</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798674"/>
          <a:ext cx="889000" cy="27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104170</xdr:rowOff>
    </xdr:from>
    <xdr:to>
      <xdr:col>15</xdr:col>
      <xdr:colOff>101600</xdr:colOff>
      <xdr:row>96</xdr:row>
      <xdr:rowOff>34320</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3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50847</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16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23709</xdr:rowOff>
    </xdr:from>
    <xdr:to>
      <xdr:col>10</xdr:col>
      <xdr:colOff>114300</xdr:colOff>
      <xdr:row>98</xdr:row>
      <xdr:rowOff>36418</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825809"/>
          <a:ext cx="889000" cy="12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165641</xdr:rowOff>
    </xdr:from>
    <xdr:to>
      <xdr:col>10</xdr:col>
      <xdr:colOff>165100</xdr:colOff>
      <xdr:row>96</xdr:row>
      <xdr:rowOff>95791</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45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112318</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228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49856</xdr:rowOff>
    </xdr:from>
    <xdr:to>
      <xdr:col>6</xdr:col>
      <xdr:colOff>38100</xdr:colOff>
      <xdr:row>96</xdr:row>
      <xdr:rowOff>151456</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50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167983</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28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104513</xdr:rowOff>
    </xdr:from>
    <xdr:to>
      <xdr:col>24</xdr:col>
      <xdr:colOff>114300</xdr:colOff>
      <xdr:row>97</xdr:row>
      <xdr:rowOff>34663</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56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82940</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54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138460</xdr:rowOff>
    </xdr:from>
    <xdr:to>
      <xdr:col>20</xdr:col>
      <xdr:colOff>38100</xdr:colOff>
      <xdr:row>97</xdr:row>
      <xdr:rowOff>68610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59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59737</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690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117224</xdr:rowOff>
    </xdr:from>
    <xdr:to>
      <xdr:col>15</xdr:col>
      <xdr:colOff>101600</xdr:colOff>
      <xdr:row>98</xdr:row>
      <xdr:rowOff>47374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74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38501</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84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144359</xdr:rowOff>
    </xdr:from>
    <xdr:to>
      <xdr:col>10</xdr:col>
      <xdr:colOff>165100</xdr:colOff>
      <xdr:row>98</xdr:row>
      <xdr:rowOff>74509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77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65636</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86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157068</xdr:rowOff>
    </xdr:from>
    <xdr:to>
      <xdr:col>6</xdr:col>
      <xdr:colOff>38100</xdr:colOff>
      <xdr:row>98</xdr:row>
      <xdr:rowOff>87218</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78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78345</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88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134366</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449316"/>
          <a:ext cx="1270" cy="1281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81043</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22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134366</xdr:rowOff>
    </xdr:from>
    <xdr:to>
      <xdr:col>55</xdr:col>
      <xdr:colOff>88900</xdr:colOff>
      <xdr:row>31</xdr:row>
      <xdr:rowOff>134366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449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134747</xdr:rowOff>
    </xdr:from>
    <xdr:to>
      <xdr:col>55</xdr:col>
      <xdr:colOff>0</xdr:colOff>
      <xdr:row>33</xdr:row>
      <xdr:rowOff>150749</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5792597"/>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21988</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6563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43561</xdr:rowOff>
    </xdr:from>
    <xdr:to>
      <xdr:col>55</xdr:col>
      <xdr:colOff>50800</xdr:colOff>
      <xdr:row>37</xdr:row>
      <xdr:rowOff>145161</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38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50165</xdr:rowOff>
    </xdr:from>
    <xdr:to>
      <xdr:col>50</xdr:col>
      <xdr:colOff>114300</xdr:colOff>
      <xdr:row>33</xdr:row>
      <xdr:rowOff>150749</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5536565"/>
          <a:ext cx="889000" cy="27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44704</xdr:rowOff>
    </xdr:from>
    <xdr:to>
      <xdr:col>50</xdr:col>
      <xdr:colOff>165100</xdr:colOff>
      <xdr:row>37</xdr:row>
      <xdr:rowOff>146304</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38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137431</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481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50165</xdr:rowOff>
    </xdr:from>
    <xdr:to>
      <xdr:col>45</xdr:col>
      <xdr:colOff>177800</xdr:colOff>
      <xdr:row>32</xdr:row>
      <xdr:rowOff>89408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5536565"/>
          <a:ext cx="889000" cy="3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155956</xdr:rowOff>
    </xdr:from>
    <xdr:to>
      <xdr:col>46</xdr:col>
      <xdr:colOff>38100</xdr:colOff>
      <xdr:row>36</xdr:row>
      <xdr:rowOff>86106</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15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77233</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24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143891</xdr:rowOff>
    </xdr:from>
    <xdr:to>
      <xdr:col>41</xdr:col>
      <xdr:colOff>50800</xdr:colOff>
      <xdr:row>32</xdr:row>
      <xdr:rowOff>89408</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5458841"/>
          <a:ext cx="889000" cy="11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125476</xdr:rowOff>
    </xdr:from>
    <xdr:to>
      <xdr:col>41</xdr:col>
      <xdr:colOff>101600</xdr:colOff>
      <xdr:row>36</xdr:row>
      <xdr:rowOff>55626</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126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46753</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218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126619</xdr:rowOff>
    </xdr:from>
    <xdr:to>
      <xdr:col>36</xdr:col>
      <xdr:colOff>165100</xdr:colOff>
      <xdr:row>36</xdr:row>
      <xdr:rowOff>56769</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12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47896</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220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83947</xdr:rowOff>
    </xdr:from>
    <xdr:to>
      <xdr:col>55</xdr:col>
      <xdr:colOff>50800</xdr:colOff>
      <xdr:row>34</xdr:row>
      <xdr:rowOff>14097</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574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106824</xdr:rowOff>
    </xdr:from>
    <xdr:ext cx="469744"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5593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99949</xdr:rowOff>
    </xdr:from>
    <xdr:to>
      <xdr:col>50</xdr:col>
      <xdr:colOff>165100</xdr:colOff>
      <xdr:row>34</xdr:row>
      <xdr:rowOff>30099</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575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32</xdr:row>
      <xdr:rowOff>46626</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04428" y="5533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170815</xdr:rowOff>
    </xdr:from>
    <xdr:to>
      <xdr:col>46</xdr:col>
      <xdr:colOff>38100</xdr:colOff>
      <xdr:row>32</xdr:row>
      <xdr:rowOff>100965</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548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30</xdr:row>
      <xdr:rowOff>117492</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15428" y="526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38608</xdr:rowOff>
    </xdr:from>
    <xdr:to>
      <xdr:col>41</xdr:col>
      <xdr:colOff>101600</xdr:colOff>
      <xdr:row>32</xdr:row>
      <xdr:rowOff>140208</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552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156735</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26428" y="530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93091</xdr:rowOff>
    </xdr:from>
    <xdr:to>
      <xdr:col>36</xdr:col>
      <xdr:colOff>165100</xdr:colOff>
      <xdr:row>32</xdr:row>
      <xdr:rowOff>23241</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540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39768</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37428" y="518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140249</xdr:rowOff>
    </xdr:from>
    <xdr:to>
      <xdr:col>54</xdr:col>
      <xdr:colOff>189865</xdr:colOff>
      <xdr:row>58</xdr:row>
      <xdr:rowOff>138100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12749"/>
          <a:ext cx="1270" cy="1369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141927</xdr:rowOff>
    </xdr:from>
    <xdr:ext cx="313932"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860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138100</xdr:rowOff>
    </xdr:from>
    <xdr:to>
      <xdr:col>55</xdr:col>
      <xdr:colOff>88900</xdr:colOff>
      <xdr:row>58</xdr:row>
      <xdr:rowOff>138100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8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86926</xdr:rowOff>
    </xdr:from>
    <xdr:ext cx="534377"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48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29,988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140249</xdr:rowOff>
    </xdr:from>
    <xdr:to>
      <xdr:col>55</xdr:col>
      <xdr:colOff>88900</xdr:colOff>
      <xdr:row>50</xdr:row>
      <xdr:rowOff>140249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12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12736</xdr:rowOff>
    </xdr:from>
    <xdr:to>
      <xdr:col>55</xdr:col>
      <xdr:colOff>0</xdr:colOff>
      <xdr:row>58</xdr:row>
      <xdr:rowOff>25949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956836"/>
          <a:ext cx="838200" cy="13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81008</xdr:rowOff>
    </xdr:from>
    <xdr:ext cx="469744"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6822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58131</xdr:rowOff>
    </xdr:from>
    <xdr:to>
      <xdr:col>55</xdr:col>
      <xdr:colOff>50800</xdr:colOff>
      <xdr:row>57</xdr:row>
      <xdr:rowOff>159731</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83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16850</xdr:rowOff>
    </xdr:from>
    <xdr:to>
      <xdr:col>50</xdr:col>
      <xdr:colOff>114300</xdr:colOff>
      <xdr:row>58</xdr:row>
      <xdr:rowOff>25949</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960950"/>
          <a:ext cx="889000" cy="9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66818</xdr:rowOff>
    </xdr:from>
    <xdr:to>
      <xdr:col>50</xdr:col>
      <xdr:colOff>165100</xdr:colOff>
      <xdr:row>57</xdr:row>
      <xdr:rowOff>168418</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83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13495</xdr:rowOff>
    </xdr:from>
    <xdr:ext cx="469744"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404428" y="961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16850</xdr:rowOff>
    </xdr:from>
    <xdr:to>
      <xdr:col>45</xdr:col>
      <xdr:colOff>177800</xdr:colOff>
      <xdr:row>58</xdr:row>
      <xdr:rowOff>31847</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960950"/>
          <a:ext cx="889000" cy="1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126847</xdr:rowOff>
    </xdr:from>
    <xdr:to>
      <xdr:col>46</xdr:col>
      <xdr:colOff>38100</xdr:colOff>
      <xdr:row>54</xdr:row>
      <xdr:rowOff>56997</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21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73524</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898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16804</xdr:rowOff>
    </xdr:from>
    <xdr:to>
      <xdr:col>41</xdr:col>
      <xdr:colOff>50800</xdr:colOff>
      <xdr:row>58</xdr:row>
      <xdr:rowOff>31847</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9960904"/>
          <a:ext cx="889000" cy="1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81448</xdr:rowOff>
    </xdr:from>
    <xdr:to>
      <xdr:col>41</xdr:col>
      <xdr:colOff>101600</xdr:colOff>
      <xdr:row>54</xdr:row>
      <xdr:rowOff>11598</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16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28125</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894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68966</xdr:rowOff>
    </xdr:from>
    <xdr:to>
      <xdr:col>36</xdr:col>
      <xdr:colOff>165100</xdr:colOff>
      <xdr:row>53</xdr:row>
      <xdr:rowOff>170566</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155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15643</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8931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133386</xdr:rowOff>
    </xdr:from>
    <xdr:to>
      <xdr:col>55</xdr:col>
      <xdr:colOff>50800</xdr:colOff>
      <xdr:row>58</xdr:row>
      <xdr:rowOff>63536</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90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48313</xdr:rowOff>
    </xdr:from>
    <xdr:ext cx="469744"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820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146599</xdr:rowOff>
    </xdr:from>
    <xdr:to>
      <xdr:col>50</xdr:col>
      <xdr:colOff>165100</xdr:colOff>
      <xdr:row>58</xdr:row>
      <xdr:rowOff>76749</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91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67876</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04428" y="10011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137500</xdr:rowOff>
    </xdr:from>
    <xdr:to>
      <xdr:col>46</xdr:col>
      <xdr:colOff>38100</xdr:colOff>
      <xdr:row>58</xdr:row>
      <xdr:rowOff>67650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91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58777</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15428" y="1000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152497</xdr:rowOff>
    </xdr:from>
    <xdr:to>
      <xdr:col>41</xdr:col>
      <xdr:colOff>101600</xdr:colOff>
      <xdr:row>58</xdr:row>
      <xdr:rowOff>82647</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92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73774</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26428" y="10017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137454</xdr:rowOff>
    </xdr:from>
    <xdr:to>
      <xdr:col>36</xdr:col>
      <xdr:colOff>165100</xdr:colOff>
      <xdr:row>58</xdr:row>
      <xdr:rowOff>67604</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91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58731</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37428" y="1000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57127</xdr:rowOff>
    </xdr:from>
    <xdr:to>
      <xdr:col>54</xdr:col>
      <xdr:colOff>189865</xdr:colOff>
      <xdr:row>79</xdr:row>
      <xdr:rowOff>71872</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30077"/>
          <a:ext cx="1270" cy="1386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75699</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62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71872</xdr:rowOff>
    </xdr:from>
    <xdr:to>
      <xdr:col>55</xdr:col>
      <xdr:colOff>88900</xdr:colOff>
      <xdr:row>79</xdr:row>
      <xdr:rowOff>71872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61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3804</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2005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86,557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57127</xdr:rowOff>
    </xdr:from>
    <xdr:to>
      <xdr:col>55</xdr:col>
      <xdr:colOff>88900</xdr:colOff>
      <xdr:row>71</xdr:row>
      <xdr:rowOff>57127</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3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107141</xdr:rowOff>
    </xdr:from>
    <xdr:to>
      <xdr:col>55</xdr:col>
      <xdr:colOff>0</xdr:colOff>
      <xdr:row>77</xdr:row>
      <xdr:rowOff>11340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639300" y="13137341"/>
          <a:ext cx="838200" cy="75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3923</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377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25496</xdr:rowOff>
    </xdr:from>
    <xdr:to>
      <xdr:col>55</xdr:col>
      <xdr:colOff>50800</xdr:colOff>
      <xdr:row>78</xdr:row>
      <xdr:rowOff>127096</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3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89669</xdr:rowOff>
    </xdr:from>
    <xdr:to>
      <xdr:col>50</xdr:col>
      <xdr:colOff>114300</xdr:colOff>
      <xdr:row>76</xdr:row>
      <xdr:rowOff>107141</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2091169"/>
          <a:ext cx="889000" cy="104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8922</xdr:rowOff>
    </xdr:from>
    <xdr:to>
      <xdr:col>50</xdr:col>
      <xdr:colOff>165100</xdr:colOff>
      <xdr:row>78</xdr:row>
      <xdr:rowOff>110522</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382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101649</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474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89669</xdr:rowOff>
    </xdr:from>
    <xdr:to>
      <xdr:col>45</xdr:col>
      <xdr:colOff>177800</xdr:colOff>
      <xdr:row>75</xdr:row>
      <xdr:rowOff>72916</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2091169"/>
          <a:ext cx="889000" cy="840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166346</xdr:rowOff>
    </xdr:from>
    <xdr:to>
      <xdr:col>46</xdr:col>
      <xdr:colOff>38100</xdr:colOff>
      <xdr:row>77</xdr:row>
      <xdr:rowOff>96496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19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87623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28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72916</xdr:rowOff>
    </xdr:from>
    <xdr:to>
      <xdr:col>41</xdr:col>
      <xdr:colOff>50800</xdr:colOff>
      <xdr:row>77</xdr:row>
      <xdr:rowOff>112595</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2931666"/>
          <a:ext cx="889000" cy="38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145560</xdr:rowOff>
    </xdr:from>
    <xdr:to>
      <xdr:col>41</xdr:col>
      <xdr:colOff>101600</xdr:colOff>
      <xdr:row>78</xdr:row>
      <xdr:rowOff>75710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34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66837</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439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10523</xdr:rowOff>
    </xdr:from>
    <xdr:to>
      <xdr:col>36</xdr:col>
      <xdr:colOff>165100</xdr:colOff>
      <xdr:row>78</xdr:row>
      <xdr:rowOff>112123</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38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103250</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47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131990</xdr:rowOff>
    </xdr:from>
    <xdr:to>
      <xdr:col>55</xdr:col>
      <xdr:colOff>50800</xdr:colOff>
      <xdr:row>77</xdr:row>
      <xdr:rowOff>62140</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16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154867</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013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56341</xdr:rowOff>
    </xdr:from>
    <xdr:to>
      <xdr:col>50</xdr:col>
      <xdr:colOff>165100</xdr:colOff>
      <xdr:row>76</xdr:row>
      <xdr:rowOff>157941</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08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3018</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286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38869</xdr:rowOff>
    </xdr:from>
    <xdr:to>
      <xdr:col>46</xdr:col>
      <xdr:colOff>38100</xdr:colOff>
      <xdr:row>70</xdr:row>
      <xdr:rowOff>140469</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204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68</xdr:row>
      <xdr:rowOff>156996</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181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22116</xdr:rowOff>
    </xdr:from>
    <xdr:to>
      <xdr:col>41</xdr:col>
      <xdr:colOff>101600</xdr:colOff>
      <xdr:row>75</xdr:row>
      <xdr:rowOff>123716</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288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140243</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2656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61795</xdr:rowOff>
    </xdr:from>
    <xdr:to>
      <xdr:col>36</xdr:col>
      <xdr:colOff>165100</xdr:colOff>
      <xdr:row>77</xdr:row>
      <xdr:rowOff>163395</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26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8472</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3038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85424</xdr:rowOff>
    </xdr:from>
    <xdr:to>
      <xdr:col>54</xdr:col>
      <xdr:colOff>189865</xdr:colOff>
      <xdr:row>99</xdr:row>
      <xdr:rowOff>143749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515924"/>
          <a:ext cx="1270" cy="1601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147576</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12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143749</xdr:rowOff>
    </xdr:from>
    <xdr:to>
      <xdr:col>55</xdr:col>
      <xdr:colOff>88900</xdr:colOff>
      <xdr:row>99</xdr:row>
      <xdr:rowOff>143749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11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32101</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91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115,324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85424</xdr:rowOff>
    </xdr:from>
    <xdr:to>
      <xdr:col>55</xdr:col>
      <xdr:colOff>88900</xdr:colOff>
      <xdr:row>90</xdr:row>
      <xdr:rowOff>85424</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515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7748</xdr:rowOff>
    </xdr:from>
    <xdr:to>
      <xdr:col>55</xdr:col>
      <xdr:colOff>0</xdr:colOff>
      <xdr:row>98</xdr:row>
      <xdr:rowOff>77716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809848"/>
          <a:ext cx="838200" cy="69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95269</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5544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72392</xdr:rowOff>
    </xdr:from>
    <xdr:to>
      <xdr:col>55</xdr:col>
      <xdr:colOff>50800</xdr:colOff>
      <xdr:row>98</xdr:row>
      <xdr:rowOff>2542</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70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7748</xdr:rowOff>
    </xdr:from>
    <xdr:to>
      <xdr:col>50</xdr:col>
      <xdr:colOff>114300</xdr:colOff>
      <xdr:row>98</xdr:row>
      <xdr:rowOff>121755</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809848"/>
          <a:ext cx="889000" cy="11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65027</xdr:rowOff>
    </xdr:from>
    <xdr:to>
      <xdr:col>50</xdr:col>
      <xdr:colOff>165100</xdr:colOff>
      <xdr:row>97</xdr:row>
      <xdr:rowOff>166627</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695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11704</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47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91074</xdr:rowOff>
    </xdr:from>
    <xdr:to>
      <xdr:col>45</xdr:col>
      <xdr:colOff>177800</xdr:colOff>
      <xdr:row>98</xdr:row>
      <xdr:rowOff>121755</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893174"/>
          <a:ext cx="889000" cy="30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118390</xdr:rowOff>
    </xdr:from>
    <xdr:to>
      <xdr:col>46</xdr:col>
      <xdr:colOff>38100</xdr:colOff>
      <xdr:row>97</xdr:row>
      <xdr:rowOff>48540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57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65067</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352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26233</xdr:rowOff>
    </xdr:from>
    <xdr:to>
      <xdr:col>41</xdr:col>
      <xdr:colOff>50800</xdr:colOff>
      <xdr:row>98</xdr:row>
      <xdr:rowOff>91074</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6972300" y="16828333"/>
          <a:ext cx="889000" cy="64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150197</xdr:rowOff>
    </xdr:from>
    <xdr:to>
      <xdr:col>41</xdr:col>
      <xdr:colOff>101600</xdr:colOff>
      <xdr:row>97</xdr:row>
      <xdr:rowOff>80347</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609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96874</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38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116070</xdr:rowOff>
    </xdr:from>
    <xdr:to>
      <xdr:col>36</xdr:col>
      <xdr:colOff>165100</xdr:colOff>
      <xdr:row>97</xdr:row>
      <xdr:rowOff>46220</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57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62747</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35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26916</xdr:rowOff>
    </xdr:from>
    <xdr:to>
      <xdr:col>55</xdr:col>
      <xdr:colOff>50800</xdr:colOff>
      <xdr:row>98</xdr:row>
      <xdr:rowOff>128516</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82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5343</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807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128398</xdr:rowOff>
    </xdr:from>
    <xdr:to>
      <xdr:col>50</xdr:col>
      <xdr:colOff>165100</xdr:colOff>
      <xdr:row>98</xdr:row>
      <xdr:rowOff>58548</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75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49675</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851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70955</xdr:rowOff>
    </xdr:from>
    <xdr:to>
      <xdr:col>46</xdr:col>
      <xdr:colOff>38100</xdr:colOff>
      <xdr:row>99</xdr:row>
      <xdr:rowOff>1105</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87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163682</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965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40274</xdr:rowOff>
    </xdr:from>
    <xdr:to>
      <xdr:col>41</xdr:col>
      <xdr:colOff>101600</xdr:colOff>
      <xdr:row>98</xdr:row>
      <xdr:rowOff>141874</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84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133001</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935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146883</xdr:rowOff>
    </xdr:from>
    <xdr:to>
      <xdr:col>36</xdr:col>
      <xdr:colOff>165100</xdr:colOff>
      <xdr:row>98</xdr:row>
      <xdr:rowOff>77033</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77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68160</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87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139700</xdr:rowOff>
    </xdr:from>
    <xdr:to>
      <xdr:col>89</xdr:col>
      <xdr:colOff>177800</xdr:colOff>
      <xdr:row>39</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168927</xdr:rowOff>
    </xdr:from>
    <xdr:ext cx="46717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78821" y="6684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37</xdr:row>
      <xdr:rowOff>54627</xdr:rowOff>
    </xdr:from>
    <xdr:ext cx="46717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78821" y="639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28</xdr:row>
      <xdr:rowOff>168927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a:extLst>
            <a:ext uri="{FF2B5EF4-FFF2-40B4-BE49-F238E27FC236}">
              <a16:creationId xmlns:a16="http://schemas.microsoft.com/office/drawing/2014/main" id="{00000000-0008-0000-07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156940</xdr:rowOff>
    </xdr:from>
    <xdr:to>
      <xdr:col>85</xdr:col>
      <xdr:colOff>126364</xdr:colOff>
      <xdr:row>38</xdr:row>
      <xdr:rowOff>131223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6317595" y="5300440"/>
          <a:ext cx="1269" cy="1345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135050</xdr:rowOff>
    </xdr:from>
    <xdr:ext cx="469744" cy="259045"/>
    <xdr:sp macro="" textlink="">
      <xdr:nvSpPr>
        <xdr:cNvPr id="523" name="消防費最小値テキスト">
          <a:extLst>
            <a:ext uri="{FF2B5EF4-FFF2-40B4-BE49-F238E27FC236}">
              <a16:creationId xmlns:a16="http://schemas.microsoft.com/office/drawing/2014/main" id="{00000000-0008-0000-0700-00000B020000}"/>
            </a:ext>
          </a:extLst>
        </xdr:cNvPr>
        <xdr:cNvSpPr txBox="1"/>
      </xdr:nvSpPr>
      <xdr:spPr>
        <a:xfrm>
          <a:off x="16370300" y="665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131223</xdr:rowOff>
    </xdr:from>
    <xdr:to>
      <xdr:col>86</xdr:col>
      <xdr:colOff>25400</xdr:colOff>
      <xdr:row>38</xdr:row>
      <xdr:rowOff>131223</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6646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103617</xdr:rowOff>
    </xdr:from>
    <xdr:ext cx="534377" cy="259045"/>
    <xdr:sp macro="" textlink="">
      <xdr:nvSpPr>
        <xdr:cNvPr id="525" name="消防費最大値テキスト">
          <a:extLst>
            <a:ext uri="{FF2B5EF4-FFF2-40B4-BE49-F238E27FC236}">
              <a16:creationId xmlns:a16="http://schemas.microsoft.com/office/drawing/2014/main" id="{00000000-0008-0000-0700-00000D020000}"/>
            </a:ext>
          </a:extLst>
        </xdr:cNvPr>
        <xdr:cNvSpPr txBox="1"/>
      </xdr:nvSpPr>
      <xdr:spPr>
        <a:xfrm>
          <a:off x="16370300" y="507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156940</xdr:rowOff>
    </xdr:from>
    <xdr:to>
      <xdr:col>86</xdr:col>
      <xdr:colOff>25400</xdr:colOff>
      <xdr:row>30</xdr:row>
      <xdr:rowOff>156940</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6230600" y="530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45021</xdr:rowOff>
    </xdr:from>
    <xdr:to>
      <xdr:col>85</xdr:col>
      <xdr:colOff>127000</xdr:colOff>
      <xdr:row>38</xdr:row>
      <xdr:rowOff>94266</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5481300" y="6560121"/>
          <a:ext cx="838200" cy="49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61961</xdr:rowOff>
    </xdr:from>
    <xdr:ext cx="534377" cy="259045"/>
    <xdr:sp macro="" textlink="">
      <xdr:nvSpPr>
        <xdr:cNvPr id="528" name="消防費平均値テキスト">
          <a:extLst>
            <a:ext uri="{FF2B5EF4-FFF2-40B4-BE49-F238E27FC236}">
              <a16:creationId xmlns:a16="http://schemas.microsoft.com/office/drawing/2014/main" id="{00000000-0008-0000-0700-000010020000}"/>
            </a:ext>
          </a:extLst>
        </xdr:cNvPr>
        <xdr:cNvSpPr txBox="1"/>
      </xdr:nvSpPr>
      <xdr:spPr>
        <a:xfrm>
          <a:off x="16370300" y="5891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39084</xdr:rowOff>
    </xdr:from>
    <xdr:to>
      <xdr:col>85</xdr:col>
      <xdr:colOff>177800</xdr:colOff>
      <xdr:row>35</xdr:row>
      <xdr:rowOff>140684</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6268700" y="603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45021</xdr:rowOff>
    </xdr:from>
    <xdr:to>
      <xdr:col>81</xdr:col>
      <xdr:colOff>50800</xdr:colOff>
      <xdr:row>38</xdr:row>
      <xdr:rowOff>82359</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4592300" y="6560121"/>
          <a:ext cx="889000" cy="3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35655</xdr:rowOff>
    </xdr:from>
    <xdr:to>
      <xdr:col>81</xdr:col>
      <xdr:colOff>101600</xdr:colOff>
      <xdr:row>35</xdr:row>
      <xdr:rowOff>137255</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5430500" y="603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153782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581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82359</xdr:rowOff>
    </xdr:from>
    <xdr:to>
      <xdr:col>76</xdr:col>
      <xdr:colOff>114300</xdr:colOff>
      <xdr:row>38</xdr:row>
      <xdr:rowOff>118269</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3703300" y="6597459"/>
          <a:ext cx="889000" cy="35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115570</xdr:rowOff>
    </xdr:from>
    <xdr:to>
      <xdr:col>76</xdr:col>
      <xdr:colOff>165100</xdr:colOff>
      <xdr:row>34</xdr:row>
      <xdr:rowOff>45720</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4541500" y="577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62247</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5548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85217</xdr:rowOff>
    </xdr:from>
    <xdr:to>
      <xdr:col>71</xdr:col>
      <xdr:colOff>177800</xdr:colOff>
      <xdr:row>38</xdr:row>
      <xdr:rowOff>118269</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a:off x="12814300" y="6600317"/>
          <a:ext cx="889000" cy="33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146050</xdr:rowOff>
    </xdr:from>
    <xdr:to>
      <xdr:col>72</xdr:col>
      <xdr:colOff>38100</xdr:colOff>
      <xdr:row>34</xdr:row>
      <xdr:rowOff>76200</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3652500" y="580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92727</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557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141192</xdr:rowOff>
    </xdr:from>
    <xdr:to>
      <xdr:col>67</xdr:col>
      <xdr:colOff>101600</xdr:colOff>
      <xdr:row>34</xdr:row>
      <xdr:rowOff>71342</xdr:rowOff>
    </xdr:to>
    <xdr:sp macro="" textlink="">
      <xdr:nvSpPr>
        <xdr:cNvPr id="539" name="フローチャート: 判断 538">
          <a:extLst>
            <a:ext uri="{FF2B5EF4-FFF2-40B4-BE49-F238E27FC236}">
              <a16:creationId xmlns:a16="http://schemas.microsoft.com/office/drawing/2014/main" id="{00000000-0008-0000-0700-00001B020000}"/>
            </a:ext>
          </a:extLst>
        </xdr:cNvPr>
        <xdr:cNvSpPr/>
      </xdr:nvSpPr>
      <xdr:spPr>
        <a:xfrm>
          <a:off x="12763500" y="579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87869</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557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43466</xdr:rowOff>
    </xdr:from>
    <xdr:to>
      <xdr:col>85</xdr:col>
      <xdr:colOff>177800</xdr:colOff>
      <xdr:row>38</xdr:row>
      <xdr:rowOff>145066</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6268700" y="655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129843</xdr:rowOff>
    </xdr:from>
    <xdr:ext cx="469744" cy="259045"/>
    <xdr:sp macro="" textlink="">
      <xdr:nvSpPr>
        <xdr:cNvPr id="547" name="消防費該当値テキスト">
          <a:extLst>
            <a:ext uri="{FF2B5EF4-FFF2-40B4-BE49-F238E27FC236}">
              <a16:creationId xmlns:a16="http://schemas.microsoft.com/office/drawing/2014/main" id="{00000000-0008-0000-0700-000023020000}"/>
            </a:ext>
          </a:extLst>
        </xdr:cNvPr>
        <xdr:cNvSpPr txBox="1"/>
      </xdr:nvSpPr>
      <xdr:spPr>
        <a:xfrm>
          <a:off x="16370300" y="6473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165671</xdr:rowOff>
    </xdr:from>
    <xdr:to>
      <xdr:col>81</xdr:col>
      <xdr:colOff>101600</xdr:colOff>
      <xdr:row>38</xdr:row>
      <xdr:rowOff>95821</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5430500" y="65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86948</xdr:rowOff>
    </xdr:from>
    <xdr:ext cx="469744"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5246428" y="6602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31559</xdr:rowOff>
    </xdr:from>
    <xdr:to>
      <xdr:col>76</xdr:col>
      <xdr:colOff>165100</xdr:colOff>
      <xdr:row>38</xdr:row>
      <xdr:rowOff>133159</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4541500" y="654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124286</xdr:rowOff>
    </xdr:from>
    <xdr:ext cx="469744"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4357428" y="663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67469</xdr:rowOff>
    </xdr:from>
    <xdr:to>
      <xdr:col>72</xdr:col>
      <xdr:colOff>38100</xdr:colOff>
      <xdr:row>38</xdr:row>
      <xdr:rowOff>169069</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3652500" y="658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160196</xdr:rowOff>
    </xdr:from>
    <xdr:ext cx="469744"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3468428" y="667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34417</xdr:rowOff>
    </xdr:from>
    <xdr:to>
      <xdr:col>67</xdr:col>
      <xdr:colOff>101600</xdr:colOff>
      <xdr:row>38</xdr:row>
      <xdr:rowOff>136017</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2763500" y="654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127144</xdr:rowOff>
    </xdr:from>
    <xdr:ext cx="469744"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579428" y="664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a:extLst>
            <a:ext uri="{FF2B5EF4-FFF2-40B4-BE49-F238E27FC236}">
              <a16:creationId xmlns:a16="http://schemas.microsoft.com/office/drawing/2014/main" id="{00000000-0008-0000-0700-00004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165235</xdr:rowOff>
    </xdr:from>
    <xdr:to>
      <xdr:col>85</xdr:col>
      <xdr:colOff>126364</xdr:colOff>
      <xdr:row>57</xdr:row>
      <xdr:rowOff>152593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6317595" y="8737735"/>
          <a:ext cx="1269" cy="1187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156420</xdr:rowOff>
    </xdr:from>
    <xdr:ext cx="534377" cy="259045"/>
    <xdr:sp macro="" textlink="">
      <xdr:nvSpPr>
        <xdr:cNvPr id="579" name="教育費最小値テキスト">
          <a:extLst>
            <a:ext uri="{FF2B5EF4-FFF2-40B4-BE49-F238E27FC236}">
              <a16:creationId xmlns:a16="http://schemas.microsoft.com/office/drawing/2014/main" id="{00000000-0008-0000-0700-000043020000}"/>
            </a:ext>
          </a:extLst>
        </xdr:cNvPr>
        <xdr:cNvSpPr txBox="1"/>
      </xdr:nvSpPr>
      <xdr:spPr>
        <a:xfrm>
          <a:off x="16370300" y="992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152593</xdr:rowOff>
    </xdr:from>
    <xdr:to>
      <xdr:col>86</xdr:col>
      <xdr:colOff>25400</xdr:colOff>
      <xdr:row>57</xdr:row>
      <xdr:rowOff>152593</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992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111912</xdr:rowOff>
    </xdr:from>
    <xdr:ext cx="534377" cy="259045"/>
    <xdr:sp macro="" textlink="">
      <xdr:nvSpPr>
        <xdr:cNvPr id="581" name="教育費最大値テキスト">
          <a:extLst>
            <a:ext uri="{FF2B5EF4-FFF2-40B4-BE49-F238E27FC236}">
              <a16:creationId xmlns:a16="http://schemas.microsoft.com/office/drawing/2014/main" id="{00000000-0008-0000-0700-000045020000}"/>
            </a:ext>
          </a:extLst>
        </xdr:cNvPr>
        <xdr:cNvSpPr txBox="1"/>
      </xdr:nvSpPr>
      <xdr:spPr>
        <a:xfrm>
          <a:off x="16370300" y="851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78,883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165235</xdr:rowOff>
    </xdr:from>
    <xdr:to>
      <xdr:col>86</xdr:col>
      <xdr:colOff>25400</xdr:colOff>
      <xdr:row>50</xdr:row>
      <xdr:rowOff>165235</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8737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170927</xdr:rowOff>
    </xdr:from>
    <xdr:to>
      <xdr:col>85</xdr:col>
      <xdr:colOff>127000</xdr:colOff>
      <xdr:row>53</xdr:row>
      <xdr:rowOff>70000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5481300" y="9086327"/>
          <a:ext cx="838200" cy="70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148709</xdr:rowOff>
    </xdr:from>
    <xdr:ext cx="534377" cy="259045"/>
    <xdr:sp macro="" textlink="">
      <xdr:nvSpPr>
        <xdr:cNvPr id="584" name="教育費平均値テキスト">
          <a:extLst>
            <a:ext uri="{FF2B5EF4-FFF2-40B4-BE49-F238E27FC236}">
              <a16:creationId xmlns:a16="http://schemas.microsoft.com/office/drawing/2014/main" id="{00000000-0008-0000-0700-000048020000}"/>
            </a:ext>
          </a:extLst>
        </xdr:cNvPr>
        <xdr:cNvSpPr txBox="1"/>
      </xdr:nvSpPr>
      <xdr:spPr>
        <a:xfrm>
          <a:off x="16370300" y="9407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170282</xdr:rowOff>
    </xdr:from>
    <xdr:to>
      <xdr:col>85</xdr:col>
      <xdr:colOff>177800</xdr:colOff>
      <xdr:row>55</xdr:row>
      <xdr:rowOff>100432</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6268700" y="9428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144066</xdr:rowOff>
    </xdr:from>
    <xdr:to>
      <xdr:col>81</xdr:col>
      <xdr:colOff>50800</xdr:colOff>
      <xdr:row>52</xdr:row>
      <xdr:rowOff>170927</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4592300" y="9059466"/>
          <a:ext cx="889000" cy="2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29235</xdr:rowOff>
    </xdr:from>
    <xdr:to>
      <xdr:col>81</xdr:col>
      <xdr:colOff>101600</xdr:colOff>
      <xdr:row>55</xdr:row>
      <xdr:rowOff>130835</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5430500" y="945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121962</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55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59827</xdr:rowOff>
    </xdr:from>
    <xdr:to>
      <xdr:col>76</xdr:col>
      <xdr:colOff>114300</xdr:colOff>
      <xdr:row>52</xdr:row>
      <xdr:rowOff>144066</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3703300" y="8975227"/>
          <a:ext cx="889000" cy="8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53</xdr:row>
      <xdr:rowOff>70292</xdr:rowOff>
    </xdr:from>
    <xdr:to>
      <xdr:col>76</xdr:col>
      <xdr:colOff>165100</xdr:colOff>
      <xdr:row>54</xdr:row>
      <xdr:rowOff>442</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4541500" y="915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163019</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9249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59827</xdr:rowOff>
    </xdr:from>
    <xdr:to>
      <xdr:col>71</xdr:col>
      <xdr:colOff>177800</xdr:colOff>
      <xdr:row>53</xdr:row>
      <xdr:rowOff>26063</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flipV="1">
          <a:off x="12814300" y="8975227"/>
          <a:ext cx="889000" cy="137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53</xdr:row>
      <xdr:rowOff>145776</xdr:rowOff>
    </xdr:from>
    <xdr:to>
      <xdr:col>72</xdr:col>
      <xdr:colOff>38100</xdr:colOff>
      <xdr:row>54</xdr:row>
      <xdr:rowOff>75926</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3652500" y="9232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67053</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36111" y="9325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80625</xdr:rowOff>
    </xdr:from>
    <xdr:to>
      <xdr:col>67</xdr:col>
      <xdr:colOff>101600</xdr:colOff>
      <xdr:row>55</xdr:row>
      <xdr:rowOff>10775</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2763500" y="933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1902</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47111" y="943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19200</xdr:rowOff>
    </xdr:from>
    <xdr:to>
      <xdr:col>85</xdr:col>
      <xdr:colOff>177800</xdr:colOff>
      <xdr:row>53</xdr:row>
      <xdr:rowOff>120800</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6268700" y="910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42077</xdr:rowOff>
    </xdr:from>
    <xdr:ext cx="534377" cy="259045"/>
    <xdr:sp macro="" textlink="">
      <xdr:nvSpPr>
        <xdr:cNvPr id="603" name="教育費該当値テキスト">
          <a:extLst>
            <a:ext uri="{FF2B5EF4-FFF2-40B4-BE49-F238E27FC236}">
              <a16:creationId xmlns:a16="http://schemas.microsoft.com/office/drawing/2014/main" id="{00000000-0008-0000-0700-00005B020000}"/>
            </a:ext>
          </a:extLst>
        </xdr:cNvPr>
        <xdr:cNvSpPr txBox="1"/>
      </xdr:nvSpPr>
      <xdr:spPr>
        <a:xfrm>
          <a:off x="16370300" y="8957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120127</xdr:rowOff>
    </xdr:from>
    <xdr:to>
      <xdr:col>81</xdr:col>
      <xdr:colOff>101600</xdr:colOff>
      <xdr:row>53</xdr:row>
      <xdr:rowOff>50277</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5430500" y="903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66804</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5214111" y="881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93266</xdr:rowOff>
    </xdr:from>
    <xdr:to>
      <xdr:col>76</xdr:col>
      <xdr:colOff>165100</xdr:colOff>
      <xdr:row>53</xdr:row>
      <xdr:rowOff>23416</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4541500" y="900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39943</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325111" y="878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9027</xdr:rowOff>
    </xdr:from>
    <xdr:to>
      <xdr:col>72</xdr:col>
      <xdr:colOff>38100</xdr:colOff>
      <xdr:row>52</xdr:row>
      <xdr:rowOff>110627</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3652500" y="892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50</xdr:row>
      <xdr:rowOff>127154</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3436111" y="8699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146713</xdr:rowOff>
    </xdr:from>
    <xdr:to>
      <xdr:col>67</xdr:col>
      <xdr:colOff>101600</xdr:colOff>
      <xdr:row>53</xdr:row>
      <xdr:rowOff>76863</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2763500" y="906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51</xdr:row>
      <xdr:rowOff>93390</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547111" y="883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a:extLst>
            <a:ext uri="{FF2B5EF4-FFF2-40B4-BE49-F238E27FC236}">
              <a16:creationId xmlns:a16="http://schemas.microsoft.com/office/drawing/2014/main" id="{00000000-0008-0000-07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48006</xdr:rowOff>
    </xdr:from>
    <xdr:to>
      <xdr:col>85</xdr:col>
      <xdr:colOff>126364</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6317595" y="12220956"/>
          <a:ext cx="1269" cy="1368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6" name="災害復旧費最小値テキスト">
          <a:extLst>
            <a:ext uri="{FF2B5EF4-FFF2-40B4-BE49-F238E27FC236}">
              <a16:creationId xmlns:a16="http://schemas.microsoft.com/office/drawing/2014/main" id="{00000000-0008-0000-0700-00007C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166133</xdr:rowOff>
    </xdr:from>
    <xdr:ext cx="534377" cy="259045"/>
    <xdr:sp macro="" textlink="">
      <xdr:nvSpPr>
        <xdr:cNvPr id="638" name="災害復旧費最大値テキスト">
          <a:extLst>
            <a:ext uri="{FF2B5EF4-FFF2-40B4-BE49-F238E27FC236}">
              <a16:creationId xmlns:a16="http://schemas.microsoft.com/office/drawing/2014/main" id="{00000000-0008-0000-0700-00007E020000}"/>
            </a:ext>
          </a:extLst>
        </xdr:cNvPr>
        <xdr:cNvSpPr txBox="1"/>
      </xdr:nvSpPr>
      <xdr:spPr>
        <a:xfrm>
          <a:off x="16370300" y="1199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48006</xdr:rowOff>
    </xdr:from>
    <xdr:to>
      <xdr:col>86</xdr:col>
      <xdr:colOff>25400</xdr:colOff>
      <xdr:row>71</xdr:row>
      <xdr:rowOff>48006</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6230600" y="12220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98823</xdr:rowOff>
    </xdr:from>
    <xdr:ext cx="378565" cy="259045"/>
    <xdr:sp macro="" textlink="">
      <xdr:nvSpPr>
        <xdr:cNvPr id="641" name="災害復旧費平均値テキスト">
          <a:extLst>
            <a:ext uri="{FF2B5EF4-FFF2-40B4-BE49-F238E27FC236}">
              <a16:creationId xmlns:a16="http://schemas.microsoft.com/office/drawing/2014/main" id="{00000000-0008-0000-0700-000081020000}"/>
            </a:ext>
          </a:extLst>
        </xdr:cNvPr>
        <xdr:cNvSpPr txBox="1"/>
      </xdr:nvSpPr>
      <xdr:spPr>
        <a:xfrm>
          <a:off x="16370300" y="13300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75946</xdr:rowOff>
    </xdr:from>
    <xdr:to>
      <xdr:col>85</xdr:col>
      <xdr:colOff>177800</xdr:colOff>
      <xdr:row>79</xdr:row>
      <xdr:rowOff>6096</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6268700" y="1344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75692</xdr:rowOff>
    </xdr:from>
    <xdr:to>
      <xdr:col>81</xdr:col>
      <xdr:colOff>101600</xdr:colOff>
      <xdr:row>79</xdr:row>
      <xdr:rowOff>5842</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5430500" y="1344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22369</xdr:rowOff>
    </xdr:from>
    <xdr:ext cx="378565"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2017" y="13224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130302</xdr:rowOff>
    </xdr:from>
    <xdr:to>
      <xdr:col>76</xdr:col>
      <xdr:colOff>165100</xdr:colOff>
      <xdr:row>76</xdr:row>
      <xdr:rowOff>60452</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4541500" y="1298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74</xdr:row>
      <xdr:rowOff>76979</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357428" y="12764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23495</xdr:rowOff>
    </xdr:from>
    <xdr:to>
      <xdr:col>72</xdr:col>
      <xdr:colOff>38100</xdr:colOff>
      <xdr:row>76</xdr:row>
      <xdr:rowOff>125095</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3652500" y="13053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141622</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68428" y="12828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52960</xdr:rowOff>
    </xdr:from>
    <xdr:to>
      <xdr:col>67</xdr:col>
      <xdr:colOff>101600</xdr:colOff>
      <xdr:row>77</xdr:row>
      <xdr:rowOff>154560</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2763500" y="1325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171087</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029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60" name="災害復旧費該当値テキスト">
          <a:extLst>
            <a:ext uri="{FF2B5EF4-FFF2-40B4-BE49-F238E27FC236}">
              <a16:creationId xmlns:a16="http://schemas.microsoft.com/office/drawing/2014/main" id="{00000000-0008-0000-0700-000094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a:extLst>
            <a:ext uri="{FF2B5EF4-FFF2-40B4-BE49-F238E27FC236}">
              <a16:creationId xmlns:a16="http://schemas.microsoft.com/office/drawing/2014/main" id="{00000000-0008-0000-07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26505</xdr:rowOff>
    </xdr:from>
    <xdr:to>
      <xdr:col>85</xdr:col>
      <xdr:colOff>126364</xdr:colOff>
      <xdr:row>97</xdr:row>
      <xdr:rowOff>112497</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6317595" y="15457005"/>
          <a:ext cx="1269" cy="128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116324</xdr:rowOff>
    </xdr:from>
    <xdr:ext cx="534377" cy="259045"/>
    <xdr:sp macro="" textlink="">
      <xdr:nvSpPr>
        <xdr:cNvPr id="693" name="公債費最小値テキスト">
          <a:extLst>
            <a:ext uri="{FF2B5EF4-FFF2-40B4-BE49-F238E27FC236}">
              <a16:creationId xmlns:a16="http://schemas.microsoft.com/office/drawing/2014/main" id="{00000000-0008-0000-0700-0000B5020000}"/>
            </a:ext>
          </a:extLst>
        </xdr:cNvPr>
        <xdr:cNvSpPr txBox="1"/>
      </xdr:nvSpPr>
      <xdr:spPr>
        <a:xfrm>
          <a:off x="16370300" y="1674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112497</xdr:rowOff>
    </xdr:from>
    <xdr:to>
      <xdr:col>86</xdr:col>
      <xdr:colOff>25400</xdr:colOff>
      <xdr:row>97</xdr:row>
      <xdr:rowOff>112497</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6743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144632</xdr:rowOff>
    </xdr:from>
    <xdr:ext cx="534377" cy="259045"/>
    <xdr:sp macro="" textlink="">
      <xdr:nvSpPr>
        <xdr:cNvPr id="695" name="公債費最大値テキスト">
          <a:extLst>
            <a:ext uri="{FF2B5EF4-FFF2-40B4-BE49-F238E27FC236}">
              <a16:creationId xmlns:a16="http://schemas.microsoft.com/office/drawing/2014/main" id="{00000000-0008-0000-0700-0000B7020000}"/>
            </a:ext>
          </a:extLst>
        </xdr:cNvPr>
        <xdr:cNvSpPr txBox="1"/>
      </xdr:nvSpPr>
      <xdr:spPr>
        <a:xfrm>
          <a:off x="16370300" y="1523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81,942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26505</xdr:rowOff>
    </xdr:from>
    <xdr:to>
      <xdr:col>86</xdr:col>
      <xdr:colOff>25400</xdr:colOff>
      <xdr:row>90</xdr:row>
      <xdr:rowOff>26505</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545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89218</xdr:rowOff>
    </xdr:from>
    <xdr:to>
      <xdr:col>85</xdr:col>
      <xdr:colOff>127000</xdr:colOff>
      <xdr:row>96</xdr:row>
      <xdr:rowOff>89827</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5481300" y="16548418"/>
          <a:ext cx="8382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43330</xdr:rowOff>
    </xdr:from>
    <xdr:ext cx="534377" cy="259045"/>
    <xdr:sp macro="" textlink="">
      <xdr:nvSpPr>
        <xdr:cNvPr id="698" name="公債費平均値テキスト">
          <a:extLst>
            <a:ext uri="{FF2B5EF4-FFF2-40B4-BE49-F238E27FC236}">
              <a16:creationId xmlns:a16="http://schemas.microsoft.com/office/drawing/2014/main" id="{00000000-0008-0000-0700-0000BA020000}"/>
            </a:ext>
          </a:extLst>
        </xdr:cNvPr>
        <xdr:cNvSpPr txBox="1"/>
      </xdr:nvSpPr>
      <xdr:spPr>
        <a:xfrm>
          <a:off x="16370300" y="16159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20453</xdr:rowOff>
    </xdr:from>
    <xdr:to>
      <xdr:col>85</xdr:col>
      <xdr:colOff>177800</xdr:colOff>
      <xdr:row>95</xdr:row>
      <xdr:rowOff>122053</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6268700" y="16308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89827</xdr:rowOff>
    </xdr:from>
    <xdr:to>
      <xdr:col>81</xdr:col>
      <xdr:colOff>50800</xdr:colOff>
      <xdr:row>96</xdr:row>
      <xdr:rowOff>91523</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4592300" y="16549027"/>
          <a:ext cx="889000" cy="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30798</xdr:rowOff>
    </xdr:from>
    <xdr:to>
      <xdr:col>81</xdr:col>
      <xdr:colOff>101600</xdr:colOff>
      <xdr:row>95</xdr:row>
      <xdr:rowOff>132398</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5430500" y="163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148925</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09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84722</xdr:rowOff>
    </xdr:from>
    <xdr:to>
      <xdr:col>76</xdr:col>
      <xdr:colOff>114300</xdr:colOff>
      <xdr:row>96</xdr:row>
      <xdr:rowOff>91523</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3703300" y="16543922"/>
          <a:ext cx="889000" cy="6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163309</xdr:rowOff>
    </xdr:from>
    <xdr:to>
      <xdr:col>76</xdr:col>
      <xdr:colOff>165100</xdr:colOff>
      <xdr:row>94</xdr:row>
      <xdr:rowOff>93459</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4541500" y="16108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109986</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5883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84722</xdr:rowOff>
    </xdr:from>
    <xdr:to>
      <xdr:col>71</xdr:col>
      <xdr:colOff>177800</xdr:colOff>
      <xdr:row>96</xdr:row>
      <xdr:rowOff>97332</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2814300" y="16543922"/>
          <a:ext cx="889000" cy="12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149822</xdr:rowOff>
    </xdr:from>
    <xdr:to>
      <xdr:col>72</xdr:col>
      <xdr:colOff>38100</xdr:colOff>
      <xdr:row>94</xdr:row>
      <xdr:rowOff>79972</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3652500" y="1609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96499</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586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133038</xdr:rowOff>
    </xdr:from>
    <xdr:to>
      <xdr:col>67</xdr:col>
      <xdr:colOff>101600</xdr:colOff>
      <xdr:row>94</xdr:row>
      <xdr:rowOff>63188</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2763500" y="1607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79715</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585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38418</xdr:rowOff>
    </xdr:from>
    <xdr:to>
      <xdr:col>85</xdr:col>
      <xdr:colOff>177800</xdr:colOff>
      <xdr:row>96</xdr:row>
      <xdr:rowOff>140018</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6268700" y="1649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16845</xdr:rowOff>
    </xdr:from>
    <xdr:ext cx="534377" cy="259045"/>
    <xdr:sp macro="" textlink="">
      <xdr:nvSpPr>
        <xdr:cNvPr id="717" name="公債費該当値テキスト">
          <a:extLst>
            <a:ext uri="{FF2B5EF4-FFF2-40B4-BE49-F238E27FC236}">
              <a16:creationId xmlns:a16="http://schemas.microsoft.com/office/drawing/2014/main" id="{00000000-0008-0000-0700-0000CD020000}"/>
            </a:ext>
          </a:extLst>
        </xdr:cNvPr>
        <xdr:cNvSpPr txBox="1"/>
      </xdr:nvSpPr>
      <xdr:spPr>
        <a:xfrm>
          <a:off x="16370300" y="16476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39027</xdr:rowOff>
    </xdr:from>
    <xdr:to>
      <xdr:col>81</xdr:col>
      <xdr:colOff>101600</xdr:colOff>
      <xdr:row>96</xdr:row>
      <xdr:rowOff>140627</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5430500" y="1649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131754</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5214111" y="16590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40723</xdr:rowOff>
    </xdr:from>
    <xdr:to>
      <xdr:col>76</xdr:col>
      <xdr:colOff>165100</xdr:colOff>
      <xdr:row>96</xdr:row>
      <xdr:rowOff>142323</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4541500" y="1649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133450</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325111" y="1659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33922</xdr:rowOff>
    </xdr:from>
    <xdr:to>
      <xdr:col>72</xdr:col>
      <xdr:colOff>38100</xdr:colOff>
      <xdr:row>96</xdr:row>
      <xdr:rowOff>135522</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3652500" y="1649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126649</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436111" y="1658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46532</xdr:rowOff>
    </xdr:from>
    <xdr:to>
      <xdr:col>67</xdr:col>
      <xdr:colOff>101600</xdr:colOff>
      <xdr:row>96</xdr:row>
      <xdr:rowOff>148132</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2763500" y="16505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139259</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2547111" y="1659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159588</xdr:rowOff>
    </xdr:from>
    <xdr:to>
      <xdr:col>116</xdr:col>
      <xdr:colOff>62864</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5474538"/>
          <a:ext cx="1269" cy="1180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152950</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6680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106265</xdr:rowOff>
    </xdr:from>
    <xdr:ext cx="469744"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524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159588</xdr:rowOff>
    </xdr:from>
    <xdr:to>
      <xdr:col>116</xdr:col>
      <xdr:colOff>152400</xdr:colOff>
      <xdr:row>31</xdr:row>
      <xdr:rowOff>159588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5474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70400</xdr:rowOff>
    </xdr:from>
    <xdr:ext cx="378565"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4140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47523</xdr:rowOff>
    </xdr:from>
    <xdr:to>
      <xdr:col>116</xdr:col>
      <xdr:colOff>114300</xdr:colOff>
      <xdr:row>38</xdr:row>
      <xdr:rowOff>149123</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56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64668</xdr:rowOff>
    </xdr:from>
    <xdr:to>
      <xdr:col>112</xdr:col>
      <xdr:colOff>38100</xdr:colOff>
      <xdr:row>38</xdr:row>
      <xdr:rowOff>166268</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65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11346</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4017" y="6354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16891</xdr:rowOff>
    </xdr:from>
    <xdr:to>
      <xdr:col>107</xdr:col>
      <xdr:colOff>101600</xdr:colOff>
      <xdr:row>38</xdr:row>
      <xdr:rowOff>118491</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53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135018</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5017" y="630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203</xdr:rowOff>
    </xdr:from>
    <xdr:to>
      <xdr:col>102</xdr:col>
      <xdr:colOff>165100</xdr:colOff>
      <xdr:row>38</xdr:row>
      <xdr:rowOff>101803</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6515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118330</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6017" y="62905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67640</xdr:rowOff>
    </xdr:from>
    <xdr:to>
      <xdr:col>98</xdr:col>
      <xdr:colOff>38100</xdr:colOff>
      <xdr:row>38</xdr:row>
      <xdr:rowOff>169240</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658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14317</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99333" y="63579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25950</xdr:rowOff>
    </xdr:from>
    <xdr:ext cx="249299"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65410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主な構成項目である民生費については、市民一人当たり</a:t>
          </a:r>
          <a:r>
            <a:rPr kumimoji="1" lang="en-US" altLang="ja-JP" sz="1300">
              <a:latin typeface="ＭＳ Ｐゴシック" panose="020B0600070205080204" pitchFamily="50" charset="-128"/>
              <a:ea typeface="ＭＳ Ｐゴシック" panose="020B0600070205080204" pitchFamily="50" charset="-128"/>
            </a:rPr>
            <a:t>312,450</a:t>
          </a:r>
          <a:r>
            <a:rPr kumimoji="1" lang="ja-JP" altLang="en-US" sz="1300">
              <a:latin typeface="ＭＳ Ｐゴシック" panose="020B0600070205080204" pitchFamily="50" charset="-128"/>
              <a:ea typeface="ＭＳ Ｐゴシック" panose="020B0600070205080204" pitchFamily="50" charset="-128"/>
            </a:rPr>
            <a:t>円となっており、類似団体の中でも最高額となっている。民生費の予算額が大きい主な事業としては、教育・保育給付費や児童手当費等が挙げられるが、年々増加し続けており、社会保障費や子育て支援施策に係る経費は今後も増加していくものと見込まれる。</a:t>
          </a:r>
        </a:p>
        <a:p>
          <a:r>
            <a:rPr kumimoji="1" lang="ja-JP" altLang="en-US" sz="1300">
              <a:latin typeface="ＭＳ Ｐゴシック" panose="020B0600070205080204" pitchFamily="50" charset="-128"/>
              <a:ea typeface="ＭＳ Ｐゴシック" panose="020B0600070205080204" pitchFamily="50" charset="-128"/>
            </a:rPr>
            <a:t>　民生費に次いで大きな構成項目である教育費については、市民一人当たり</a:t>
          </a:r>
          <a:r>
            <a:rPr kumimoji="1" lang="en-US" altLang="ja-JP" sz="1300">
              <a:latin typeface="ＭＳ Ｐゴシック" panose="020B0600070205080204" pitchFamily="50" charset="-128"/>
              <a:ea typeface="ＭＳ Ｐゴシック" panose="020B0600070205080204" pitchFamily="50" charset="-128"/>
            </a:rPr>
            <a:t>60,549</a:t>
          </a:r>
          <a:r>
            <a:rPr kumimoji="1" lang="ja-JP" altLang="en-US" sz="1300">
              <a:latin typeface="ＭＳ Ｐゴシック" panose="020B0600070205080204" pitchFamily="50" charset="-128"/>
              <a:ea typeface="ＭＳ Ｐゴシック" panose="020B0600070205080204" pitchFamily="50" charset="-128"/>
            </a:rPr>
            <a:t>円となっており、全国平均額を下回っているが、類似団体平均額を上回っている。主に教育情報化事業の減に伴い、前年度と比較して市民一人当たりのコストが減額となっている。</a:t>
          </a:r>
        </a:p>
        <a:p>
          <a:r>
            <a:rPr kumimoji="1" lang="ja-JP" altLang="en-US" sz="1300">
              <a:latin typeface="ＭＳ Ｐゴシック" panose="020B0600070205080204" pitchFamily="50" charset="-128"/>
              <a:ea typeface="ＭＳ Ｐゴシック" panose="020B0600070205080204" pitchFamily="50" charset="-128"/>
            </a:rPr>
            <a:t>　総務費については、主に庁舎維持管理費の減に伴い、商工費については、主に沖縄アリーナ整備事業の皆減に伴い、土木費については、主に泡瀬市営住宅建替事業の減に伴い、前年度と比較して市民一人当たりのコストが減額となっている。</a:t>
          </a:r>
        </a:p>
        <a:p>
          <a:r>
            <a:rPr kumimoji="1" lang="ja-JP" altLang="en-US" sz="1300">
              <a:latin typeface="ＭＳ Ｐゴシック" panose="020B0600070205080204" pitchFamily="50" charset="-128"/>
              <a:ea typeface="ＭＳ Ｐゴシック" panose="020B0600070205080204" pitchFamily="50" charset="-128"/>
            </a:rPr>
            <a:t>　公債費については、全国平均額及び類似団体平均額を下回っている。近年、集中している公共施設の更新整備に伴い、今後は増加していくものと見込まれるが、中長期的な視点で健全な財政運営が図られるよう、適切な地方債発行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沖縄県沖縄市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実質収支比率については、分子の構成要素である実質収支額の増加、分母の構成要素である標準財政規模の減少により、</a:t>
          </a:r>
          <a:r>
            <a:rPr kumimoji="1" lang="en-US" altLang="ja-JP" sz="1400">
              <a:latin typeface="ＭＳ ゴシック" pitchFamily="49" charset="-128"/>
              <a:ea typeface="ＭＳ ゴシック" pitchFamily="49" charset="-128"/>
            </a:rPr>
            <a:t>1.82</a:t>
          </a:r>
          <a:r>
            <a:rPr kumimoji="1" lang="ja-JP" altLang="en-US" sz="1400">
              <a:latin typeface="ＭＳ ゴシック" pitchFamily="49" charset="-128"/>
              <a:ea typeface="ＭＳ ゴシック" pitchFamily="49" charset="-128"/>
            </a:rPr>
            <a:t>ポイント増加している。</a:t>
          </a:r>
        </a:p>
        <a:p>
          <a:r>
            <a:rPr kumimoji="1" lang="ja-JP" altLang="en-US" sz="1400">
              <a:latin typeface="ＭＳ ゴシック" pitchFamily="49" charset="-128"/>
              <a:ea typeface="ＭＳ ゴシック" pitchFamily="49" charset="-128"/>
            </a:rPr>
            <a:t>　実質単年度収支については、</a:t>
          </a:r>
          <a:r>
            <a:rPr kumimoji="1" lang="en-US" altLang="ja-JP" sz="1400">
              <a:latin typeface="ＭＳ ゴシック" pitchFamily="49" charset="-128"/>
              <a:ea typeface="ＭＳ ゴシック" pitchFamily="49" charset="-128"/>
            </a:rPr>
            <a:t>5.07</a:t>
          </a:r>
          <a:r>
            <a:rPr kumimoji="1" lang="ja-JP" altLang="en-US" sz="1400">
              <a:latin typeface="ＭＳ ゴシック" pitchFamily="49" charset="-128"/>
              <a:ea typeface="ＭＳ ゴシック" pitchFamily="49" charset="-128"/>
            </a:rPr>
            <a:t>ポイント増加している。今後も、適正な予算執行管理のもと、健全な財政運営に努める。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沖縄県沖縄市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連結実質赤字比率については、主に水道事業会計の剰余額により黒字となっており、令和４年度においても全会計が黒字の状況となっている。</a:t>
          </a:r>
        </a:p>
        <a:p>
          <a:r>
            <a:rPr kumimoji="1" lang="ja-JP" altLang="en-US" sz="1400">
              <a:latin typeface="ＭＳ ゴシック" pitchFamily="49" charset="-128"/>
              <a:ea typeface="ＭＳ ゴシック" pitchFamily="49" charset="-128"/>
            </a:rPr>
            <a:t>　しかしながら、水道事業会計、下水道事業会計を除く特別会計では、一般会計からの繰出金により収支が黒字となっている状況である。介護保険事業・後期高齢者医療事業特別会計においては、高齢化などに伴う医療費の増加が今後も続く見込みであり、保険料の適正化や市民の健康づくりによる医療費の低減、保険料の徴収率向上等により、財源確保と歳出の抑制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83</v>
      </c>
      <c r="C2" s="182"/>
      <c r="D2" s="183"/>
    </row>
    <row r="3" spans="1:119" ht="18.75" customHeight="1" thickBot="1" x14ac:dyDescent="0.2">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81293466</v>
      </c>
      <c r="BO4" s="371"/>
      <c r="BP4" s="371"/>
      <c r="BQ4" s="371"/>
      <c r="BR4" s="371"/>
      <c r="BS4" s="371"/>
      <c r="BT4" s="371"/>
      <c r="BU4" s="372"/>
      <c r="BV4" s="370">
        <v>86021992</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5.0999999999999996</v>
      </c>
      <c r="CU4" s="377"/>
      <c r="CV4" s="377"/>
      <c r="CW4" s="377"/>
      <c r="CX4" s="377"/>
      <c r="CY4" s="377"/>
      <c r="CZ4" s="377"/>
      <c r="DA4" s="378"/>
      <c r="DB4" s="376">
        <v>3.2</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0" t="s">
        <v>95</v>
      </c>
      <c r="AN5" s="431"/>
      <c r="AO5" s="431"/>
      <c r="AP5" s="431"/>
      <c r="AQ5" s="431"/>
      <c r="AR5" s="431"/>
      <c r="AS5" s="431"/>
      <c r="AT5" s="432"/>
      <c r="AU5" s="433" t="s">
        <v>96</v>
      </c>
      <c r="AV5" s="434"/>
      <c r="AW5" s="434"/>
      <c r="AX5" s="434"/>
      <c r="AY5" s="435" t="s">
        <v>97</v>
      </c>
      <c r="AZ5" s="436"/>
      <c r="BA5" s="436"/>
      <c r="BB5" s="436"/>
      <c r="BC5" s="436"/>
      <c r="BD5" s="436"/>
      <c r="BE5" s="436"/>
      <c r="BF5" s="436"/>
      <c r="BG5" s="436"/>
      <c r="BH5" s="436"/>
      <c r="BI5" s="436"/>
      <c r="BJ5" s="436"/>
      <c r="BK5" s="436"/>
      <c r="BL5" s="436"/>
      <c r="BM5" s="437"/>
      <c r="BN5" s="438">
        <v>78574481</v>
      </c>
      <c r="BO5" s="439"/>
      <c r="BP5" s="439"/>
      <c r="BQ5" s="439"/>
      <c r="BR5" s="439"/>
      <c r="BS5" s="439"/>
      <c r="BT5" s="439"/>
      <c r="BU5" s="440"/>
      <c r="BV5" s="438">
        <v>82992341</v>
      </c>
      <c r="BW5" s="439"/>
      <c r="BX5" s="439"/>
      <c r="BY5" s="439"/>
      <c r="BZ5" s="439"/>
      <c r="CA5" s="439"/>
      <c r="CB5" s="439"/>
      <c r="CC5" s="440"/>
      <c r="CD5" s="441" t="s">
        <v>98</v>
      </c>
      <c r="CE5" s="442"/>
      <c r="CF5" s="442"/>
      <c r="CG5" s="442"/>
      <c r="CH5" s="442"/>
      <c r="CI5" s="442"/>
      <c r="CJ5" s="442"/>
      <c r="CK5" s="442"/>
      <c r="CL5" s="442"/>
      <c r="CM5" s="442"/>
      <c r="CN5" s="442"/>
      <c r="CO5" s="442"/>
      <c r="CP5" s="442"/>
      <c r="CQ5" s="442"/>
      <c r="CR5" s="442"/>
      <c r="CS5" s="443"/>
      <c r="CT5" s="404">
        <v>91.1</v>
      </c>
      <c r="CU5" s="405"/>
      <c r="CV5" s="405"/>
      <c r="CW5" s="405"/>
      <c r="CX5" s="405"/>
      <c r="CY5" s="405"/>
      <c r="CZ5" s="405"/>
      <c r="DA5" s="406"/>
      <c r="DB5" s="404">
        <v>88.7</v>
      </c>
      <c r="DC5" s="405"/>
      <c r="DD5" s="405"/>
      <c r="DE5" s="405"/>
      <c r="DF5" s="405"/>
      <c r="DG5" s="405"/>
      <c r="DH5" s="405"/>
      <c r="DI5" s="406"/>
    </row>
    <row r="6" spans="1:119" ht="18.75" customHeight="1" x14ac:dyDescent="0.15">
      <c r="A6" s="181"/>
      <c r="B6" s="407" t="s">
        <v>99</v>
      </c>
      <c r="C6" s="408"/>
      <c r="D6" s="408"/>
      <c r="E6" s="409"/>
      <c r="F6" s="409"/>
      <c r="G6" s="409"/>
      <c r="H6" s="409"/>
      <c r="I6" s="409"/>
      <c r="J6" s="409"/>
      <c r="K6" s="409"/>
      <c r="L6" s="409" t="s">
        <v>100</v>
      </c>
      <c r="M6" s="409"/>
      <c r="N6" s="409"/>
      <c r="O6" s="409"/>
      <c r="P6" s="409"/>
      <c r="Q6" s="409"/>
      <c r="R6" s="413"/>
      <c r="S6" s="413"/>
      <c r="T6" s="413"/>
      <c r="U6" s="413"/>
      <c r="V6" s="414"/>
      <c r="W6" s="417" t="s">
        <v>101</v>
      </c>
      <c r="X6" s="418"/>
      <c r="Y6" s="418"/>
      <c r="Z6" s="418"/>
      <c r="AA6" s="418"/>
      <c r="AB6" s="408"/>
      <c r="AC6" s="421" t="s">
        <v>102</v>
      </c>
      <c r="AD6" s="422"/>
      <c r="AE6" s="422"/>
      <c r="AF6" s="422"/>
      <c r="AG6" s="422"/>
      <c r="AH6" s="422"/>
      <c r="AI6" s="422"/>
      <c r="AJ6" s="422"/>
      <c r="AK6" s="422"/>
      <c r="AL6" s="423"/>
      <c r="AM6" s="430" t="s">
        <v>103</v>
      </c>
      <c r="AN6" s="431"/>
      <c r="AO6" s="431"/>
      <c r="AP6" s="431"/>
      <c r="AQ6" s="431"/>
      <c r="AR6" s="431"/>
      <c r="AS6" s="431"/>
      <c r="AT6" s="432"/>
      <c r="AU6" s="433" t="s">
        <v>96</v>
      </c>
      <c r="AV6" s="434"/>
      <c r="AW6" s="434"/>
      <c r="AX6" s="434"/>
      <c r="AY6" s="435" t="s">
        <v>104</v>
      </c>
      <c r="AZ6" s="436"/>
      <c r="BA6" s="436"/>
      <c r="BB6" s="436"/>
      <c r="BC6" s="436"/>
      <c r="BD6" s="436"/>
      <c r="BE6" s="436"/>
      <c r="BF6" s="436"/>
      <c r="BG6" s="436"/>
      <c r="BH6" s="436"/>
      <c r="BI6" s="436"/>
      <c r="BJ6" s="436"/>
      <c r="BK6" s="436"/>
      <c r="BL6" s="436"/>
      <c r="BM6" s="437"/>
      <c r="BN6" s="438">
        <v>2718985</v>
      </c>
      <c r="BO6" s="439"/>
      <c r="BP6" s="439"/>
      <c r="BQ6" s="439"/>
      <c r="BR6" s="439"/>
      <c r="BS6" s="439"/>
      <c r="BT6" s="439"/>
      <c r="BU6" s="440"/>
      <c r="BV6" s="438">
        <v>3029651</v>
      </c>
      <c r="BW6" s="439"/>
      <c r="BX6" s="439"/>
      <c r="BY6" s="439"/>
      <c r="BZ6" s="439"/>
      <c r="CA6" s="439"/>
      <c r="CB6" s="439"/>
      <c r="CC6" s="440"/>
      <c r="CD6" s="441" t="s">
        <v>105</v>
      </c>
      <c r="CE6" s="442"/>
      <c r="CF6" s="442"/>
      <c r="CG6" s="442"/>
      <c r="CH6" s="442"/>
      <c r="CI6" s="442"/>
      <c r="CJ6" s="442"/>
      <c r="CK6" s="442"/>
      <c r="CL6" s="442"/>
      <c r="CM6" s="442"/>
      <c r="CN6" s="442"/>
      <c r="CO6" s="442"/>
      <c r="CP6" s="442"/>
      <c r="CQ6" s="442"/>
      <c r="CR6" s="442"/>
      <c r="CS6" s="443"/>
      <c r="CT6" s="444">
        <v>92.5</v>
      </c>
      <c r="CU6" s="445"/>
      <c r="CV6" s="445"/>
      <c r="CW6" s="445"/>
      <c r="CX6" s="445"/>
      <c r="CY6" s="445"/>
      <c r="CZ6" s="445"/>
      <c r="DA6" s="446"/>
      <c r="DB6" s="444">
        <v>92.3</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24"/>
      <c r="AD7" s="425"/>
      <c r="AE7" s="425"/>
      <c r="AF7" s="425"/>
      <c r="AG7" s="425"/>
      <c r="AH7" s="425"/>
      <c r="AI7" s="425"/>
      <c r="AJ7" s="425"/>
      <c r="AK7" s="425"/>
      <c r="AL7" s="426"/>
      <c r="AM7" s="430" t="s">
        <v>106</v>
      </c>
      <c r="AN7" s="431"/>
      <c r="AO7" s="431"/>
      <c r="AP7" s="431"/>
      <c r="AQ7" s="431"/>
      <c r="AR7" s="431"/>
      <c r="AS7" s="431"/>
      <c r="AT7" s="432"/>
      <c r="AU7" s="433" t="s">
        <v>107</v>
      </c>
      <c r="AV7" s="434"/>
      <c r="AW7" s="434"/>
      <c r="AX7" s="434"/>
      <c r="AY7" s="435" t="s">
        <v>108</v>
      </c>
      <c r="AZ7" s="436"/>
      <c r="BA7" s="436"/>
      <c r="BB7" s="436"/>
      <c r="BC7" s="436"/>
      <c r="BD7" s="436"/>
      <c r="BE7" s="436"/>
      <c r="BF7" s="436"/>
      <c r="BG7" s="436"/>
      <c r="BH7" s="436"/>
      <c r="BI7" s="436"/>
      <c r="BJ7" s="436"/>
      <c r="BK7" s="436"/>
      <c r="BL7" s="436"/>
      <c r="BM7" s="437"/>
      <c r="BN7" s="438">
        <v>1089855</v>
      </c>
      <c r="BO7" s="439"/>
      <c r="BP7" s="439"/>
      <c r="BQ7" s="439"/>
      <c r="BR7" s="439"/>
      <c r="BS7" s="439"/>
      <c r="BT7" s="439"/>
      <c r="BU7" s="440"/>
      <c r="BV7" s="438">
        <v>1978604</v>
      </c>
      <c r="BW7" s="439"/>
      <c r="BX7" s="439"/>
      <c r="BY7" s="439"/>
      <c r="BZ7" s="439"/>
      <c r="CA7" s="439"/>
      <c r="CB7" s="439"/>
      <c r="CC7" s="440"/>
      <c r="CD7" s="441" t="s">
        <v>109</v>
      </c>
      <c r="CE7" s="442"/>
      <c r="CF7" s="442"/>
      <c r="CG7" s="442"/>
      <c r="CH7" s="442"/>
      <c r="CI7" s="442"/>
      <c r="CJ7" s="442"/>
      <c r="CK7" s="442"/>
      <c r="CL7" s="442"/>
      <c r="CM7" s="442"/>
      <c r="CN7" s="442"/>
      <c r="CO7" s="442"/>
      <c r="CP7" s="442"/>
      <c r="CQ7" s="442"/>
      <c r="CR7" s="442"/>
      <c r="CS7" s="443"/>
      <c r="CT7" s="438">
        <v>32187220</v>
      </c>
      <c r="CU7" s="439"/>
      <c r="CV7" s="439"/>
      <c r="CW7" s="439"/>
      <c r="CX7" s="439"/>
      <c r="CY7" s="439"/>
      <c r="CZ7" s="439"/>
      <c r="DA7" s="440"/>
      <c r="DB7" s="438">
        <v>32420575</v>
      </c>
      <c r="DC7" s="439"/>
      <c r="DD7" s="439"/>
      <c r="DE7" s="439"/>
      <c r="DF7" s="439"/>
      <c r="DG7" s="439"/>
      <c r="DH7" s="439"/>
      <c r="DI7" s="440"/>
    </row>
    <row r="8" spans="1:119" ht="18.75" customHeight="1" thickBot="1" x14ac:dyDescent="0.2">
      <c r="A8" s="181"/>
      <c r="B8" s="410"/>
      <c r="C8" s="411"/>
      <c r="D8" s="411"/>
      <c r="E8" s="412"/>
      <c r="F8" s="412"/>
      <c r="G8" s="412"/>
      <c r="H8" s="412"/>
      <c r="I8" s="412"/>
      <c r="J8" s="412"/>
      <c r="K8" s="412"/>
      <c r="L8" s="412"/>
      <c r="M8" s="412"/>
      <c r="N8" s="412"/>
      <c r="O8" s="412"/>
      <c r="P8" s="412"/>
      <c r="Q8" s="412"/>
      <c r="R8" s="415"/>
      <c r="S8" s="415"/>
      <c r="T8" s="415"/>
      <c r="U8" s="415"/>
      <c r="V8" s="416"/>
      <c r="W8" s="419"/>
      <c r="X8" s="420"/>
      <c r="Y8" s="420"/>
      <c r="Z8" s="420"/>
      <c r="AA8" s="420"/>
      <c r="AB8" s="411"/>
      <c r="AC8" s="427"/>
      <c r="AD8" s="428"/>
      <c r="AE8" s="428"/>
      <c r="AF8" s="428"/>
      <c r="AG8" s="428"/>
      <c r="AH8" s="428"/>
      <c r="AI8" s="428"/>
      <c r="AJ8" s="428"/>
      <c r="AK8" s="428"/>
      <c r="AL8" s="429"/>
      <c r="AM8" s="430" t="s">
        <v>110</v>
      </c>
      <c r="AN8" s="431"/>
      <c r="AO8" s="431"/>
      <c r="AP8" s="431"/>
      <c r="AQ8" s="431"/>
      <c r="AR8" s="431"/>
      <c r="AS8" s="431"/>
      <c r="AT8" s="432"/>
      <c r="AU8" s="433" t="s">
        <v>111</v>
      </c>
      <c r="AV8" s="434"/>
      <c r="AW8" s="434"/>
      <c r="AX8" s="434"/>
      <c r="AY8" s="435" t="s">
        <v>112</v>
      </c>
      <c r="AZ8" s="436"/>
      <c r="BA8" s="436"/>
      <c r="BB8" s="436"/>
      <c r="BC8" s="436"/>
      <c r="BD8" s="436"/>
      <c r="BE8" s="436"/>
      <c r="BF8" s="436"/>
      <c r="BG8" s="436"/>
      <c r="BH8" s="436"/>
      <c r="BI8" s="436"/>
      <c r="BJ8" s="436"/>
      <c r="BK8" s="436"/>
      <c r="BL8" s="436"/>
      <c r="BM8" s="437"/>
      <c r="BN8" s="438">
        <v>1629130</v>
      </c>
      <c r="BO8" s="439"/>
      <c r="BP8" s="439"/>
      <c r="BQ8" s="439"/>
      <c r="BR8" s="439"/>
      <c r="BS8" s="439"/>
      <c r="BT8" s="439"/>
      <c r="BU8" s="440"/>
      <c r="BV8" s="438">
        <v>1051047</v>
      </c>
      <c r="BW8" s="439"/>
      <c r="BX8" s="439"/>
      <c r="BY8" s="439"/>
      <c r="BZ8" s="439"/>
      <c r="CA8" s="439"/>
      <c r="CB8" s="439"/>
      <c r="CC8" s="440"/>
      <c r="CD8" s="441" t="s">
        <v>113</v>
      </c>
      <c r="CE8" s="442"/>
      <c r="CF8" s="442"/>
      <c r="CG8" s="442"/>
      <c r="CH8" s="442"/>
      <c r="CI8" s="442"/>
      <c r="CJ8" s="442"/>
      <c r="CK8" s="442"/>
      <c r="CL8" s="442"/>
      <c r="CM8" s="442"/>
      <c r="CN8" s="442"/>
      <c r="CO8" s="442"/>
      <c r="CP8" s="442"/>
      <c r="CQ8" s="442"/>
      <c r="CR8" s="442"/>
      <c r="CS8" s="443"/>
      <c r="CT8" s="447">
        <v>0.57999999999999996</v>
      </c>
      <c r="CU8" s="448"/>
      <c r="CV8" s="448"/>
      <c r="CW8" s="448"/>
      <c r="CX8" s="448"/>
      <c r="CY8" s="448"/>
      <c r="CZ8" s="448"/>
      <c r="DA8" s="449"/>
      <c r="DB8" s="447">
        <v>0.57999999999999996</v>
      </c>
      <c r="DC8" s="448"/>
      <c r="DD8" s="448"/>
      <c r="DE8" s="448"/>
      <c r="DF8" s="448"/>
      <c r="DG8" s="448"/>
      <c r="DH8" s="448"/>
      <c r="DI8" s="449"/>
    </row>
    <row r="9" spans="1:119" ht="18.75" customHeight="1" thickBot="1" x14ac:dyDescent="0.2">
      <c r="A9" s="181"/>
      <c r="B9" s="401" t="s">
        <v>114</v>
      </c>
      <c r="C9" s="402"/>
      <c r="D9" s="402"/>
      <c r="E9" s="402"/>
      <c r="F9" s="402"/>
      <c r="G9" s="402"/>
      <c r="H9" s="402"/>
      <c r="I9" s="402"/>
      <c r="J9" s="402"/>
      <c r="K9" s="450"/>
      <c r="L9" s="451" t="s">
        <v>115</v>
      </c>
      <c r="M9" s="452"/>
      <c r="N9" s="452"/>
      <c r="O9" s="452"/>
      <c r="P9" s="452"/>
      <c r="Q9" s="453"/>
      <c r="R9" s="454">
        <v>142752</v>
      </c>
      <c r="S9" s="455"/>
      <c r="T9" s="455"/>
      <c r="U9" s="455"/>
      <c r="V9" s="456"/>
      <c r="W9" s="364" t="s">
        <v>116</v>
      </c>
      <c r="X9" s="365"/>
      <c r="Y9" s="365"/>
      <c r="Z9" s="365"/>
      <c r="AA9" s="365"/>
      <c r="AB9" s="365"/>
      <c r="AC9" s="365"/>
      <c r="AD9" s="365"/>
      <c r="AE9" s="365"/>
      <c r="AF9" s="365"/>
      <c r="AG9" s="365"/>
      <c r="AH9" s="365"/>
      <c r="AI9" s="365"/>
      <c r="AJ9" s="365"/>
      <c r="AK9" s="365"/>
      <c r="AL9" s="366"/>
      <c r="AM9" s="430" t="s">
        <v>117</v>
      </c>
      <c r="AN9" s="431"/>
      <c r="AO9" s="431"/>
      <c r="AP9" s="431"/>
      <c r="AQ9" s="431"/>
      <c r="AR9" s="431"/>
      <c r="AS9" s="431"/>
      <c r="AT9" s="432"/>
      <c r="AU9" s="433" t="s">
        <v>118</v>
      </c>
      <c r="AV9" s="434"/>
      <c r="AW9" s="434"/>
      <c r="AX9" s="434"/>
      <c r="AY9" s="435" t="s">
        <v>119</v>
      </c>
      <c r="AZ9" s="436"/>
      <c r="BA9" s="436"/>
      <c r="BB9" s="436"/>
      <c r="BC9" s="436"/>
      <c r="BD9" s="436"/>
      <c r="BE9" s="436"/>
      <c r="BF9" s="436"/>
      <c r="BG9" s="436"/>
      <c r="BH9" s="436"/>
      <c r="BI9" s="436"/>
      <c r="BJ9" s="436"/>
      <c r="BK9" s="436"/>
      <c r="BL9" s="436"/>
      <c r="BM9" s="437"/>
      <c r="BN9" s="438">
        <v>578083</v>
      </c>
      <c r="BO9" s="439"/>
      <c r="BP9" s="439"/>
      <c r="BQ9" s="439"/>
      <c r="BR9" s="439"/>
      <c r="BS9" s="439"/>
      <c r="BT9" s="439"/>
      <c r="BU9" s="440"/>
      <c r="BV9" s="438">
        <v>-2040921</v>
      </c>
      <c r="BW9" s="439"/>
      <c r="BX9" s="439"/>
      <c r="BY9" s="439"/>
      <c r="BZ9" s="439"/>
      <c r="CA9" s="439"/>
      <c r="CB9" s="439"/>
      <c r="CC9" s="440"/>
      <c r="CD9" s="441" t="s">
        <v>120</v>
      </c>
      <c r="CE9" s="442"/>
      <c r="CF9" s="442"/>
      <c r="CG9" s="442"/>
      <c r="CH9" s="442"/>
      <c r="CI9" s="442"/>
      <c r="CJ9" s="442"/>
      <c r="CK9" s="442"/>
      <c r="CL9" s="442"/>
      <c r="CM9" s="442"/>
      <c r="CN9" s="442"/>
      <c r="CO9" s="442"/>
      <c r="CP9" s="442"/>
      <c r="CQ9" s="442"/>
      <c r="CR9" s="442"/>
      <c r="CS9" s="443"/>
      <c r="CT9" s="404">
        <v>8</v>
      </c>
      <c r="CU9" s="405"/>
      <c r="CV9" s="405"/>
      <c r="CW9" s="405"/>
      <c r="CX9" s="405"/>
      <c r="CY9" s="405"/>
      <c r="CZ9" s="405"/>
      <c r="DA9" s="406"/>
      <c r="DB9" s="404">
        <v>7.9</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121</v>
      </c>
      <c r="M10" s="431"/>
      <c r="N10" s="431"/>
      <c r="O10" s="431"/>
      <c r="P10" s="431"/>
      <c r="Q10" s="432"/>
      <c r="R10" s="458">
        <v>139279</v>
      </c>
      <c r="S10" s="459"/>
      <c r="T10" s="459"/>
      <c r="U10" s="459"/>
      <c r="V10" s="460"/>
      <c r="W10" s="395"/>
      <c r="X10" s="396"/>
      <c r="Y10" s="396"/>
      <c r="Z10" s="396"/>
      <c r="AA10" s="396"/>
      <c r="AB10" s="396"/>
      <c r="AC10" s="396"/>
      <c r="AD10" s="396"/>
      <c r="AE10" s="396"/>
      <c r="AF10" s="396"/>
      <c r="AG10" s="396"/>
      <c r="AH10" s="396"/>
      <c r="AI10" s="396"/>
      <c r="AJ10" s="396"/>
      <c r="AK10" s="396"/>
      <c r="AL10" s="399"/>
      <c r="AM10" s="430" t="s">
        <v>122</v>
      </c>
      <c r="AN10" s="431"/>
      <c r="AO10" s="431"/>
      <c r="AP10" s="431"/>
      <c r="AQ10" s="431"/>
      <c r="AR10" s="431"/>
      <c r="AS10" s="431"/>
      <c r="AT10" s="432"/>
      <c r="AU10" s="433" t="s">
        <v>96</v>
      </c>
      <c r="AV10" s="434"/>
      <c r="AW10" s="434"/>
      <c r="AX10" s="434"/>
      <c r="AY10" s="435" t="s">
        <v>123</v>
      </c>
      <c r="AZ10" s="436"/>
      <c r="BA10" s="436"/>
      <c r="BB10" s="436"/>
      <c r="BC10" s="436"/>
      <c r="BD10" s="436"/>
      <c r="BE10" s="436"/>
      <c r="BF10" s="436"/>
      <c r="BG10" s="436"/>
      <c r="BH10" s="436"/>
      <c r="BI10" s="436"/>
      <c r="BJ10" s="436"/>
      <c r="BK10" s="436"/>
      <c r="BL10" s="436"/>
      <c r="BM10" s="437"/>
      <c r="BN10" s="438">
        <v>526001</v>
      </c>
      <c r="BO10" s="439"/>
      <c r="BP10" s="439"/>
      <c r="BQ10" s="439"/>
      <c r="BR10" s="439"/>
      <c r="BS10" s="439"/>
      <c r="BT10" s="439"/>
      <c r="BU10" s="440"/>
      <c r="BV10" s="438">
        <v>1558234</v>
      </c>
      <c r="BW10" s="439"/>
      <c r="BX10" s="439"/>
      <c r="BY10" s="439"/>
      <c r="BZ10" s="439"/>
      <c r="CA10" s="439"/>
      <c r="CB10" s="439"/>
      <c r="CC10" s="440"/>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0" t="s">
        <v>127</v>
      </c>
      <c r="AN11" s="431"/>
      <c r="AO11" s="431"/>
      <c r="AP11" s="431"/>
      <c r="AQ11" s="431"/>
      <c r="AR11" s="431"/>
      <c r="AS11" s="431"/>
      <c r="AT11" s="432"/>
      <c r="AU11" s="433" t="s">
        <v>96</v>
      </c>
      <c r="AV11" s="434"/>
      <c r="AW11" s="434"/>
      <c r="AX11" s="434"/>
      <c r="AY11" s="435" t="s">
        <v>128</v>
      </c>
      <c r="AZ11" s="436"/>
      <c r="BA11" s="436"/>
      <c r="BB11" s="436"/>
      <c r="BC11" s="436"/>
      <c r="BD11" s="436"/>
      <c r="BE11" s="436"/>
      <c r="BF11" s="436"/>
      <c r="BG11" s="436"/>
      <c r="BH11" s="436"/>
      <c r="BI11" s="436"/>
      <c r="BJ11" s="436"/>
      <c r="BK11" s="436"/>
      <c r="BL11" s="436"/>
      <c r="BM11" s="437"/>
      <c r="BN11" s="438">
        <v>0</v>
      </c>
      <c r="BO11" s="439"/>
      <c r="BP11" s="439"/>
      <c r="BQ11" s="439"/>
      <c r="BR11" s="439"/>
      <c r="BS11" s="439"/>
      <c r="BT11" s="439"/>
      <c r="BU11" s="440"/>
      <c r="BV11" s="438">
        <v>0</v>
      </c>
      <c r="BW11" s="439"/>
      <c r="BX11" s="439"/>
      <c r="BY11" s="439"/>
      <c r="BZ11" s="439"/>
      <c r="CA11" s="439"/>
      <c r="CB11" s="439"/>
      <c r="CC11" s="440"/>
      <c r="CD11" s="441" t="s">
        <v>129</v>
      </c>
      <c r="CE11" s="442"/>
      <c r="CF11" s="442"/>
      <c r="CG11" s="442"/>
      <c r="CH11" s="442"/>
      <c r="CI11" s="442"/>
      <c r="CJ11" s="442"/>
      <c r="CK11" s="442"/>
      <c r="CL11" s="442"/>
      <c r="CM11" s="442"/>
      <c r="CN11" s="442"/>
      <c r="CO11" s="442"/>
      <c r="CP11" s="442"/>
      <c r="CQ11" s="442"/>
      <c r="CR11" s="442"/>
      <c r="CS11" s="443"/>
      <c r="CT11" s="447" t="s">
        <v>130</v>
      </c>
      <c r="CU11" s="448"/>
      <c r="CV11" s="448"/>
      <c r="CW11" s="448"/>
      <c r="CX11" s="448"/>
      <c r="CY11" s="448"/>
      <c r="CZ11" s="448"/>
      <c r="DA11" s="449"/>
      <c r="DB11" s="447" t="s">
        <v>131</v>
      </c>
      <c r="DC11" s="448"/>
      <c r="DD11" s="448"/>
      <c r="DE11" s="448"/>
      <c r="DF11" s="448"/>
      <c r="DG11" s="448"/>
      <c r="DH11" s="448"/>
      <c r="DI11" s="449"/>
    </row>
    <row r="12" spans="1:119" ht="18.75" customHeight="1" x14ac:dyDescent="0.15">
      <c r="A12" s="181"/>
      <c r="B12" s="467" t="s">
        <v>132</v>
      </c>
      <c r="C12" s="468"/>
      <c r="D12" s="468"/>
      <c r="E12" s="468"/>
      <c r="F12" s="468"/>
      <c r="G12" s="468"/>
      <c r="H12" s="468"/>
      <c r="I12" s="468"/>
      <c r="J12" s="468"/>
      <c r="K12" s="469"/>
      <c r="L12" s="476" t="s">
        <v>133</v>
      </c>
      <c r="M12" s="477"/>
      <c r="N12" s="477"/>
      <c r="O12" s="477"/>
      <c r="P12" s="477"/>
      <c r="Q12" s="478"/>
      <c r="R12" s="479">
        <v>142679</v>
      </c>
      <c r="S12" s="480"/>
      <c r="T12" s="480"/>
      <c r="U12" s="480"/>
      <c r="V12" s="481"/>
      <c r="W12" s="482" t="s">
        <v>1</v>
      </c>
      <c r="X12" s="434"/>
      <c r="Y12" s="434"/>
      <c r="Z12" s="434"/>
      <c r="AA12" s="434"/>
      <c r="AB12" s="483"/>
      <c r="AC12" s="484" t="s">
        <v>134</v>
      </c>
      <c r="AD12" s="485"/>
      <c r="AE12" s="485"/>
      <c r="AF12" s="485"/>
      <c r="AG12" s="486"/>
      <c r="AH12" s="484" t="s">
        <v>135</v>
      </c>
      <c r="AI12" s="485"/>
      <c r="AJ12" s="485"/>
      <c r="AK12" s="485"/>
      <c r="AL12" s="487"/>
      <c r="AM12" s="430" t="s">
        <v>136</v>
      </c>
      <c r="AN12" s="431"/>
      <c r="AO12" s="431"/>
      <c r="AP12" s="431"/>
      <c r="AQ12" s="431"/>
      <c r="AR12" s="431"/>
      <c r="AS12" s="431"/>
      <c r="AT12" s="432"/>
      <c r="AU12" s="433" t="s">
        <v>137</v>
      </c>
      <c r="AV12" s="434"/>
      <c r="AW12" s="434"/>
      <c r="AX12" s="434"/>
      <c r="AY12" s="435" t="s">
        <v>138</v>
      </c>
      <c r="AZ12" s="436"/>
      <c r="BA12" s="436"/>
      <c r="BB12" s="436"/>
      <c r="BC12" s="436"/>
      <c r="BD12" s="436"/>
      <c r="BE12" s="436"/>
      <c r="BF12" s="436"/>
      <c r="BG12" s="436"/>
      <c r="BH12" s="436"/>
      <c r="BI12" s="436"/>
      <c r="BJ12" s="436"/>
      <c r="BK12" s="436"/>
      <c r="BL12" s="436"/>
      <c r="BM12" s="437"/>
      <c r="BN12" s="438">
        <v>475577</v>
      </c>
      <c r="BO12" s="439"/>
      <c r="BP12" s="439"/>
      <c r="BQ12" s="439"/>
      <c r="BR12" s="439"/>
      <c r="BS12" s="439"/>
      <c r="BT12" s="439"/>
      <c r="BU12" s="440"/>
      <c r="BV12" s="438">
        <v>528986</v>
      </c>
      <c r="BW12" s="439"/>
      <c r="BX12" s="439"/>
      <c r="BY12" s="439"/>
      <c r="BZ12" s="439"/>
      <c r="CA12" s="439"/>
      <c r="CB12" s="439"/>
      <c r="CC12" s="440"/>
      <c r="CD12" s="441" t="s">
        <v>139</v>
      </c>
      <c r="CE12" s="442"/>
      <c r="CF12" s="442"/>
      <c r="CG12" s="442"/>
      <c r="CH12" s="442"/>
      <c r="CI12" s="442"/>
      <c r="CJ12" s="442"/>
      <c r="CK12" s="442"/>
      <c r="CL12" s="442"/>
      <c r="CM12" s="442"/>
      <c r="CN12" s="442"/>
      <c r="CO12" s="442"/>
      <c r="CP12" s="442"/>
      <c r="CQ12" s="442"/>
      <c r="CR12" s="442"/>
      <c r="CS12" s="443"/>
      <c r="CT12" s="447" t="s">
        <v>131</v>
      </c>
      <c r="CU12" s="448"/>
      <c r="CV12" s="448"/>
      <c r="CW12" s="448"/>
      <c r="CX12" s="448"/>
      <c r="CY12" s="448"/>
      <c r="CZ12" s="448"/>
      <c r="DA12" s="449"/>
      <c r="DB12" s="447" t="s">
        <v>140</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141</v>
      </c>
      <c r="N13" s="499"/>
      <c r="O13" s="499"/>
      <c r="P13" s="499"/>
      <c r="Q13" s="500"/>
      <c r="R13" s="491">
        <v>140835</v>
      </c>
      <c r="S13" s="492"/>
      <c r="T13" s="492"/>
      <c r="U13" s="492"/>
      <c r="V13" s="493"/>
      <c r="W13" s="417" t="s">
        <v>142</v>
      </c>
      <c r="X13" s="418"/>
      <c r="Y13" s="418"/>
      <c r="Z13" s="418"/>
      <c r="AA13" s="418"/>
      <c r="AB13" s="408"/>
      <c r="AC13" s="458">
        <v>542</v>
      </c>
      <c r="AD13" s="459"/>
      <c r="AE13" s="459"/>
      <c r="AF13" s="459"/>
      <c r="AG13" s="501"/>
      <c r="AH13" s="458">
        <v>579</v>
      </c>
      <c r="AI13" s="459"/>
      <c r="AJ13" s="459"/>
      <c r="AK13" s="459"/>
      <c r="AL13" s="460"/>
      <c r="AM13" s="430" t="s">
        <v>143</v>
      </c>
      <c r="AN13" s="431"/>
      <c r="AO13" s="431"/>
      <c r="AP13" s="431"/>
      <c r="AQ13" s="431"/>
      <c r="AR13" s="431"/>
      <c r="AS13" s="431"/>
      <c r="AT13" s="432"/>
      <c r="AU13" s="433" t="s">
        <v>144</v>
      </c>
      <c r="AV13" s="434"/>
      <c r="AW13" s="434"/>
      <c r="AX13" s="434"/>
      <c r="AY13" s="435" t="s">
        <v>145</v>
      </c>
      <c r="AZ13" s="436"/>
      <c r="BA13" s="436"/>
      <c r="BB13" s="436"/>
      <c r="BC13" s="436"/>
      <c r="BD13" s="436"/>
      <c r="BE13" s="436"/>
      <c r="BF13" s="436"/>
      <c r="BG13" s="436"/>
      <c r="BH13" s="436"/>
      <c r="BI13" s="436"/>
      <c r="BJ13" s="436"/>
      <c r="BK13" s="436"/>
      <c r="BL13" s="436"/>
      <c r="BM13" s="437"/>
      <c r="BN13" s="438">
        <v>628507</v>
      </c>
      <c r="BO13" s="439"/>
      <c r="BP13" s="439"/>
      <c r="BQ13" s="439"/>
      <c r="BR13" s="439"/>
      <c r="BS13" s="439"/>
      <c r="BT13" s="439"/>
      <c r="BU13" s="440"/>
      <c r="BV13" s="438">
        <v>-1011673</v>
      </c>
      <c r="BW13" s="439"/>
      <c r="BX13" s="439"/>
      <c r="BY13" s="439"/>
      <c r="BZ13" s="439"/>
      <c r="CA13" s="439"/>
      <c r="CB13" s="439"/>
      <c r="CC13" s="440"/>
      <c r="CD13" s="441" t="s">
        <v>146</v>
      </c>
      <c r="CE13" s="442"/>
      <c r="CF13" s="442"/>
      <c r="CG13" s="442"/>
      <c r="CH13" s="442"/>
      <c r="CI13" s="442"/>
      <c r="CJ13" s="442"/>
      <c r="CK13" s="442"/>
      <c r="CL13" s="442"/>
      <c r="CM13" s="442"/>
      <c r="CN13" s="442"/>
      <c r="CO13" s="442"/>
      <c r="CP13" s="442"/>
      <c r="CQ13" s="442"/>
      <c r="CR13" s="442"/>
      <c r="CS13" s="443"/>
      <c r="CT13" s="404">
        <v>5.6</v>
      </c>
      <c r="CU13" s="405"/>
      <c r="CV13" s="405"/>
      <c r="CW13" s="405"/>
      <c r="CX13" s="405"/>
      <c r="CY13" s="405"/>
      <c r="CZ13" s="405"/>
      <c r="DA13" s="406"/>
      <c r="DB13" s="404">
        <v>5.9</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147</v>
      </c>
      <c r="M14" s="489"/>
      <c r="N14" s="489"/>
      <c r="O14" s="489"/>
      <c r="P14" s="489"/>
      <c r="Q14" s="490"/>
      <c r="R14" s="491">
        <v>143119</v>
      </c>
      <c r="S14" s="492"/>
      <c r="T14" s="492"/>
      <c r="U14" s="492"/>
      <c r="V14" s="493"/>
      <c r="W14" s="397"/>
      <c r="X14" s="398"/>
      <c r="Y14" s="398"/>
      <c r="Z14" s="398"/>
      <c r="AA14" s="398"/>
      <c r="AB14" s="387"/>
      <c r="AC14" s="494">
        <v>1.2</v>
      </c>
      <c r="AD14" s="495"/>
      <c r="AE14" s="495"/>
      <c r="AF14" s="495"/>
      <c r="AG14" s="496"/>
      <c r="AH14" s="494">
        <v>1.3</v>
      </c>
      <c r="AI14" s="495"/>
      <c r="AJ14" s="495"/>
      <c r="AK14" s="495"/>
      <c r="AL14" s="497"/>
      <c r="AM14" s="430"/>
      <c r="AN14" s="431"/>
      <c r="AO14" s="431"/>
      <c r="AP14" s="431"/>
      <c r="AQ14" s="431"/>
      <c r="AR14" s="431"/>
      <c r="AS14" s="431"/>
      <c r="AT14" s="432"/>
      <c r="AU14" s="433"/>
      <c r="AV14" s="434"/>
      <c r="AW14" s="434"/>
      <c r="AX14" s="434"/>
      <c r="AY14" s="435"/>
      <c r="AZ14" s="436"/>
      <c r="BA14" s="436"/>
      <c r="BB14" s="436"/>
      <c r="BC14" s="436"/>
      <c r="BD14" s="436"/>
      <c r="BE14" s="436"/>
      <c r="BF14" s="436"/>
      <c r="BG14" s="436"/>
      <c r="BH14" s="436"/>
      <c r="BI14" s="436"/>
      <c r="BJ14" s="436"/>
      <c r="BK14" s="436"/>
      <c r="BL14" s="436"/>
      <c r="BM14" s="437"/>
      <c r="BN14" s="438"/>
      <c r="BO14" s="439"/>
      <c r="BP14" s="439"/>
      <c r="BQ14" s="439"/>
      <c r="BR14" s="439"/>
      <c r="BS14" s="439"/>
      <c r="BT14" s="439"/>
      <c r="BU14" s="440"/>
      <c r="BV14" s="438"/>
      <c r="BW14" s="439"/>
      <c r="BX14" s="439"/>
      <c r="BY14" s="439"/>
      <c r="BZ14" s="439"/>
      <c r="CA14" s="439"/>
      <c r="CB14" s="439"/>
      <c r="CC14" s="440"/>
      <c r="CD14" s="502" t="s">
        <v>148</v>
      </c>
      <c r="CE14" s="503"/>
      <c r="CF14" s="503"/>
      <c r="CG14" s="503"/>
      <c r="CH14" s="503"/>
      <c r="CI14" s="503"/>
      <c r="CJ14" s="503"/>
      <c r="CK14" s="503"/>
      <c r="CL14" s="503"/>
      <c r="CM14" s="503"/>
      <c r="CN14" s="503"/>
      <c r="CO14" s="503"/>
      <c r="CP14" s="503"/>
      <c r="CQ14" s="503"/>
      <c r="CR14" s="503"/>
      <c r="CS14" s="504"/>
      <c r="CT14" s="505">
        <v>31.8</v>
      </c>
      <c r="CU14" s="506"/>
      <c r="CV14" s="506"/>
      <c r="CW14" s="506"/>
      <c r="CX14" s="506"/>
      <c r="CY14" s="506"/>
      <c r="CZ14" s="506"/>
      <c r="DA14" s="507"/>
      <c r="DB14" s="505">
        <v>27.9</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141</v>
      </c>
      <c r="N15" s="499"/>
      <c r="O15" s="499"/>
      <c r="P15" s="499"/>
      <c r="Q15" s="500"/>
      <c r="R15" s="491">
        <v>141401</v>
      </c>
      <c r="S15" s="492"/>
      <c r="T15" s="492"/>
      <c r="U15" s="492"/>
      <c r="V15" s="493"/>
      <c r="W15" s="417" t="s">
        <v>149</v>
      </c>
      <c r="X15" s="418"/>
      <c r="Y15" s="418"/>
      <c r="Z15" s="418"/>
      <c r="AA15" s="418"/>
      <c r="AB15" s="408"/>
      <c r="AC15" s="458">
        <v>7443</v>
      </c>
      <c r="AD15" s="459"/>
      <c r="AE15" s="459"/>
      <c r="AF15" s="459"/>
      <c r="AG15" s="501"/>
      <c r="AH15" s="458">
        <v>7294</v>
      </c>
      <c r="AI15" s="459"/>
      <c r="AJ15" s="459"/>
      <c r="AK15" s="459"/>
      <c r="AL15" s="460"/>
      <c r="AM15" s="430"/>
      <c r="AN15" s="431"/>
      <c r="AO15" s="431"/>
      <c r="AP15" s="431"/>
      <c r="AQ15" s="431"/>
      <c r="AR15" s="431"/>
      <c r="AS15" s="431"/>
      <c r="AT15" s="432"/>
      <c r="AU15" s="433"/>
      <c r="AV15" s="434"/>
      <c r="AW15" s="434"/>
      <c r="AX15" s="434"/>
      <c r="AY15" s="367" t="s">
        <v>150</v>
      </c>
      <c r="AZ15" s="368"/>
      <c r="BA15" s="368"/>
      <c r="BB15" s="368"/>
      <c r="BC15" s="368"/>
      <c r="BD15" s="368"/>
      <c r="BE15" s="368"/>
      <c r="BF15" s="368"/>
      <c r="BG15" s="368"/>
      <c r="BH15" s="368"/>
      <c r="BI15" s="368"/>
      <c r="BJ15" s="368"/>
      <c r="BK15" s="368"/>
      <c r="BL15" s="368"/>
      <c r="BM15" s="369"/>
      <c r="BN15" s="370">
        <v>15688563</v>
      </c>
      <c r="BO15" s="371"/>
      <c r="BP15" s="371"/>
      <c r="BQ15" s="371"/>
      <c r="BR15" s="371"/>
      <c r="BS15" s="371"/>
      <c r="BT15" s="371"/>
      <c r="BU15" s="372"/>
      <c r="BV15" s="370">
        <v>14872665</v>
      </c>
      <c r="BW15" s="371"/>
      <c r="BX15" s="371"/>
      <c r="BY15" s="371"/>
      <c r="BZ15" s="371"/>
      <c r="CA15" s="371"/>
      <c r="CB15" s="371"/>
      <c r="CC15" s="372"/>
      <c r="CD15" s="508" t="s">
        <v>151</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152</v>
      </c>
      <c r="M16" s="511"/>
      <c r="N16" s="511"/>
      <c r="O16" s="511"/>
      <c r="P16" s="511"/>
      <c r="Q16" s="512"/>
      <c r="R16" s="513" t="s">
        <v>153</v>
      </c>
      <c r="S16" s="514"/>
      <c r="T16" s="514"/>
      <c r="U16" s="514"/>
      <c r="V16" s="515"/>
      <c r="W16" s="397"/>
      <c r="X16" s="398"/>
      <c r="Y16" s="398"/>
      <c r="Z16" s="398"/>
      <c r="AA16" s="398"/>
      <c r="AB16" s="387"/>
      <c r="AC16" s="494">
        <v>16.2</v>
      </c>
      <c r="AD16" s="495"/>
      <c r="AE16" s="495"/>
      <c r="AF16" s="495"/>
      <c r="AG16" s="496"/>
      <c r="AH16" s="494">
        <v>16.600000000000001</v>
      </c>
      <c r="AI16" s="495"/>
      <c r="AJ16" s="495"/>
      <c r="AK16" s="495"/>
      <c r="AL16" s="497"/>
      <c r="AM16" s="430"/>
      <c r="AN16" s="431"/>
      <c r="AO16" s="431"/>
      <c r="AP16" s="431"/>
      <c r="AQ16" s="431"/>
      <c r="AR16" s="431"/>
      <c r="AS16" s="431"/>
      <c r="AT16" s="432"/>
      <c r="AU16" s="433"/>
      <c r="AV16" s="434"/>
      <c r="AW16" s="434"/>
      <c r="AX16" s="434"/>
      <c r="AY16" s="435" t="s">
        <v>154</v>
      </c>
      <c r="AZ16" s="436"/>
      <c r="BA16" s="436"/>
      <c r="BB16" s="436"/>
      <c r="BC16" s="436"/>
      <c r="BD16" s="436"/>
      <c r="BE16" s="436"/>
      <c r="BF16" s="436"/>
      <c r="BG16" s="436"/>
      <c r="BH16" s="436"/>
      <c r="BI16" s="436"/>
      <c r="BJ16" s="436"/>
      <c r="BK16" s="436"/>
      <c r="BL16" s="436"/>
      <c r="BM16" s="437"/>
      <c r="BN16" s="438">
        <v>27399227</v>
      </c>
      <c r="BO16" s="439"/>
      <c r="BP16" s="439"/>
      <c r="BQ16" s="439"/>
      <c r="BR16" s="439"/>
      <c r="BS16" s="439"/>
      <c r="BT16" s="439"/>
      <c r="BU16" s="440"/>
      <c r="BV16" s="438">
        <v>26507615</v>
      </c>
      <c r="BW16" s="439"/>
      <c r="BX16" s="439"/>
      <c r="BY16" s="439"/>
      <c r="BZ16" s="439"/>
      <c r="CA16" s="439"/>
      <c r="CB16" s="439"/>
      <c r="CC16" s="440"/>
      <c r="CD16" s="194"/>
      <c r="CE16" s="519"/>
      <c r="CF16" s="519"/>
      <c r="CG16" s="519"/>
      <c r="CH16" s="519"/>
      <c r="CI16" s="519"/>
      <c r="CJ16" s="519"/>
      <c r="CK16" s="519"/>
      <c r="CL16" s="519"/>
      <c r="CM16" s="519"/>
      <c r="CN16" s="519"/>
      <c r="CO16" s="519"/>
      <c r="CP16" s="519"/>
      <c r="CQ16" s="519"/>
      <c r="CR16" s="519"/>
      <c r="CS16" s="520"/>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6" t="s">
        <v>155</v>
      </c>
      <c r="N17" s="517"/>
      <c r="O17" s="517"/>
      <c r="P17" s="517"/>
      <c r="Q17" s="518"/>
      <c r="R17" s="513" t="s">
        <v>156</v>
      </c>
      <c r="S17" s="514"/>
      <c r="T17" s="514"/>
      <c r="U17" s="514"/>
      <c r="V17" s="515"/>
      <c r="W17" s="417" t="s">
        <v>157</v>
      </c>
      <c r="X17" s="418"/>
      <c r="Y17" s="418"/>
      <c r="Z17" s="418"/>
      <c r="AA17" s="418"/>
      <c r="AB17" s="408"/>
      <c r="AC17" s="458">
        <v>38058</v>
      </c>
      <c r="AD17" s="459"/>
      <c r="AE17" s="459"/>
      <c r="AF17" s="459"/>
      <c r="AG17" s="501"/>
      <c r="AH17" s="458">
        <v>36016</v>
      </c>
      <c r="AI17" s="459"/>
      <c r="AJ17" s="459"/>
      <c r="AK17" s="459"/>
      <c r="AL17" s="460"/>
      <c r="AM17" s="430"/>
      <c r="AN17" s="431"/>
      <c r="AO17" s="431"/>
      <c r="AP17" s="431"/>
      <c r="AQ17" s="431"/>
      <c r="AR17" s="431"/>
      <c r="AS17" s="431"/>
      <c r="AT17" s="432"/>
      <c r="AU17" s="433"/>
      <c r="AV17" s="434"/>
      <c r="AW17" s="434"/>
      <c r="AX17" s="434"/>
      <c r="AY17" s="435" t="s">
        <v>158</v>
      </c>
      <c r="AZ17" s="436"/>
      <c r="BA17" s="436"/>
      <c r="BB17" s="436"/>
      <c r="BC17" s="436"/>
      <c r="BD17" s="436"/>
      <c r="BE17" s="436"/>
      <c r="BF17" s="436"/>
      <c r="BG17" s="436"/>
      <c r="BH17" s="436"/>
      <c r="BI17" s="436"/>
      <c r="BJ17" s="436"/>
      <c r="BK17" s="436"/>
      <c r="BL17" s="436"/>
      <c r="BM17" s="437"/>
      <c r="BN17" s="438">
        <v>19923665</v>
      </c>
      <c r="BO17" s="439"/>
      <c r="BP17" s="439"/>
      <c r="BQ17" s="439"/>
      <c r="BR17" s="439"/>
      <c r="BS17" s="439"/>
      <c r="BT17" s="439"/>
      <c r="BU17" s="440"/>
      <c r="BV17" s="438">
        <v>18866728</v>
      </c>
      <c r="BW17" s="439"/>
      <c r="BX17" s="439"/>
      <c r="BY17" s="439"/>
      <c r="BZ17" s="439"/>
      <c r="CA17" s="439"/>
      <c r="CB17" s="439"/>
      <c r="CC17" s="440"/>
      <c r="CD17" s="194"/>
      <c r="CE17" s="519"/>
      <c r="CF17" s="519"/>
      <c r="CG17" s="519"/>
      <c r="CH17" s="519"/>
      <c r="CI17" s="519"/>
      <c r="CJ17" s="519"/>
      <c r="CK17" s="519"/>
      <c r="CL17" s="519"/>
      <c r="CM17" s="519"/>
      <c r="CN17" s="519"/>
      <c r="CO17" s="519"/>
      <c r="CP17" s="519"/>
      <c r="CQ17" s="519"/>
      <c r="CR17" s="519"/>
      <c r="CS17" s="520"/>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1" t="s">
        <v>159</v>
      </c>
      <c r="C18" s="450"/>
      <c r="D18" s="450"/>
      <c r="E18" s="522"/>
      <c r="F18" s="522"/>
      <c r="G18" s="522"/>
      <c r="H18" s="522"/>
      <c r="I18" s="522"/>
      <c r="J18" s="522"/>
      <c r="K18" s="522"/>
      <c r="L18" s="523">
        <v>49.72</v>
      </c>
      <c r="M18" s="523"/>
      <c r="N18" s="523"/>
      <c r="O18" s="523"/>
      <c r="P18" s="523"/>
      <c r="Q18" s="523"/>
      <c r="R18" s="524"/>
      <c r="S18" s="524"/>
      <c r="T18" s="524"/>
      <c r="U18" s="524"/>
      <c r="V18" s="525"/>
      <c r="W18" s="419"/>
      <c r="X18" s="420"/>
      <c r="Y18" s="420"/>
      <c r="Z18" s="420"/>
      <c r="AA18" s="420"/>
      <c r="AB18" s="411"/>
      <c r="AC18" s="526">
        <v>82.7</v>
      </c>
      <c r="AD18" s="527"/>
      <c r="AE18" s="527"/>
      <c r="AF18" s="527"/>
      <c r="AG18" s="528"/>
      <c r="AH18" s="526">
        <v>82.1</v>
      </c>
      <c r="AI18" s="527"/>
      <c r="AJ18" s="527"/>
      <c r="AK18" s="527"/>
      <c r="AL18" s="529"/>
      <c r="AM18" s="430"/>
      <c r="AN18" s="431"/>
      <c r="AO18" s="431"/>
      <c r="AP18" s="431"/>
      <c r="AQ18" s="431"/>
      <c r="AR18" s="431"/>
      <c r="AS18" s="431"/>
      <c r="AT18" s="432"/>
      <c r="AU18" s="433"/>
      <c r="AV18" s="434"/>
      <c r="AW18" s="434"/>
      <c r="AX18" s="434"/>
      <c r="AY18" s="435" t="s">
        <v>160</v>
      </c>
      <c r="AZ18" s="436"/>
      <c r="BA18" s="436"/>
      <c r="BB18" s="436"/>
      <c r="BC18" s="436"/>
      <c r="BD18" s="436"/>
      <c r="BE18" s="436"/>
      <c r="BF18" s="436"/>
      <c r="BG18" s="436"/>
      <c r="BH18" s="436"/>
      <c r="BI18" s="436"/>
      <c r="BJ18" s="436"/>
      <c r="BK18" s="436"/>
      <c r="BL18" s="436"/>
      <c r="BM18" s="437"/>
      <c r="BN18" s="438">
        <v>32411178</v>
      </c>
      <c r="BO18" s="439"/>
      <c r="BP18" s="439"/>
      <c r="BQ18" s="439"/>
      <c r="BR18" s="439"/>
      <c r="BS18" s="439"/>
      <c r="BT18" s="439"/>
      <c r="BU18" s="440"/>
      <c r="BV18" s="438">
        <v>31383136</v>
      </c>
      <c r="BW18" s="439"/>
      <c r="BX18" s="439"/>
      <c r="BY18" s="439"/>
      <c r="BZ18" s="439"/>
      <c r="CA18" s="439"/>
      <c r="CB18" s="439"/>
      <c r="CC18" s="440"/>
      <c r="CD18" s="194"/>
      <c r="CE18" s="519"/>
      <c r="CF18" s="519"/>
      <c r="CG18" s="519"/>
      <c r="CH18" s="519"/>
      <c r="CI18" s="519"/>
      <c r="CJ18" s="519"/>
      <c r="CK18" s="519"/>
      <c r="CL18" s="519"/>
      <c r="CM18" s="519"/>
      <c r="CN18" s="519"/>
      <c r="CO18" s="519"/>
      <c r="CP18" s="519"/>
      <c r="CQ18" s="519"/>
      <c r="CR18" s="519"/>
      <c r="CS18" s="520"/>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1" t="s">
        <v>161</v>
      </c>
      <c r="C19" s="450"/>
      <c r="D19" s="450"/>
      <c r="E19" s="522"/>
      <c r="F19" s="522"/>
      <c r="G19" s="522"/>
      <c r="H19" s="522"/>
      <c r="I19" s="522"/>
      <c r="J19" s="522"/>
      <c r="K19" s="522"/>
      <c r="L19" s="530">
        <v>2871</v>
      </c>
      <c r="M19" s="530"/>
      <c r="N19" s="530"/>
      <c r="O19" s="530"/>
      <c r="P19" s="530"/>
      <c r="Q19" s="530"/>
      <c r="R19" s="531"/>
      <c r="S19" s="531"/>
      <c r="T19" s="531"/>
      <c r="U19" s="531"/>
      <c r="V19" s="532"/>
      <c r="W19" s="364"/>
      <c r="X19" s="365"/>
      <c r="Y19" s="365"/>
      <c r="Z19" s="365"/>
      <c r="AA19" s="365"/>
      <c r="AB19" s="365"/>
      <c r="AC19" s="539"/>
      <c r="AD19" s="539"/>
      <c r="AE19" s="539"/>
      <c r="AF19" s="539"/>
      <c r="AG19" s="539"/>
      <c r="AH19" s="539"/>
      <c r="AI19" s="539"/>
      <c r="AJ19" s="539"/>
      <c r="AK19" s="539"/>
      <c r="AL19" s="540"/>
      <c r="AM19" s="430"/>
      <c r="AN19" s="431"/>
      <c r="AO19" s="431"/>
      <c r="AP19" s="431"/>
      <c r="AQ19" s="431"/>
      <c r="AR19" s="431"/>
      <c r="AS19" s="431"/>
      <c r="AT19" s="432"/>
      <c r="AU19" s="433"/>
      <c r="AV19" s="434"/>
      <c r="AW19" s="434"/>
      <c r="AX19" s="434"/>
      <c r="AY19" s="435" t="s">
        <v>162</v>
      </c>
      <c r="AZ19" s="436"/>
      <c r="BA19" s="436"/>
      <c r="BB19" s="436"/>
      <c r="BC19" s="436"/>
      <c r="BD19" s="436"/>
      <c r="BE19" s="436"/>
      <c r="BF19" s="436"/>
      <c r="BG19" s="436"/>
      <c r="BH19" s="436"/>
      <c r="BI19" s="436"/>
      <c r="BJ19" s="436"/>
      <c r="BK19" s="436"/>
      <c r="BL19" s="436"/>
      <c r="BM19" s="437"/>
      <c r="BN19" s="438">
        <v>42209727</v>
      </c>
      <c r="BO19" s="439"/>
      <c r="BP19" s="439"/>
      <c r="BQ19" s="439"/>
      <c r="BR19" s="439"/>
      <c r="BS19" s="439"/>
      <c r="BT19" s="439"/>
      <c r="BU19" s="440"/>
      <c r="BV19" s="438">
        <v>42964753</v>
      </c>
      <c r="BW19" s="439"/>
      <c r="BX19" s="439"/>
      <c r="BY19" s="439"/>
      <c r="BZ19" s="439"/>
      <c r="CA19" s="439"/>
      <c r="CB19" s="439"/>
      <c r="CC19" s="440"/>
      <c r="CD19" s="194"/>
      <c r="CE19" s="519"/>
      <c r="CF19" s="519"/>
      <c r="CG19" s="519"/>
      <c r="CH19" s="519"/>
      <c r="CI19" s="519"/>
      <c r="CJ19" s="519"/>
      <c r="CK19" s="519"/>
      <c r="CL19" s="519"/>
      <c r="CM19" s="519"/>
      <c r="CN19" s="519"/>
      <c r="CO19" s="519"/>
      <c r="CP19" s="519"/>
      <c r="CQ19" s="519"/>
      <c r="CR19" s="519"/>
      <c r="CS19" s="520"/>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1" t="s">
        <v>163</v>
      </c>
      <c r="C20" s="450"/>
      <c r="D20" s="450"/>
      <c r="E20" s="522"/>
      <c r="F20" s="522"/>
      <c r="G20" s="522"/>
      <c r="H20" s="522"/>
      <c r="I20" s="522"/>
      <c r="J20" s="522"/>
      <c r="K20" s="522"/>
      <c r="L20" s="530">
        <v>60570</v>
      </c>
      <c r="M20" s="530"/>
      <c r="N20" s="530"/>
      <c r="O20" s="530"/>
      <c r="P20" s="530"/>
      <c r="Q20" s="530"/>
      <c r="R20" s="531"/>
      <c r="S20" s="531"/>
      <c r="T20" s="531"/>
      <c r="U20" s="531"/>
      <c r="V20" s="532"/>
      <c r="W20" s="419"/>
      <c r="X20" s="420"/>
      <c r="Y20" s="420"/>
      <c r="Z20" s="420"/>
      <c r="AA20" s="420"/>
      <c r="AB20" s="420"/>
      <c r="AC20" s="533"/>
      <c r="AD20" s="533"/>
      <c r="AE20" s="533"/>
      <c r="AF20" s="533"/>
      <c r="AG20" s="533"/>
      <c r="AH20" s="533"/>
      <c r="AI20" s="533"/>
      <c r="AJ20" s="533"/>
      <c r="AK20" s="533"/>
      <c r="AL20" s="534"/>
      <c r="AM20" s="535"/>
      <c r="AN20" s="462"/>
      <c r="AO20" s="462"/>
      <c r="AP20" s="462"/>
      <c r="AQ20" s="462"/>
      <c r="AR20" s="462"/>
      <c r="AS20" s="462"/>
      <c r="AT20" s="463"/>
      <c r="AU20" s="536"/>
      <c r="AV20" s="537"/>
      <c r="AW20" s="537"/>
      <c r="AX20" s="538"/>
      <c r="AY20" s="435"/>
      <c r="AZ20" s="436"/>
      <c r="BA20" s="436"/>
      <c r="BB20" s="436"/>
      <c r="BC20" s="436"/>
      <c r="BD20" s="436"/>
      <c r="BE20" s="436"/>
      <c r="BF20" s="436"/>
      <c r="BG20" s="436"/>
      <c r="BH20" s="436"/>
      <c r="BI20" s="436"/>
      <c r="BJ20" s="436"/>
      <c r="BK20" s="436"/>
      <c r="BL20" s="436"/>
      <c r="BM20" s="437"/>
      <c r="BN20" s="438"/>
      <c r="BO20" s="439"/>
      <c r="BP20" s="439"/>
      <c r="BQ20" s="439"/>
      <c r="BR20" s="439"/>
      <c r="BS20" s="439"/>
      <c r="BT20" s="439"/>
      <c r="BU20" s="440"/>
      <c r="BV20" s="438"/>
      <c r="BW20" s="439"/>
      <c r="BX20" s="439"/>
      <c r="BY20" s="439"/>
      <c r="BZ20" s="439"/>
      <c r="CA20" s="439"/>
      <c r="CB20" s="439"/>
      <c r="CC20" s="440"/>
      <c r="CD20" s="194"/>
      <c r="CE20" s="519"/>
      <c r="CF20" s="519"/>
      <c r="CG20" s="519"/>
      <c r="CH20" s="519"/>
      <c r="CI20" s="519"/>
      <c r="CJ20" s="519"/>
      <c r="CK20" s="519"/>
      <c r="CL20" s="519"/>
      <c r="CM20" s="519"/>
      <c r="CN20" s="519"/>
      <c r="CO20" s="519"/>
      <c r="CP20" s="519"/>
      <c r="CQ20" s="519"/>
      <c r="CR20" s="519"/>
      <c r="CS20" s="520"/>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1" t="s">
        <v>164</v>
      </c>
      <c r="C21" s="542"/>
      <c r="D21" s="542"/>
      <c r="E21" s="542"/>
      <c r="F21" s="542"/>
      <c r="G21" s="542"/>
      <c r="H21" s="542"/>
      <c r="I21" s="542"/>
      <c r="J21" s="542"/>
      <c r="K21" s="542"/>
      <c r="L21" s="542"/>
      <c r="M21" s="542"/>
      <c r="N21" s="542"/>
      <c r="O21" s="542"/>
      <c r="P21" s="542"/>
      <c r="Q21" s="542"/>
      <c r="R21" s="542"/>
      <c r="S21" s="542"/>
      <c r="T21" s="542"/>
      <c r="U21" s="542"/>
      <c r="V21" s="542"/>
      <c r="W21" s="542"/>
      <c r="X21" s="542"/>
      <c r="Y21" s="542"/>
      <c r="Z21" s="542"/>
      <c r="AA21" s="542"/>
      <c r="AB21" s="542"/>
      <c r="AC21" s="542"/>
      <c r="AD21" s="542"/>
      <c r="AE21" s="542"/>
      <c r="AF21" s="542"/>
      <c r="AG21" s="542"/>
      <c r="AH21" s="542"/>
      <c r="AI21" s="542"/>
      <c r="AJ21" s="542"/>
      <c r="AK21" s="542"/>
      <c r="AL21" s="542"/>
      <c r="AM21" s="542"/>
      <c r="AN21" s="542"/>
      <c r="AO21" s="542"/>
      <c r="AP21" s="542"/>
      <c r="AQ21" s="542"/>
      <c r="AR21" s="542"/>
      <c r="AS21" s="542"/>
      <c r="AT21" s="542"/>
      <c r="AU21" s="542"/>
      <c r="AV21" s="542"/>
      <c r="AW21" s="542"/>
      <c r="AX21" s="543"/>
      <c r="AY21" s="544"/>
      <c r="AZ21" s="545"/>
      <c r="BA21" s="545"/>
      <c r="BB21" s="545"/>
      <c r="BC21" s="545"/>
      <c r="BD21" s="545"/>
      <c r="BE21" s="545"/>
      <c r="BF21" s="545"/>
      <c r="BG21" s="545"/>
      <c r="BH21" s="545"/>
      <c r="BI21" s="545"/>
      <c r="BJ21" s="545"/>
      <c r="BK21" s="545"/>
      <c r="BL21" s="545"/>
      <c r="BM21" s="546"/>
      <c r="BN21" s="547"/>
      <c r="BO21" s="548"/>
      <c r="BP21" s="548"/>
      <c r="BQ21" s="548"/>
      <c r="BR21" s="548"/>
      <c r="BS21" s="548"/>
      <c r="BT21" s="548"/>
      <c r="BU21" s="549"/>
      <c r="BV21" s="547"/>
      <c r="BW21" s="548"/>
      <c r="BX21" s="548"/>
      <c r="BY21" s="548"/>
      <c r="BZ21" s="548"/>
      <c r="CA21" s="548"/>
      <c r="CB21" s="548"/>
      <c r="CC21" s="549"/>
      <c r="CD21" s="194"/>
      <c r="CE21" s="519"/>
      <c r="CF21" s="519"/>
      <c r="CG21" s="519"/>
      <c r="CH21" s="519"/>
      <c r="CI21" s="519"/>
      <c r="CJ21" s="519"/>
      <c r="CK21" s="519"/>
      <c r="CL21" s="519"/>
      <c r="CM21" s="519"/>
      <c r="CN21" s="519"/>
      <c r="CO21" s="519"/>
      <c r="CP21" s="519"/>
      <c r="CQ21" s="519"/>
      <c r="CR21" s="519"/>
      <c r="CS21" s="520"/>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50" t="s">
        <v>165</v>
      </c>
      <c r="C22" s="551"/>
      <c r="D22" s="552"/>
      <c r="E22" s="413" t="s">
        <v>1</v>
      </c>
      <c r="F22" s="418"/>
      <c r="G22" s="418"/>
      <c r="H22" s="418"/>
      <c r="I22" s="418"/>
      <c r="J22" s="418"/>
      <c r="K22" s="408"/>
      <c r="L22" s="413" t="s">
        <v>166</v>
      </c>
      <c r="M22" s="418"/>
      <c r="N22" s="418"/>
      <c r="O22" s="418"/>
      <c r="P22" s="408"/>
      <c r="Q22" s="559" t="s">
        <v>167</v>
      </c>
      <c r="R22" s="560"/>
      <c r="S22" s="560"/>
      <c r="T22" s="560"/>
      <c r="U22" s="560"/>
      <c r="V22" s="561"/>
      <c r="W22" s="565" t="s">
        <v>168</v>
      </c>
      <c r="X22" s="551"/>
      <c r="Y22" s="552"/>
      <c r="Z22" s="413" t="s">
        <v>1</v>
      </c>
      <c r="AA22" s="418"/>
      <c r="AB22" s="418"/>
      <c r="AC22" s="418"/>
      <c r="AD22" s="418"/>
      <c r="AE22" s="418"/>
      <c r="AF22" s="418"/>
      <c r="AG22" s="408"/>
      <c r="AH22" s="570" t="s">
        <v>169</v>
      </c>
      <c r="AI22" s="418"/>
      <c r="AJ22" s="418"/>
      <c r="AK22" s="418"/>
      <c r="AL22" s="408"/>
      <c r="AM22" s="570" t="s">
        <v>170</v>
      </c>
      <c r="AN22" s="571"/>
      <c r="AO22" s="571"/>
      <c r="AP22" s="571"/>
      <c r="AQ22" s="571"/>
      <c r="AR22" s="572"/>
      <c r="AS22" s="559" t="s">
        <v>167</v>
      </c>
      <c r="AT22" s="560"/>
      <c r="AU22" s="560"/>
      <c r="AV22" s="560"/>
      <c r="AW22" s="560"/>
      <c r="AX22" s="576"/>
      <c r="AY22" s="367" t="s">
        <v>171</v>
      </c>
      <c r="AZ22" s="368"/>
      <c r="BA22" s="368"/>
      <c r="BB22" s="368"/>
      <c r="BC22" s="368"/>
      <c r="BD22" s="368"/>
      <c r="BE22" s="368"/>
      <c r="BF22" s="368"/>
      <c r="BG22" s="368"/>
      <c r="BH22" s="368"/>
      <c r="BI22" s="368"/>
      <c r="BJ22" s="368"/>
      <c r="BK22" s="368"/>
      <c r="BL22" s="368"/>
      <c r="BM22" s="369"/>
      <c r="BN22" s="370">
        <v>43843787</v>
      </c>
      <c r="BO22" s="371"/>
      <c r="BP22" s="371"/>
      <c r="BQ22" s="371"/>
      <c r="BR22" s="371"/>
      <c r="BS22" s="371"/>
      <c r="BT22" s="371"/>
      <c r="BU22" s="372"/>
      <c r="BV22" s="370">
        <v>44235757</v>
      </c>
      <c r="BW22" s="371"/>
      <c r="BX22" s="371"/>
      <c r="BY22" s="371"/>
      <c r="BZ22" s="371"/>
      <c r="CA22" s="371"/>
      <c r="CB22" s="371"/>
      <c r="CC22" s="372"/>
      <c r="CD22" s="194"/>
      <c r="CE22" s="519"/>
      <c r="CF22" s="519"/>
      <c r="CG22" s="519"/>
      <c r="CH22" s="519"/>
      <c r="CI22" s="519"/>
      <c r="CJ22" s="519"/>
      <c r="CK22" s="519"/>
      <c r="CL22" s="519"/>
      <c r="CM22" s="519"/>
      <c r="CN22" s="519"/>
      <c r="CO22" s="519"/>
      <c r="CP22" s="519"/>
      <c r="CQ22" s="519"/>
      <c r="CR22" s="519"/>
      <c r="CS22" s="520"/>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53"/>
      <c r="C23" s="554"/>
      <c r="D23" s="555"/>
      <c r="E23" s="393"/>
      <c r="F23" s="398"/>
      <c r="G23" s="398"/>
      <c r="H23" s="398"/>
      <c r="I23" s="398"/>
      <c r="J23" s="398"/>
      <c r="K23" s="387"/>
      <c r="L23" s="393"/>
      <c r="M23" s="398"/>
      <c r="N23" s="398"/>
      <c r="O23" s="398"/>
      <c r="P23" s="387"/>
      <c r="Q23" s="562"/>
      <c r="R23" s="563"/>
      <c r="S23" s="563"/>
      <c r="T23" s="563"/>
      <c r="U23" s="563"/>
      <c r="V23" s="564"/>
      <c r="W23" s="566"/>
      <c r="X23" s="554"/>
      <c r="Y23" s="555"/>
      <c r="Z23" s="393"/>
      <c r="AA23" s="398"/>
      <c r="AB23" s="398"/>
      <c r="AC23" s="398"/>
      <c r="AD23" s="398"/>
      <c r="AE23" s="398"/>
      <c r="AF23" s="398"/>
      <c r="AG23" s="387"/>
      <c r="AH23" s="393"/>
      <c r="AI23" s="398"/>
      <c r="AJ23" s="398"/>
      <c r="AK23" s="398"/>
      <c r="AL23" s="387"/>
      <c r="AM23" s="573"/>
      <c r="AN23" s="574"/>
      <c r="AO23" s="574"/>
      <c r="AP23" s="574"/>
      <c r="AQ23" s="574"/>
      <c r="AR23" s="575"/>
      <c r="AS23" s="562"/>
      <c r="AT23" s="563"/>
      <c r="AU23" s="563"/>
      <c r="AV23" s="563"/>
      <c r="AW23" s="563"/>
      <c r="AX23" s="577"/>
      <c r="AY23" s="435" t="s">
        <v>172</v>
      </c>
      <c r="AZ23" s="436"/>
      <c r="BA23" s="436"/>
      <c r="BB23" s="436"/>
      <c r="BC23" s="436"/>
      <c r="BD23" s="436"/>
      <c r="BE23" s="436"/>
      <c r="BF23" s="436"/>
      <c r="BG23" s="436"/>
      <c r="BH23" s="436"/>
      <c r="BI23" s="436"/>
      <c r="BJ23" s="436"/>
      <c r="BK23" s="436"/>
      <c r="BL23" s="436"/>
      <c r="BM23" s="437"/>
      <c r="BN23" s="438">
        <v>35727052</v>
      </c>
      <c r="BO23" s="439"/>
      <c r="BP23" s="439"/>
      <c r="BQ23" s="439"/>
      <c r="BR23" s="439"/>
      <c r="BS23" s="439"/>
      <c r="BT23" s="439"/>
      <c r="BU23" s="440"/>
      <c r="BV23" s="438">
        <v>35899165</v>
      </c>
      <c r="BW23" s="439"/>
      <c r="BX23" s="439"/>
      <c r="BY23" s="439"/>
      <c r="BZ23" s="439"/>
      <c r="CA23" s="439"/>
      <c r="CB23" s="439"/>
      <c r="CC23" s="440"/>
      <c r="CD23" s="194"/>
      <c r="CE23" s="519"/>
      <c r="CF23" s="519"/>
      <c r="CG23" s="519"/>
      <c r="CH23" s="519"/>
      <c r="CI23" s="519"/>
      <c r="CJ23" s="519"/>
      <c r="CK23" s="519"/>
      <c r="CL23" s="519"/>
      <c r="CM23" s="519"/>
      <c r="CN23" s="519"/>
      <c r="CO23" s="519"/>
      <c r="CP23" s="519"/>
      <c r="CQ23" s="519"/>
      <c r="CR23" s="519"/>
      <c r="CS23" s="520"/>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53"/>
      <c r="C24" s="554"/>
      <c r="D24" s="555"/>
      <c r="E24" s="457" t="s">
        <v>173</v>
      </c>
      <c r="F24" s="431"/>
      <c r="G24" s="431"/>
      <c r="H24" s="431"/>
      <c r="I24" s="431"/>
      <c r="J24" s="431"/>
      <c r="K24" s="432"/>
      <c r="L24" s="458">
        <v>1</v>
      </c>
      <c r="M24" s="459"/>
      <c r="N24" s="459"/>
      <c r="O24" s="459"/>
      <c r="P24" s="501"/>
      <c r="Q24" s="458">
        <v>7675</v>
      </c>
      <c r="R24" s="459"/>
      <c r="S24" s="459"/>
      <c r="T24" s="459"/>
      <c r="U24" s="459"/>
      <c r="V24" s="501"/>
      <c r="W24" s="566"/>
      <c r="X24" s="554"/>
      <c r="Y24" s="555"/>
      <c r="Z24" s="457" t="s">
        <v>174</v>
      </c>
      <c r="AA24" s="431"/>
      <c r="AB24" s="431"/>
      <c r="AC24" s="431"/>
      <c r="AD24" s="431"/>
      <c r="AE24" s="431"/>
      <c r="AF24" s="431"/>
      <c r="AG24" s="432"/>
      <c r="AH24" s="458">
        <v>838</v>
      </c>
      <c r="AI24" s="459"/>
      <c r="AJ24" s="459"/>
      <c r="AK24" s="459"/>
      <c r="AL24" s="501"/>
      <c r="AM24" s="458">
        <v>2553386</v>
      </c>
      <c r="AN24" s="459"/>
      <c r="AO24" s="459"/>
      <c r="AP24" s="459"/>
      <c r="AQ24" s="459"/>
      <c r="AR24" s="501"/>
      <c r="AS24" s="458">
        <v>3047</v>
      </c>
      <c r="AT24" s="459"/>
      <c r="AU24" s="459"/>
      <c r="AV24" s="459"/>
      <c r="AW24" s="459"/>
      <c r="AX24" s="460"/>
      <c r="AY24" s="544" t="s">
        <v>175</v>
      </c>
      <c r="AZ24" s="545"/>
      <c r="BA24" s="545"/>
      <c r="BB24" s="545"/>
      <c r="BC24" s="545"/>
      <c r="BD24" s="545"/>
      <c r="BE24" s="545"/>
      <c r="BF24" s="545"/>
      <c r="BG24" s="545"/>
      <c r="BH24" s="545"/>
      <c r="BI24" s="545"/>
      <c r="BJ24" s="545"/>
      <c r="BK24" s="545"/>
      <c r="BL24" s="545"/>
      <c r="BM24" s="546"/>
      <c r="BN24" s="438">
        <v>25501935</v>
      </c>
      <c r="BO24" s="439"/>
      <c r="BP24" s="439"/>
      <c r="BQ24" s="439"/>
      <c r="BR24" s="439"/>
      <c r="BS24" s="439"/>
      <c r="BT24" s="439"/>
      <c r="BU24" s="440"/>
      <c r="BV24" s="438">
        <v>24911982</v>
      </c>
      <c r="BW24" s="439"/>
      <c r="BX24" s="439"/>
      <c r="BY24" s="439"/>
      <c r="BZ24" s="439"/>
      <c r="CA24" s="439"/>
      <c r="CB24" s="439"/>
      <c r="CC24" s="440"/>
      <c r="CD24" s="194"/>
      <c r="CE24" s="519"/>
      <c r="CF24" s="519"/>
      <c r="CG24" s="519"/>
      <c r="CH24" s="519"/>
      <c r="CI24" s="519"/>
      <c r="CJ24" s="519"/>
      <c r="CK24" s="519"/>
      <c r="CL24" s="519"/>
      <c r="CM24" s="519"/>
      <c r="CN24" s="519"/>
      <c r="CO24" s="519"/>
      <c r="CP24" s="519"/>
      <c r="CQ24" s="519"/>
      <c r="CR24" s="519"/>
      <c r="CS24" s="520"/>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53"/>
      <c r="C25" s="554"/>
      <c r="D25" s="555"/>
      <c r="E25" s="457" t="s">
        <v>176</v>
      </c>
      <c r="F25" s="431"/>
      <c r="G25" s="431"/>
      <c r="H25" s="431"/>
      <c r="I25" s="431"/>
      <c r="J25" s="431"/>
      <c r="K25" s="432"/>
      <c r="L25" s="458">
        <v>2</v>
      </c>
      <c r="M25" s="459"/>
      <c r="N25" s="459"/>
      <c r="O25" s="459"/>
      <c r="P25" s="501"/>
      <c r="Q25" s="458">
        <v>6714</v>
      </c>
      <c r="R25" s="459"/>
      <c r="S25" s="459"/>
      <c r="T25" s="459"/>
      <c r="U25" s="459"/>
      <c r="V25" s="501"/>
      <c r="W25" s="566"/>
      <c r="X25" s="554"/>
      <c r="Y25" s="555"/>
      <c r="Z25" s="457" t="s">
        <v>177</v>
      </c>
      <c r="AA25" s="431"/>
      <c r="AB25" s="431"/>
      <c r="AC25" s="431"/>
      <c r="AD25" s="431"/>
      <c r="AE25" s="431"/>
      <c r="AF25" s="431"/>
      <c r="AG25" s="432"/>
      <c r="AH25" s="458">
        <v>112</v>
      </c>
      <c r="AI25" s="459"/>
      <c r="AJ25" s="459"/>
      <c r="AK25" s="459"/>
      <c r="AL25" s="501"/>
      <c r="AM25" s="458">
        <v>332976</v>
      </c>
      <c r="AN25" s="459"/>
      <c r="AO25" s="459"/>
      <c r="AP25" s="459"/>
      <c r="AQ25" s="459"/>
      <c r="AR25" s="501"/>
      <c r="AS25" s="458">
        <v>2973</v>
      </c>
      <c r="AT25" s="459"/>
      <c r="AU25" s="459"/>
      <c r="AV25" s="459"/>
      <c r="AW25" s="459"/>
      <c r="AX25" s="460"/>
      <c r="AY25" s="367" t="s">
        <v>178</v>
      </c>
      <c r="AZ25" s="368"/>
      <c r="BA25" s="368"/>
      <c r="BB25" s="368"/>
      <c r="BC25" s="368"/>
      <c r="BD25" s="368"/>
      <c r="BE25" s="368"/>
      <c r="BF25" s="368"/>
      <c r="BG25" s="368"/>
      <c r="BH25" s="368"/>
      <c r="BI25" s="368"/>
      <c r="BJ25" s="368"/>
      <c r="BK25" s="368"/>
      <c r="BL25" s="368"/>
      <c r="BM25" s="369"/>
      <c r="BN25" s="370">
        <v>9617636</v>
      </c>
      <c r="BO25" s="371"/>
      <c r="BP25" s="371"/>
      <c r="BQ25" s="371"/>
      <c r="BR25" s="371"/>
      <c r="BS25" s="371"/>
      <c r="BT25" s="371"/>
      <c r="BU25" s="372"/>
      <c r="BV25" s="370">
        <v>12595541</v>
      </c>
      <c r="BW25" s="371"/>
      <c r="BX25" s="371"/>
      <c r="BY25" s="371"/>
      <c r="BZ25" s="371"/>
      <c r="CA25" s="371"/>
      <c r="CB25" s="371"/>
      <c r="CC25" s="372"/>
      <c r="CD25" s="194"/>
      <c r="CE25" s="519"/>
      <c r="CF25" s="519"/>
      <c r="CG25" s="519"/>
      <c r="CH25" s="519"/>
      <c r="CI25" s="519"/>
      <c r="CJ25" s="519"/>
      <c r="CK25" s="519"/>
      <c r="CL25" s="519"/>
      <c r="CM25" s="519"/>
      <c r="CN25" s="519"/>
      <c r="CO25" s="519"/>
      <c r="CP25" s="519"/>
      <c r="CQ25" s="519"/>
      <c r="CR25" s="519"/>
      <c r="CS25" s="520"/>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53"/>
      <c r="C26" s="554"/>
      <c r="D26" s="555"/>
      <c r="E26" s="457" t="s">
        <v>179</v>
      </c>
      <c r="F26" s="431"/>
      <c r="G26" s="431"/>
      <c r="H26" s="431"/>
      <c r="I26" s="431"/>
      <c r="J26" s="431"/>
      <c r="K26" s="432"/>
      <c r="L26" s="458">
        <v>1</v>
      </c>
      <c r="M26" s="459"/>
      <c r="N26" s="459"/>
      <c r="O26" s="459"/>
      <c r="P26" s="501"/>
      <c r="Q26" s="458">
        <v>6066</v>
      </c>
      <c r="R26" s="459"/>
      <c r="S26" s="459"/>
      <c r="T26" s="459"/>
      <c r="U26" s="459"/>
      <c r="V26" s="501"/>
      <c r="W26" s="566"/>
      <c r="X26" s="554"/>
      <c r="Y26" s="555"/>
      <c r="Z26" s="457" t="s">
        <v>180</v>
      </c>
      <c r="AA26" s="578"/>
      <c r="AB26" s="578"/>
      <c r="AC26" s="578"/>
      <c r="AD26" s="578"/>
      <c r="AE26" s="578"/>
      <c r="AF26" s="578"/>
      <c r="AG26" s="579"/>
      <c r="AH26" s="458">
        <v>30</v>
      </c>
      <c r="AI26" s="459"/>
      <c r="AJ26" s="459"/>
      <c r="AK26" s="459"/>
      <c r="AL26" s="501"/>
      <c r="AM26" s="458">
        <v>94440</v>
      </c>
      <c r="AN26" s="459"/>
      <c r="AO26" s="459"/>
      <c r="AP26" s="459"/>
      <c r="AQ26" s="459"/>
      <c r="AR26" s="501"/>
      <c r="AS26" s="458">
        <v>3148</v>
      </c>
      <c r="AT26" s="459"/>
      <c r="AU26" s="459"/>
      <c r="AV26" s="459"/>
      <c r="AW26" s="459"/>
      <c r="AX26" s="460"/>
      <c r="AY26" s="441" t="s">
        <v>181</v>
      </c>
      <c r="AZ26" s="442"/>
      <c r="BA26" s="442"/>
      <c r="BB26" s="442"/>
      <c r="BC26" s="442"/>
      <c r="BD26" s="442"/>
      <c r="BE26" s="442"/>
      <c r="BF26" s="442"/>
      <c r="BG26" s="442"/>
      <c r="BH26" s="442"/>
      <c r="BI26" s="442"/>
      <c r="BJ26" s="442"/>
      <c r="BK26" s="442"/>
      <c r="BL26" s="442"/>
      <c r="BM26" s="443"/>
      <c r="BN26" s="438" t="s">
        <v>130</v>
      </c>
      <c r="BO26" s="439"/>
      <c r="BP26" s="439"/>
      <c r="BQ26" s="439"/>
      <c r="BR26" s="439"/>
      <c r="BS26" s="439"/>
      <c r="BT26" s="439"/>
      <c r="BU26" s="440"/>
      <c r="BV26" s="438" t="s">
        <v>182</v>
      </c>
      <c r="BW26" s="439"/>
      <c r="BX26" s="439"/>
      <c r="BY26" s="439"/>
      <c r="BZ26" s="439"/>
      <c r="CA26" s="439"/>
      <c r="CB26" s="439"/>
      <c r="CC26" s="440"/>
      <c r="CD26" s="194"/>
      <c r="CE26" s="519"/>
      <c r="CF26" s="519"/>
      <c r="CG26" s="519"/>
      <c r="CH26" s="519"/>
      <c r="CI26" s="519"/>
      <c r="CJ26" s="519"/>
      <c r="CK26" s="519"/>
      <c r="CL26" s="519"/>
      <c r="CM26" s="519"/>
      <c r="CN26" s="519"/>
      <c r="CO26" s="519"/>
      <c r="CP26" s="519"/>
      <c r="CQ26" s="519"/>
      <c r="CR26" s="519"/>
      <c r="CS26" s="520"/>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53"/>
      <c r="C27" s="554"/>
      <c r="D27" s="555"/>
      <c r="E27" s="457" t="s">
        <v>183</v>
      </c>
      <c r="F27" s="431"/>
      <c r="G27" s="431"/>
      <c r="H27" s="431"/>
      <c r="I27" s="431"/>
      <c r="J27" s="431"/>
      <c r="K27" s="432"/>
      <c r="L27" s="458">
        <v>1</v>
      </c>
      <c r="M27" s="459"/>
      <c r="N27" s="459"/>
      <c r="O27" s="459"/>
      <c r="P27" s="501"/>
      <c r="Q27" s="458">
        <v>5200</v>
      </c>
      <c r="R27" s="459"/>
      <c r="S27" s="459"/>
      <c r="T27" s="459"/>
      <c r="U27" s="459"/>
      <c r="V27" s="501"/>
      <c r="W27" s="566"/>
      <c r="X27" s="554"/>
      <c r="Y27" s="555"/>
      <c r="Z27" s="457" t="s">
        <v>184</v>
      </c>
      <c r="AA27" s="431"/>
      <c r="AB27" s="431"/>
      <c r="AC27" s="431"/>
      <c r="AD27" s="431"/>
      <c r="AE27" s="431"/>
      <c r="AF27" s="431"/>
      <c r="AG27" s="432"/>
      <c r="AH27" s="458">
        <v>64</v>
      </c>
      <c r="AI27" s="459"/>
      <c r="AJ27" s="459"/>
      <c r="AK27" s="459"/>
      <c r="AL27" s="501"/>
      <c r="AM27" s="458">
        <v>206102</v>
      </c>
      <c r="AN27" s="459"/>
      <c r="AO27" s="459"/>
      <c r="AP27" s="459"/>
      <c r="AQ27" s="459"/>
      <c r="AR27" s="501"/>
      <c r="AS27" s="458">
        <v>3220</v>
      </c>
      <c r="AT27" s="459"/>
      <c r="AU27" s="459"/>
      <c r="AV27" s="459"/>
      <c r="AW27" s="459"/>
      <c r="AX27" s="460"/>
      <c r="AY27" s="502" t="s">
        <v>185</v>
      </c>
      <c r="AZ27" s="503"/>
      <c r="BA27" s="503"/>
      <c r="BB27" s="503"/>
      <c r="BC27" s="503"/>
      <c r="BD27" s="503"/>
      <c r="BE27" s="503"/>
      <c r="BF27" s="503"/>
      <c r="BG27" s="503"/>
      <c r="BH27" s="503"/>
      <c r="BI27" s="503"/>
      <c r="BJ27" s="503"/>
      <c r="BK27" s="503"/>
      <c r="BL27" s="503"/>
      <c r="BM27" s="504"/>
      <c r="BN27" s="547">
        <v>500000</v>
      </c>
      <c r="BO27" s="548"/>
      <c r="BP27" s="548"/>
      <c r="BQ27" s="548"/>
      <c r="BR27" s="548"/>
      <c r="BS27" s="548"/>
      <c r="BT27" s="548"/>
      <c r="BU27" s="549"/>
      <c r="BV27" s="547">
        <v>500000</v>
      </c>
      <c r="BW27" s="548"/>
      <c r="BX27" s="548"/>
      <c r="BY27" s="548"/>
      <c r="BZ27" s="548"/>
      <c r="CA27" s="548"/>
      <c r="CB27" s="548"/>
      <c r="CC27" s="549"/>
      <c r="CD27" s="196"/>
      <c r="CE27" s="519"/>
      <c r="CF27" s="519"/>
      <c r="CG27" s="519"/>
      <c r="CH27" s="519"/>
      <c r="CI27" s="519"/>
      <c r="CJ27" s="519"/>
      <c r="CK27" s="519"/>
      <c r="CL27" s="519"/>
      <c r="CM27" s="519"/>
      <c r="CN27" s="519"/>
      <c r="CO27" s="519"/>
      <c r="CP27" s="519"/>
      <c r="CQ27" s="519"/>
      <c r="CR27" s="519"/>
      <c r="CS27" s="520"/>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53"/>
      <c r="C28" s="554"/>
      <c r="D28" s="555"/>
      <c r="E28" s="457" t="s">
        <v>186</v>
      </c>
      <c r="F28" s="431"/>
      <c r="G28" s="431"/>
      <c r="H28" s="431"/>
      <c r="I28" s="431"/>
      <c r="J28" s="431"/>
      <c r="K28" s="432"/>
      <c r="L28" s="458">
        <v>1</v>
      </c>
      <c r="M28" s="459"/>
      <c r="N28" s="459"/>
      <c r="O28" s="459"/>
      <c r="P28" s="501"/>
      <c r="Q28" s="458">
        <v>4610</v>
      </c>
      <c r="R28" s="459"/>
      <c r="S28" s="459"/>
      <c r="T28" s="459"/>
      <c r="U28" s="459"/>
      <c r="V28" s="501"/>
      <c r="W28" s="566"/>
      <c r="X28" s="554"/>
      <c r="Y28" s="555"/>
      <c r="Z28" s="457" t="s">
        <v>187</v>
      </c>
      <c r="AA28" s="431"/>
      <c r="AB28" s="431"/>
      <c r="AC28" s="431"/>
      <c r="AD28" s="431"/>
      <c r="AE28" s="431"/>
      <c r="AF28" s="431"/>
      <c r="AG28" s="432"/>
      <c r="AH28" s="458" t="s">
        <v>131</v>
      </c>
      <c r="AI28" s="459"/>
      <c r="AJ28" s="459"/>
      <c r="AK28" s="459"/>
      <c r="AL28" s="501"/>
      <c r="AM28" s="458" t="s">
        <v>140</v>
      </c>
      <c r="AN28" s="459"/>
      <c r="AO28" s="459"/>
      <c r="AP28" s="459"/>
      <c r="AQ28" s="459"/>
      <c r="AR28" s="501"/>
      <c r="AS28" s="458" t="s">
        <v>130</v>
      </c>
      <c r="AT28" s="459"/>
      <c r="AU28" s="459"/>
      <c r="AV28" s="459"/>
      <c r="AW28" s="459"/>
      <c r="AX28" s="460"/>
      <c r="AY28" s="580" t="s">
        <v>188</v>
      </c>
      <c r="AZ28" s="581"/>
      <c r="BA28" s="581"/>
      <c r="BB28" s="582"/>
      <c r="BC28" s="367" t="s">
        <v>50</v>
      </c>
      <c r="BD28" s="368"/>
      <c r="BE28" s="368"/>
      <c r="BF28" s="368"/>
      <c r="BG28" s="368"/>
      <c r="BH28" s="368"/>
      <c r="BI28" s="368"/>
      <c r="BJ28" s="368"/>
      <c r="BK28" s="368"/>
      <c r="BL28" s="368"/>
      <c r="BM28" s="369"/>
      <c r="BN28" s="370">
        <v>4615144</v>
      </c>
      <c r="BO28" s="371"/>
      <c r="BP28" s="371"/>
      <c r="BQ28" s="371"/>
      <c r="BR28" s="371"/>
      <c r="BS28" s="371"/>
      <c r="BT28" s="371"/>
      <c r="BU28" s="372"/>
      <c r="BV28" s="370">
        <v>4564720</v>
      </c>
      <c r="BW28" s="371"/>
      <c r="BX28" s="371"/>
      <c r="BY28" s="371"/>
      <c r="BZ28" s="371"/>
      <c r="CA28" s="371"/>
      <c r="CB28" s="371"/>
      <c r="CC28" s="372"/>
      <c r="CD28" s="194"/>
      <c r="CE28" s="519"/>
      <c r="CF28" s="519"/>
      <c r="CG28" s="519"/>
      <c r="CH28" s="519"/>
      <c r="CI28" s="519"/>
      <c r="CJ28" s="519"/>
      <c r="CK28" s="519"/>
      <c r="CL28" s="519"/>
      <c r="CM28" s="519"/>
      <c r="CN28" s="519"/>
      <c r="CO28" s="519"/>
      <c r="CP28" s="519"/>
      <c r="CQ28" s="519"/>
      <c r="CR28" s="519"/>
      <c r="CS28" s="520"/>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53"/>
      <c r="C29" s="554"/>
      <c r="D29" s="555"/>
      <c r="E29" s="457" t="s">
        <v>189</v>
      </c>
      <c r="F29" s="431"/>
      <c r="G29" s="431"/>
      <c r="H29" s="431"/>
      <c r="I29" s="431"/>
      <c r="J29" s="431"/>
      <c r="K29" s="432"/>
      <c r="L29" s="458">
        <v>28</v>
      </c>
      <c r="M29" s="459"/>
      <c r="N29" s="459"/>
      <c r="O29" s="459"/>
      <c r="P29" s="501"/>
      <c r="Q29" s="458">
        <v>4330</v>
      </c>
      <c r="R29" s="459"/>
      <c r="S29" s="459"/>
      <c r="T29" s="459"/>
      <c r="U29" s="459"/>
      <c r="V29" s="501"/>
      <c r="W29" s="567"/>
      <c r="X29" s="568"/>
      <c r="Y29" s="569"/>
      <c r="Z29" s="457" t="s">
        <v>190</v>
      </c>
      <c r="AA29" s="431"/>
      <c r="AB29" s="431"/>
      <c r="AC29" s="431"/>
      <c r="AD29" s="431"/>
      <c r="AE29" s="431"/>
      <c r="AF29" s="431"/>
      <c r="AG29" s="432"/>
      <c r="AH29" s="458">
        <v>902</v>
      </c>
      <c r="AI29" s="459"/>
      <c r="AJ29" s="459"/>
      <c r="AK29" s="459"/>
      <c r="AL29" s="501"/>
      <c r="AM29" s="458">
        <v>2759488</v>
      </c>
      <c r="AN29" s="459"/>
      <c r="AO29" s="459"/>
      <c r="AP29" s="459"/>
      <c r="AQ29" s="459"/>
      <c r="AR29" s="501"/>
      <c r="AS29" s="458">
        <v>3059</v>
      </c>
      <c r="AT29" s="459"/>
      <c r="AU29" s="459"/>
      <c r="AV29" s="459"/>
      <c r="AW29" s="459"/>
      <c r="AX29" s="460"/>
      <c r="AY29" s="583"/>
      <c r="AZ29" s="584"/>
      <c r="BA29" s="584"/>
      <c r="BB29" s="585"/>
      <c r="BC29" s="435" t="s">
        <v>191</v>
      </c>
      <c r="BD29" s="436"/>
      <c r="BE29" s="436"/>
      <c r="BF29" s="436"/>
      <c r="BG29" s="436"/>
      <c r="BH29" s="436"/>
      <c r="BI29" s="436"/>
      <c r="BJ29" s="436"/>
      <c r="BK29" s="436"/>
      <c r="BL29" s="436"/>
      <c r="BM29" s="437"/>
      <c r="BN29" s="438">
        <v>500000</v>
      </c>
      <c r="BO29" s="439"/>
      <c r="BP29" s="439"/>
      <c r="BQ29" s="439"/>
      <c r="BR29" s="439"/>
      <c r="BS29" s="439"/>
      <c r="BT29" s="439"/>
      <c r="BU29" s="440"/>
      <c r="BV29" s="438">
        <v>182400</v>
      </c>
      <c r="BW29" s="439"/>
      <c r="BX29" s="439"/>
      <c r="BY29" s="439"/>
      <c r="BZ29" s="439"/>
      <c r="CA29" s="439"/>
      <c r="CB29" s="439"/>
      <c r="CC29" s="440"/>
      <c r="CD29" s="196"/>
      <c r="CE29" s="519"/>
      <c r="CF29" s="519"/>
      <c r="CG29" s="519"/>
      <c r="CH29" s="519"/>
      <c r="CI29" s="519"/>
      <c r="CJ29" s="519"/>
      <c r="CK29" s="519"/>
      <c r="CL29" s="519"/>
      <c r="CM29" s="519"/>
      <c r="CN29" s="519"/>
      <c r="CO29" s="519"/>
      <c r="CP29" s="519"/>
      <c r="CQ29" s="519"/>
      <c r="CR29" s="519"/>
      <c r="CS29" s="520"/>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56"/>
      <c r="C30" s="557"/>
      <c r="D30" s="558"/>
      <c r="E30" s="461"/>
      <c r="F30" s="462"/>
      <c r="G30" s="462"/>
      <c r="H30" s="462"/>
      <c r="I30" s="462"/>
      <c r="J30" s="462"/>
      <c r="K30" s="463"/>
      <c r="L30" s="590"/>
      <c r="M30" s="591"/>
      <c r="N30" s="591"/>
      <c r="O30" s="591"/>
      <c r="P30" s="592"/>
      <c r="Q30" s="590"/>
      <c r="R30" s="591"/>
      <c r="S30" s="591"/>
      <c r="T30" s="591"/>
      <c r="U30" s="591"/>
      <c r="V30" s="592"/>
      <c r="W30" s="593" t="s">
        <v>192</v>
      </c>
      <c r="X30" s="594"/>
      <c r="Y30" s="594"/>
      <c r="Z30" s="594"/>
      <c r="AA30" s="594"/>
      <c r="AB30" s="594"/>
      <c r="AC30" s="594"/>
      <c r="AD30" s="594"/>
      <c r="AE30" s="594"/>
      <c r="AF30" s="594"/>
      <c r="AG30" s="595"/>
      <c r="AH30" s="526">
        <v>95.9</v>
      </c>
      <c r="AI30" s="527"/>
      <c r="AJ30" s="527"/>
      <c r="AK30" s="527"/>
      <c r="AL30" s="527"/>
      <c r="AM30" s="527"/>
      <c r="AN30" s="527"/>
      <c r="AO30" s="527"/>
      <c r="AP30" s="527"/>
      <c r="AQ30" s="527"/>
      <c r="AR30" s="527"/>
      <c r="AS30" s="527"/>
      <c r="AT30" s="527"/>
      <c r="AU30" s="527"/>
      <c r="AV30" s="527"/>
      <c r="AW30" s="527"/>
      <c r="AX30" s="529"/>
      <c r="AY30" s="586"/>
      <c r="AZ30" s="587"/>
      <c r="BA30" s="587"/>
      <c r="BB30" s="588"/>
      <c r="BC30" s="544" t="s">
        <v>52</v>
      </c>
      <c r="BD30" s="545"/>
      <c r="BE30" s="545"/>
      <c r="BF30" s="545"/>
      <c r="BG30" s="545"/>
      <c r="BH30" s="545"/>
      <c r="BI30" s="545"/>
      <c r="BJ30" s="545"/>
      <c r="BK30" s="545"/>
      <c r="BL30" s="545"/>
      <c r="BM30" s="546"/>
      <c r="BN30" s="547">
        <v>6448361</v>
      </c>
      <c r="BO30" s="548"/>
      <c r="BP30" s="548"/>
      <c r="BQ30" s="548"/>
      <c r="BR30" s="548"/>
      <c r="BS30" s="548"/>
      <c r="BT30" s="548"/>
      <c r="BU30" s="549"/>
      <c r="BV30" s="547">
        <v>6697971</v>
      </c>
      <c r="BW30" s="548"/>
      <c r="BX30" s="548"/>
      <c r="BY30" s="548"/>
      <c r="BZ30" s="548"/>
      <c r="CA30" s="548"/>
      <c r="CB30" s="548"/>
      <c r="CC30" s="549"/>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89" t="s">
        <v>193</v>
      </c>
      <c r="D32" s="589"/>
      <c r="E32" s="589"/>
      <c r="F32" s="589"/>
      <c r="G32" s="589"/>
      <c r="H32" s="589"/>
      <c r="I32" s="589"/>
      <c r="J32" s="589"/>
      <c r="K32" s="589"/>
      <c r="L32" s="589"/>
      <c r="M32" s="589"/>
      <c r="N32" s="589"/>
      <c r="O32" s="589"/>
      <c r="P32" s="589"/>
      <c r="Q32" s="589"/>
      <c r="R32" s="589"/>
      <c r="S32" s="589"/>
      <c r="U32" s="442" t="s">
        <v>194</v>
      </c>
      <c r="V32" s="442"/>
      <c r="W32" s="442"/>
      <c r="X32" s="442"/>
      <c r="Y32" s="442"/>
      <c r="Z32" s="442"/>
      <c r="AA32" s="442"/>
      <c r="AB32" s="442"/>
      <c r="AC32" s="442"/>
      <c r="AD32" s="442"/>
      <c r="AE32" s="442"/>
      <c r="AF32" s="442"/>
      <c r="AG32" s="442"/>
      <c r="AH32" s="442"/>
      <c r="AI32" s="442"/>
      <c r="AJ32" s="442"/>
      <c r="AK32" s="442"/>
      <c r="AM32" s="442" t="s">
        <v>195</v>
      </c>
      <c r="AN32" s="442"/>
      <c r="AO32" s="442"/>
      <c r="AP32" s="442"/>
      <c r="AQ32" s="442"/>
      <c r="AR32" s="442"/>
      <c r="AS32" s="442"/>
      <c r="AT32" s="442"/>
      <c r="AU32" s="442"/>
      <c r="AV32" s="442"/>
      <c r="AW32" s="442"/>
      <c r="AX32" s="442"/>
      <c r="AY32" s="442"/>
      <c r="AZ32" s="442"/>
      <c r="BA32" s="442"/>
      <c r="BB32" s="442"/>
      <c r="BC32" s="442"/>
      <c r="BE32" s="442" t="s">
        <v>196</v>
      </c>
      <c r="BF32" s="442"/>
      <c r="BG32" s="442"/>
      <c r="BH32" s="442"/>
      <c r="BI32" s="442"/>
      <c r="BJ32" s="442"/>
      <c r="BK32" s="442"/>
      <c r="BL32" s="442"/>
      <c r="BM32" s="442"/>
      <c r="BN32" s="442"/>
      <c r="BO32" s="442"/>
      <c r="BP32" s="442"/>
      <c r="BQ32" s="442"/>
      <c r="BR32" s="442"/>
      <c r="BS32" s="442"/>
      <c r="BT32" s="442"/>
      <c r="BU32" s="442"/>
      <c r="BW32" s="442" t="s">
        <v>197</v>
      </c>
      <c r="BX32" s="442"/>
      <c r="BY32" s="442"/>
      <c r="BZ32" s="442"/>
      <c r="CA32" s="442"/>
      <c r="CB32" s="442"/>
      <c r="CC32" s="442"/>
      <c r="CD32" s="442"/>
      <c r="CE32" s="442"/>
      <c r="CF32" s="442"/>
      <c r="CG32" s="442"/>
      <c r="CH32" s="442"/>
      <c r="CI32" s="442"/>
      <c r="CJ32" s="442"/>
      <c r="CK32" s="442"/>
      <c r="CL32" s="442"/>
      <c r="CM32" s="442"/>
      <c r="CO32" s="442" t="s">
        <v>198</v>
      </c>
      <c r="CP32" s="442"/>
      <c r="CQ32" s="442"/>
      <c r="CR32" s="442"/>
      <c r="CS32" s="442"/>
      <c r="CT32" s="442"/>
      <c r="CU32" s="442"/>
      <c r="CV32" s="442"/>
      <c r="CW32" s="442"/>
      <c r="CX32" s="442"/>
      <c r="CY32" s="442"/>
      <c r="CZ32" s="442"/>
      <c r="DA32" s="442"/>
      <c r="DB32" s="442"/>
      <c r="DC32" s="442"/>
      <c r="DD32" s="442"/>
      <c r="DE32" s="442"/>
      <c r="DI32" s="204"/>
    </row>
    <row r="33" spans="1:113" ht="13.5" customHeight="1" x14ac:dyDescent="0.15">
      <c r="A33" s="181"/>
      <c r="B33" s="205"/>
      <c r="C33" s="425" t="s">
        <v>199</v>
      </c>
      <c r="D33" s="425"/>
      <c r="E33" s="396" t="s">
        <v>200</v>
      </c>
      <c r="F33" s="396"/>
      <c r="G33" s="396"/>
      <c r="H33" s="396"/>
      <c r="I33" s="396"/>
      <c r="J33" s="396"/>
      <c r="K33" s="396"/>
      <c r="L33" s="396"/>
      <c r="M33" s="396"/>
      <c r="N33" s="396"/>
      <c r="O33" s="396"/>
      <c r="P33" s="396"/>
      <c r="Q33" s="396"/>
      <c r="R33" s="396"/>
      <c r="S33" s="396"/>
      <c r="T33" s="206"/>
      <c r="U33" s="425" t="s">
        <v>199</v>
      </c>
      <c r="V33" s="425"/>
      <c r="W33" s="396" t="s">
        <v>201</v>
      </c>
      <c r="X33" s="396"/>
      <c r="Y33" s="396"/>
      <c r="Z33" s="396"/>
      <c r="AA33" s="396"/>
      <c r="AB33" s="396"/>
      <c r="AC33" s="396"/>
      <c r="AD33" s="396"/>
      <c r="AE33" s="396"/>
      <c r="AF33" s="396"/>
      <c r="AG33" s="396"/>
      <c r="AH33" s="396"/>
      <c r="AI33" s="396"/>
      <c r="AJ33" s="396"/>
      <c r="AK33" s="396"/>
      <c r="AL33" s="206"/>
      <c r="AM33" s="425" t="s">
        <v>202</v>
      </c>
      <c r="AN33" s="425"/>
      <c r="AO33" s="396" t="s">
        <v>203</v>
      </c>
      <c r="AP33" s="396"/>
      <c r="AQ33" s="396"/>
      <c r="AR33" s="396"/>
      <c r="AS33" s="396"/>
      <c r="AT33" s="396"/>
      <c r="AU33" s="396"/>
      <c r="AV33" s="396"/>
      <c r="AW33" s="396"/>
      <c r="AX33" s="396"/>
      <c r="AY33" s="396"/>
      <c r="AZ33" s="396"/>
      <c r="BA33" s="396"/>
      <c r="BB33" s="396"/>
      <c r="BC33" s="396"/>
      <c r="BD33" s="207"/>
      <c r="BE33" s="396" t="s">
        <v>204</v>
      </c>
      <c r="BF33" s="396"/>
      <c r="BG33" s="396" t="s">
        <v>205</v>
      </c>
      <c r="BH33" s="396"/>
      <c r="BI33" s="396"/>
      <c r="BJ33" s="396"/>
      <c r="BK33" s="396"/>
      <c r="BL33" s="396"/>
      <c r="BM33" s="396"/>
      <c r="BN33" s="396"/>
      <c r="BO33" s="396"/>
      <c r="BP33" s="396"/>
      <c r="BQ33" s="396"/>
      <c r="BR33" s="396"/>
      <c r="BS33" s="396"/>
      <c r="BT33" s="396"/>
      <c r="BU33" s="396"/>
      <c r="BV33" s="207"/>
      <c r="BW33" s="425" t="s">
        <v>204</v>
      </c>
      <c r="BX33" s="425"/>
      <c r="BY33" s="396" t="s">
        <v>206</v>
      </c>
      <c r="BZ33" s="396"/>
      <c r="CA33" s="396"/>
      <c r="CB33" s="396"/>
      <c r="CC33" s="396"/>
      <c r="CD33" s="396"/>
      <c r="CE33" s="396"/>
      <c r="CF33" s="396"/>
      <c r="CG33" s="396"/>
      <c r="CH33" s="396"/>
      <c r="CI33" s="396"/>
      <c r="CJ33" s="396"/>
      <c r="CK33" s="396"/>
      <c r="CL33" s="396"/>
      <c r="CM33" s="396"/>
      <c r="CN33" s="206"/>
      <c r="CO33" s="425" t="s">
        <v>207</v>
      </c>
      <c r="CP33" s="425"/>
      <c r="CQ33" s="396" t="s">
        <v>208</v>
      </c>
      <c r="CR33" s="396"/>
      <c r="CS33" s="396"/>
      <c r="CT33" s="396"/>
      <c r="CU33" s="396"/>
      <c r="CV33" s="396"/>
      <c r="CW33" s="396"/>
      <c r="CX33" s="396"/>
      <c r="CY33" s="396"/>
      <c r="CZ33" s="396"/>
      <c r="DA33" s="396"/>
      <c r="DB33" s="396"/>
      <c r="DC33" s="396"/>
      <c r="DD33" s="396"/>
      <c r="DE33" s="396"/>
      <c r="DF33" s="206"/>
      <c r="DG33" s="596" t="s">
        <v>209</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国民健康保険事業特別会計</v>
      </c>
      <c r="X34" s="598"/>
      <c r="Y34" s="598"/>
      <c r="Z34" s="598"/>
      <c r="AA34" s="598"/>
      <c r="AB34" s="598"/>
      <c r="AC34" s="598"/>
      <c r="AD34" s="598"/>
      <c r="AE34" s="598"/>
      <c r="AF34" s="598"/>
      <c r="AG34" s="598"/>
      <c r="AH34" s="598"/>
      <c r="AI34" s="598"/>
      <c r="AJ34" s="598"/>
      <c r="AK34" s="598"/>
      <c r="AL34" s="181"/>
      <c r="AM34" s="597">
        <f>IF(AO34="","",MAX(C34:D43,U34:V43)+1)</f>
        <v>6</v>
      </c>
      <c r="AN34" s="597"/>
      <c r="AO34" s="598" t="str">
        <f>IF('各会計、関係団体の財政状況及び健全化判断比率'!B31="","",'各会計、関係団体の財政状況及び健全化判断比率'!B31)</f>
        <v>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8</v>
      </c>
      <c r="BX34" s="597"/>
      <c r="BY34" s="598" t="str">
        <f>IF('各会計、関係団体の財政状況及び健全化判断比率'!B68="","",'各会計、関係団体の財政状況及び健全化判断比率'!B68)</f>
        <v>倉浜衛生施設組合</v>
      </c>
      <c r="BZ34" s="598"/>
      <c r="CA34" s="598"/>
      <c r="CB34" s="598"/>
      <c r="CC34" s="598"/>
      <c r="CD34" s="598"/>
      <c r="CE34" s="598"/>
      <c r="CF34" s="598"/>
      <c r="CG34" s="598"/>
      <c r="CH34" s="598"/>
      <c r="CI34" s="598"/>
      <c r="CJ34" s="598"/>
      <c r="CK34" s="598"/>
      <c r="CL34" s="598"/>
      <c r="CM34" s="598"/>
      <c r="CN34" s="181"/>
      <c r="CO34" s="597">
        <f>IF(CQ34="","",MAX(C34:D43,U34:V43,AM34:AN43,BE34:BF43,BW34:BX43)+1)</f>
        <v>16</v>
      </c>
      <c r="CP34" s="597"/>
      <c r="CQ34" s="598" t="str">
        <f>IF('各会計、関係団体の財政状況及び健全化判断比率'!BS7="","",'各会計、関係団体の財政状況及び健全化判断比率'!BS7)</f>
        <v>沖縄こどもの国</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f>IF(E35="","",C34+1)</f>
        <v>2</v>
      </c>
      <c r="D35" s="597"/>
      <c r="E35" s="598" t="str">
        <f>IF('各会計、関係団体の財政状況及び健全化判断比率'!B8="","",'各会計、関係団体の財政状況及び健全化判断比率'!B8)</f>
        <v>土地区画整理事業特別会計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介護保険事業特別会計</v>
      </c>
      <c r="X35" s="598"/>
      <c r="Y35" s="598"/>
      <c r="Z35" s="598"/>
      <c r="AA35" s="598"/>
      <c r="AB35" s="598"/>
      <c r="AC35" s="598"/>
      <c r="AD35" s="598"/>
      <c r="AE35" s="598"/>
      <c r="AF35" s="598"/>
      <c r="AG35" s="598"/>
      <c r="AH35" s="598"/>
      <c r="AI35" s="598"/>
      <c r="AJ35" s="598"/>
      <c r="AK35" s="598"/>
      <c r="AL35" s="181"/>
      <c r="AM35" s="597">
        <f t="shared" ref="AM35:AM43" si="0">IF(AO35="","",AM34+1)</f>
        <v>7</v>
      </c>
      <c r="AN35" s="597"/>
      <c r="AO35" s="598" t="str">
        <f>IF('各会計、関係団体の財政状況及び健全化判断比率'!B32="","",'各会計、関係団体の財政状況及び健全化判断比率'!B32)</f>
        <v>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9</v>
      </c>
      <c r="BX35" s="597"/>
      <c r="BY35" s="598" t="str">
        <f>IF('各会計、関係団体の財政状況及び健全化判断比率'!B69="","",'各会計、関係団体の財政状況及び健全化判断比率'!B69)</f>
        <v>沖縄県市町村自治会館管理組合</v>
      </c>
      <c r="BZ35" s="598"/>
      <c r="CA35" s="598"/>
      <c r="CB35" s="598"/>
      <c r="CC35" s="598"/>
      <c r="CD35" s="598"/>
      <c r="CE35" s="598"/>
      <c r="CF35" s="598"/>
      <c r="CG35" s="598"/>
      <c r="CH35" s="598"/>
      <c r="CI35" s="598"/>
      <c r="CJ35" s="598"/>
      <c r="CK35" s="598"/>
      <c r="CL35" s="598"/>
      <c r="CM35" s="598"/>
      <c r="CN35" s="181"/>
      <c r="CO35" s="597">
        <f t="shared" ref="CO35:CO43" si="3">IF(CQ35="","",CO34+1)</f>
        <v>17</v>
      </c>
      <c r="CP35" s="597"/>
      <c r="CQ35" s="598" t="str">
        <f>IF('各会計、関係団体の財政状況及び健全化判断比率'!BS8="","",'各会計、関係団体の財政状況及び健全化判断比率'!BS8)</f>
        <v>沖縄市土地開発公社</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5</v>
      </c>
      <c r="V36" s="597"/>
      <c r="W36" s="598" t="str">
        <f>IF('各会計、関係団体の財政状況及び健全化判断比率'!B30="","",'各会計、関係団体の財政状況及び健全化判断比率'!B30)</f>
        <v>後期高齢者医療事業特別会計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10</v>
      </c>
      <c r="BX36" s="597"/>
      <c r="BY36" s="598" t="str">
        <f>IF('各会計、関係団体の財政状況及び健全化判断比率'!B70="","",'各会計、関係団体の財政状況及び健全化判断比率'!B70)</f>
        <v>沖縄県市町村総合事務組合（一般会計）</v>
      </c>
      <c r="BZ36" s="598"/>
      <c r="CA36" s="598"/>
      <c r="CB36" s="598"/>
      <c r="CC36" s="598"/>
      <c r="CD36" s="598"/>
      <c r="CE36" s="598"/>
      <c r="CF36" s="598"/>
      <c r="CG36" s="598"/>
      <c r="CH36" s="598"/>
      <c r="CI36" s="598"/>
      <c r="CJ36" s="598"/>
      <c r="CK36" s="598"/>
      <c r="CL36" s="598"/>
      <c r="CM36" s="598"/>
      <c r="CN36" s="181"/>
      <c r="CO36" s="597">
        <f t="shared" si="3"/>
        <v>18</v>
      </c>
      <c r="CP36" s="597"/>
      <c r="CQ36" s="598" t="str">
        <f>IF('各会計、関係団体の財政状況及び健全化判断比率'!BS9="","",'各会計、関係団体の財政状況及び健全化判断比率'!BS9)</f>
        <v>沖縄中部勤労者福祉サービスセンター</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11</v>
      </c>
      <c r="BX37" s="597"/>
      <c r="BY37" s="598" t="str">
        <f>IF('各会計、関係団体の財政状況及び健全化判断比率'!B71="","",'各会計、関係団体の財政状況及び健全化判断比率'!B71)</f>
        <v>沖縄県市町村総合事務組合（特別会計）</v>
      </c>
      <c r="BZ37" s="598"/>
      <c r="CA37" s="598"/>
      <c r="CB37" s="598"/>
      <c r="CC37" s="598"/>
      <c r="CD37" s="598"/>
      <c r="CE37" s="598"/>
      <c r="CF37" s="598"/>
      <c r="CG37" s="598"/>
      <c r="CH37" s="598"/>
      <c r="CI37" s="598"/>
      <c r="CJ37" s="598"/>
      <c r="CK37" s="598"/>
      <c r="CL37" s="598"/>
      <c r="CM37" s="598"/>
      <c r="CN37" s="181"/>
      <c r="CO37" s="597">
        <f t="shared" si="3"/>
        <v>19</v>
      </c>
      <c r="CP37" s="597"/>
      <c r="CQ37" s="598" t="str">
        <f>IF('各会計、関係団体の財政状況及び健全化判断比率'!BS10="","",'各会計、関係団体の財政状況及び健全化判断比率'!BS10)</f>
        <v>沖善社</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12</v>
      </c>
      <c r="BX38" s="597"/>
      <c r="BY38" s="598" t="str">
        <f>IF('各会計、関係団体の財政状況及び健全化判断比率'!B72="","",'各会計、関係団体の財政状況及び健全化判断比率'!B72)</f>
        <v>中部広域市町村圏事務組合（一般会計）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13</v>
      </c>
      <c r="BX39" s="597"/>
      <c r="BY39" s="598" t="str">
        <f>IF('各会計、関係団体の財政状況及び健全化判断比率'!B73="","",'各会計、関係団体の財政状況及び健全化判断比率'!B73)</f>
        <v>中部広域市町村圏事務組合（特別会計）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14</v>
      </c>
      <c r="BX40" s="597"/>
      <c r="BY40" s="598" t="str">
        <f>IF('各会計、関係団体の財政状況及び健全化判断比率'!B74="","",'各会計、関係団体の財政状況及び健全化判断比率'!B74)</f>
        <v>沖縄県後期高齢者医療広域連合（一般会計）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15</v>
      </c>
      <c r="BX41" s="597"/>
      <c r="BY41" s="598" t="str">
        <f>IF('各会計、関係団体の財政状況及び健全化判断比率'!B75="","",'各会計、関係団体の財政状況及び健全化判断比率'!B75)</f>
        <v>沖縄県後期高齢者医療広域連合（特別会計）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210</v>
      </c>
      <c r="E46" s="600" t="s">
        <v>211</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212</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213</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214</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215</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216</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217</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218</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RBsU1fooyMcz9X8m20MimfudCD5osSc8pUyHbg0hmwjONXxqA76y0r+8GawFj7qXlC/z/jGiCSldCM602dWfig==" saltValue="dJ0Q6I4jGOUVxk9Hrc4Lb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572</v>
      </c>
      <c r="G33" s="29" t="s">
        <v>573</v>
      </c>
      <c r="H33" s="29" t="s">
        <v>574</v>
      </c>
      <c r="I33" s="29" t="s">
        <v>575</v>
      </c>
      <c r="J33" s="30" t="s">
        <v>576</v>
      </c>
      <c r="K33" s="22"/>
      <c r="L33" s="22"/>
      <c r="M33" s="22"/>
      <c r="N33" s="22"/>
      <c r="O33" s="22"/>
      <c r="P33" s="22"/>
    </row>
    <row r="34" spans="1:16" ht="39" customHeight="1" x14ac:dyDescent="0.15">
      <c r="A34" s="22"/>
      <c r="B34" s="31"/>
      <c r="C34" s="1151" t="s">
        <v>579</v>
      </c>
      <c r="D34" s="1151"/>
      <c r="E34" s="1152"/>
      <c r="F34" s="32">
        <v>7.86</v>
      </c>
      <c r="G34" s="33">
        <v>7.37</v>
      </c>
      <c r="H34" s="33">
        <v>5.29</v>
      </c>
      <c r="I34" s="33">
        <v>13.99</v>
      </c>
      <c r="J34" s="34">
        <v>13.85</v>
      </c>
      <c r="K34" s="22"/>
      <c r="L34" s="22"/>
      <c r="M34" s="22"/>
      <c r="N34" s="22"/>
      <c r="O34" s="22"/>
      <c r="P34" s="22"/>
    </row>
    <row r="35" spans="1:16" ht="39" customHeight="1" x14ac:dyDescent="0.15">
      <c r="A35" s="22"/>
      <c r="B35" s="35"/>
      <c r="C35" s="1145" t="s">
        <v>580</v>
      </c>
      <c r="D35" s="1146"/>
      <c r="E35" s="1147"/>
      <c r="F35" s="36">
        <v>5.44</v>
      </c>
      <c r="G35" s="37">
        <v>4.4800000000000004</v>
      </c>
      <c r="H35" s="37">
        <v>10.16</v>
      </c>
      <c r="I35" s="37">
        <v>3.23</v>
      </c>
      <c r="J35" s="38">
        <v>5.04</v>
      </c>
      <c r="K35" s="22"/>
      <c r="L35" s="22"/>
      <c r="M35" s="22"/>
      <c r="N35" s="22"/>
      <c r="O35" s="22"/>
      <c r="P35" s="22"/>
    </row>
    <row r="36" spans="1:16" ht="39" customHeight="1" x14ac:dyDescent="0.15">
      <c r="A36" s="22"/>
      <c r="B36" s="35"/>
      <c r="C36" s="1145" t="s">
        <v>581</v>
      </c>
      <c r="D36" s="1146"/>
      <c r="E36" s="1147"/>
      <c r="F36" s="36">
        <v>1.4</v>
      </c>
      <c r="G36" s="37">
        <v>1.78</v>
      </c>
      <c r="H36" s="37">
        <v>1.42</v>
      </c>
      <c r="I36" s="37">
        <v>2.13</v>
      </c>
      <c r="J36" s="38">
        <v>4.55</v>
      </c>
      <c r="K36" s="22"/>
      <c r="L36" s="22"/>
      <c r="M36" s="22"/>
      <c r="N36" s="22"/>
      <c r="O36" s="22"/>
      <c r="P36" s="22"/>
    </row>
    <row r="37" spans="1:16" ht="39" customHeight="1" x14ac:dyDescent="0.15">
      <c r="A37" s="22"/>
      <c r="B37" s="35"/>
      <c r="C37" s="1145" t="s">
        <v>582</v>
      </c>
      <c r="D37" s="1146"/>
      <c r="E37" s="1147"/>
      <c r="F37" s="36" t="s">
        <v>531</v>
      </c>
      <c r="G37" s="37" t="s">
        <v>531</v>
      </c>
      <c r="H37" s="37">
        <v>3.34</v>
      </c>
      <c r="I37" s="37">
        <v>3.51</v>
      </c>
      <c r="J37" s="38">
        <v>3.54</v>
      </c>
      <c r="K37" s="22"/>
      <c r="L37" s="22"/>
      <c r="M37" s="22"/>
      <c r="N37" s="22"/>
      <c r="O37" s="22"/>
      <c r="P37" s="22"/>
    </row>
    <row r="38" spans="1:16" ht="39" customHeight="1" x14ac:dyDescent="0.15">
      <c r="A38" s="22"/>
      <c r="B38" s="35"/>
      <c r="C38" s="1145" t="s">
        <v>583</v>
      </c>
      <c r="D38" s="1146"/>
      <c r="E38" s="1147"/>
      <c r="F38" s="36">
        <v>1.1399999999999999</v>
      </c>
      <c r="G38" s="37">
        <v>0.69</v>
      </c>
      <c r="H38" s="37">
        <v>0.69</v>
      </c>
      <c r="I38" s="37">
        <v>0.91</v>
      </c>
      <c r="J38" s="38">
        <v>0.99</v>
      </c>
      <c r="K38" s="22"/>
      <c r="L38" s="22"/>
      <c r="M38" s="22"/>
      <c r="N38" s="22"/>
      <c r="O38" s="22"/>
      <c r="P38" s="22"/>
    </row>
    <row r="39" spans="1:16" ht="39" customHeight="1" x14ac:dyDescent="0.15">
      <c r="A39" s="22"/>
      <c r="B39" s="35"/>
      <c r="C39" s="1145" t="s">
        <v>584</v>
      </c>
      <c r="D39" s="1146"/>
      <c r="E39" s="1147"/>
      <c r="F39" s="36">
        <v>0.03</v>
      </c>
      <c r="G39" s="37">
        <v>0.17</v>
      </c>
      <c r="H39" s="37">
        <v>0.01</v>
      </c>
      <c r="I39" s="37">
        <v>0.02</v>
      </c>
      <c r="J39" s="38">
        <v>0.19</v>
      </c>
      <c r="K39" s="22"/>
      <c r="L39" s="22"/>
      <c r="M39" s="22"/>
      <c r="N39" s="22"/>
      <c r="O39" s="22"/>
      <c r="P39" s="22"/>
    </row>
    <row r="40" spans="1:16" ht="39" customHeight="1" x14ac:dyDescent="0.15">
      <c r="A40" s="22"/>
      <c r="B40" s="35"/>
      <c r="C40" s="1145" t="s">
        <v>585</v>
      </c>
      <c r="D40" s="1146"/>
      <c r="E40" s="1147"/>
      <c r="F40" s="36">
        <v>0</v>
      </c>
      <c r="G40" s="37">
        <v>0.01</v>
      </c>
      <c r="H40" s="37">
        <v>0</v>
      </c>
      <c r="I40" s="37">
        <v>0</v>
      </c>
      <c r="J40" s="38">
        <v>0.01</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586</v>
      </c>
      <c r="D42" s="1146"/>
      <c r="E42" s="1147"/>
      <c r="F42" s="36" t="s">
        <v>531</v>
      </c>
      <c r="G42" s="37" t="s">
        <v>531</v>
      </c>
      <c r="H42" s="37" t="s">
        <v>531</v>
      </c>
      <c r="I42" s="37" t="s">
        <v>531</v>
      </c>
      <c r="J42" s="38" t="s">
        <v>531</v>
      </c>
      <c r="K42" s="22"/>
      <c r="L42" s="22"/>
      <c r="M42" s="22"/>
      <c r="N42" s="22"/>
      <c r="O42" s="22"/>
      <c r="P42" s="22"/>
    </row>
    <row r="43" spans="1:16" ht="39" customHeight="1" thickBot="1" x14ac:dyDescent="0.2">
      <c r="A43" s="22"/>
      <c r="B43" s="40"/>
      <c r="C43" s="1148" t="s">
        <v>587</v>
      </c>
      <c r="D43" s="1149"/>
      <c r="E43" s="1150"/>
      <c r="F43" s="41">
        <v>0.22</v>
      </c>
      <c r="G43" s="42">
        <v>0.62</v>
      </c>
      <c r="H43" s="42" t="s">
        <v>531</v>
      </c>
      <c r="I43" s="42" t="s">
        <v>531</v>
      </c>
      <c r="J43" s="43" t="s">
        <v>531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Ou2Ka9infIdZBey+FAsD+HXeN1Dab/JodqN9rhdG5+7TI1J38HXjF85jCRRnHPpVA2aAZOXFVdPvYhwPOhIg/A==" saltValue="0aLfDRIZrax6yvh/wjCFp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tabColor rgb="FFFFC000"/>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572</v>
      </c>
      <c r="L44" s="56" t="s">
        <v>573</v>
      </c>
      <c r="M44" s="56" t="s">
        <v>574</v>
      </c>
      <c r="N44" s="56" t="s">
        <v>575</v>
      </c>
      <c r="O44" s="57" t="s">
        <v>576</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3445</v>
      </c>
      <c r="L45" s="60">
        <v>3550</v>
      </c>
      <c r="M45" s="60">
        <v>3507</v>
      </c>
      <c r="N45" s="60">
        <v>3523</v>
      </c>
      <c r="O45" s="61">
        <v>3517</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531</v>
      </c>
      <c r="L46" s="64" t="s">
        <v>531</v>
      </c>
      <c r="M46" s="64" t="s">
        <v>531</v>
      </c>
      <c r="N46" s="64" t="s">
        <v>531</v>
      </c>
      <c r="O46" s="65" t="s">
        <v>531</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531</v>
      </c>
      <c r="L47" s="64" t="s">
        <v>531</v>
      </c>
      <c r="M47" s="64" t="s">
        <v>531</v>
      </c>
      <c r="N47" s="64" t="s">
        <v>531</v>
      </c>
      <c r="O47" s="65" t="s">
        <v>531</v>
      </c>
      <c r="P47" s="48"/>
      <c r="Q47" s="48"/>
      <c r="R47" s="48"/>
      <c r="S47" s="48"/>
      <c r="T47" s="48"/>
      <c r="U47" s="48"/>
    </row>
    <row r="48" spans="1:21" ht="30.75" customHeight="1" x14ac:dyDescent="0.15">
      <c r="A48" s="48"/>
      <c r="B48" s="1155"/>
      <c r="C48" s="1156"/>
      <c r="D48" s="62"/>
      <c r="E48" s="1161" t="s">
        <v>15</v>
      </c>
      <c r="F48" s="1161"/>
      <c r="G48" s="1161"/>
      <c r="H48" s="1161"/>
      <c r="I48" s="1161"/>
      <c r="J48" s="1162"/>
      <c r="K48" s="63">
        <v>529</v>
      </c>
      <c r="L48" s="64">
        <v>523</v>
      </c>
      <c r="M48" s="64">
        <v>510</v>
      </c>
      <c r="N48" s="64">
        <v>450</v>
      </c>
      <c r="O48" s="65">
        <v>467</v>
      </c>
      <c r="P48" s="48"/>
      <c r="Q48" s="48"/>
      <c r="R48" s="48"/>
      <c r="S48" s="48"/>
      <c r="T48" s="48"/>
      <c r="U48" s="48"/>
    </row>
    <row r="49" spans="1:21" ht="30.75" customHeight="1" x14ac:dyDescent="0.15">
      <c r="A49" s="48"/>
      <c r="B49" s="1155"/>
      <c r="C49" s="1156"/>
      <c r="D49" s="62"/>
      <c r="E49" s="1161" t="s">
        <v>16</v>
      </c>
      <c r="F49" s="1161"/>
      <c r="G49" s="1161"/>
      <c r="H49" s="1161"/>
      <c r="I49" s="1161"/>
      <c r="J49" s="1162"/>
      <c r="K49" s="63">
        <v>447</v>
      </c>
      <c r="L49" s="64">
        <v>447</v>
      </c>
      <c r="M49" s="64">
        <v>446</v>
      </c>
      <c r="N49" s="64">
        <v>447</v>
      </c>
      <c r="O49" s="65">
        <v>410</v>
      </c>
      <c r="P49" s="48"/>
      <c r="Q49" s="48"/>
      <c r="R49" s="48"/>
      <c r="S49" s="48"/>
      <c r="T49" s="48"/>
      <c r="U49" s="48"/>
    </row>
    <row r="50" spans="1:21" ht="30.75" customHeight="1" x14ac:dyDescent="0.15">
      <c r="A50" s="48"/>
      <c r="B50" s="1155"/>
      <c r="C50" s="1156"/>
      <c r="D50" s="62"/>
      <c r="E50" s="1161" t="s">
        <v>17</v>
      </c>
      <c r="F50" s="1161"/>
      <c r="G50" s="1161"/>
      <c r="H50" s="1161"/>
      <c r="I50" s="1161"/>
      <c r="J50" s="1162"/>
      <c r="K50" s="63" t="s">
        <v>531</v>
      </c>
      <c r="L50" s="64" t="s">
        <v>531</v>
      </c>
      <c r="M50" s="64" t="s">
        <v>531</v>
      </c>
      <c r="N50" s="64" t="s">
        <v>531</v>
      </c>
      <c r="O50" s="65" t="s">
        <v>531</v>
      </c>
      <c r="P50" s="48"/>
      <c r="Q50" s="48"/>
      <c r="R50" s="48"/>
      <c r="S50" s="48"/>
      <c r="T50" s="48"/>
      <c r="U50" s="48"/>
    </row>
    <row r="51" spans="1:21" ht="30.75" customHeight="1" x14ac:dyDescent="0.15">
      <c r="A51" s="48"/>
      <c r="B51" s="1157"/>
      <c r="C51" s="1158"/>
      <c r="D51" s="66"/>
      <c r="E51" s="1161" t="s">
        <v>18</v>
      </c>
      <c r="F51" s="1161"/>
      <c r="G51" s="1161"/>
      <c r="H51" s="1161"/>
      <c r="I51" s="1161"/>
      <c r="J51" s="1162"/>
      <c r="K51" s="63" t="s">
        <v>531</v>
      </c>
      <c r="L51" s="64" t="s">
        <v>531</v>
      </c>
      <c r="M51" s="64" t="s">
        <v>531</v>
      </c>
      <c r="N51" s="64">
        <v>0</v>
      </c>
      <c r="O51" s="65" t="s">
        <v>531</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2771</v>
      </c>
      <c r="L52" s="64">
        <v>2774</v>
      </c>
      <c r="M52" s="64">
        <v>2789</v>
      </c>
      <c r="N52" s="64">
        <v>2812</v>
      </c>
      <c r="O52" s="65">
        <v>2746</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1650</v>
      </c>
      <c r="L53" s="69">
        <v>1746</v>
      </c>
      <c r="M53" s="69">
        <v>1674</v>
      </c>
      <c r="N53" s="69">
        <v>1608</v>
      </c>
      <c r="O53" s="70">
        <v>1648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588</v>
      </c>
      <c r="P56" s="48"/>
      <c r="Q56" s="48"/>
      <c r="R56" s="48"/>
      <c r="S56" s="48"/>
      <c r="T56" s="48"/>
      <c r="U56" s="48"/>
    </row>
    <row r="57" spans="1:21" ht="31.5" customHeight="1" thickBot="1" x14ac:dyDescent="0.2">
      <c r="A57" s="48"/>
      <c r="B57" s="76"/>
      <c r="C57" s="77"/>
      <c r="D57" s="77"/>
      <c r="E57" s="78"/>
      <c r="F57" s="78"/>
      <c r="G57" s="78"/>
      <c r="H57" s="78"/>
      <c r="I57" s="78"/>
      <c r="J57" s="79" t="s">
        <v>2</v>
      </c>
      <c r="K57" s="80" t="s">
        <v>589</v>
      </c>
      <c r="L57" s="81" t="s">
        <v>590</v>
      </c>
      <c r="M57" s="81" t="s">
        <v>591</v>
      </c>
      <c r="N57" s="81" t="s">
        <v>592</v>
      </c>
      <c r="O57" s="82" t="s">
        <v>593</v>
      </c>
      <c r="P57" s="48"/>
      <c r="Q57" s="48"/>
      <c r="R57" s="48"/>
      <c r="S57" s="48"/>
      <c r="T57" s="48"/>
      <c r="U57" s="48"/>
    </row>
    <row r="58" spans="1:21" ht="31.5" customHeight="1" x14ac:dyDescent="0.15">
      <c r="B58" s="1169" t="s">
        <v>26</v>
      </c>
      <c r="C58" s="1170"/>
      <c r="D58" s="1175" t="s">
        <v>27</v>
      </c>
      <c r="E58" s="1176"/>
      <c r="F58" s="1176"/>
      <c r="G58" s="1176"/>
      <c r="H58" s="1176"/>
      <c r="I58" s="1176"/>
      <c r="J58" s="1177"/>
      <c r="K58" s="83"/>
      <c r="L58" s="84"/>
      <c r="M58" s="84"/>
      <c r="N58" s="84"/>
      <c r="O58" s="85"/>
    </row>
    <row r="59" spans="1:21" ht="31.5" customHeight="1" x14ac:dyDescent="0.15">
      <c r="B59" s="1171"/>
      <c r="C59" s="1172"/>
      <c r="D59" s="1178" t="s">
        <v>28</v>
      </c>
      <c r="E59" s="1179"/>
      <c r="F59" s="1179"/>
      <c r="G59" s="1179"/>
      <c r="H59" s="1179"/>
      <c r="I59" s="1179"/>
      <c r="J59" s="1180"/>
      <c r="K59" s="86"/>
      <c r="L59" s="87"/>
      <c r="M59" s="87"/>
      <c r="N59" s="87"/>
      <c r="O59" s="88"/>
    </row>
    <row r="60" spans="1:21" ht="31.5" customHeight="1" thickBot="1" x14ac:dyDescent="0.2">
      <c r="B60" s="1173"/>
      <c r="C60" s="1174"/>
      <c r="D60" s="1181" t="s">
        <v>29</v>
      </c>
      <c r="E60" s="1182"/>
      <c r="F60" s="1182"/>
      <c r="G60" s="1182"/>
      <c r="H60" s="1182"/>
      <c r="I60" s="1182"/>
      <c r="J60" s="1183"/>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bFctkQLI+wimnJR+y9YVOb7FUPDIGoXWe5/zRDhxLQhzPQSAXBSYA6pmTBFCKPWnUBx+s73S5kqc8G9pLEIwJA==" saltValue="KJoanHSIUTZ75r7r0SdKn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572</v>
      </c>
      <c r="J40" s="103" t="s">
        <v>573</v>
      </c>
      <c r="K40" s="103" t="s">
        <v>574</v>
      </c>
      <c r="L40" s="103" t="s">
        <v>575</v>
      </c>
      <c r="M40" s="104" t="s">
        <v>576</v>
      </c>
    </row>
    <row r="41" spans="2:13" ht="27.75" customHeight="1" x14ac:dyDescent="0.15">
      <c r="B41" s="1184" t="s">
        <v>32</v>
      </c>
      <c r="C41" s="1185"/>
      <c r="D41" s="105"/>
      <c r="E41" s="1190" t="s">
        <v>33</v>
      </c>
      <c r="F41" s="1190"/>
      <c r="G41" s="1190"/>
      <c r="H41" s="1191"/>
      <c r="I41" s="355">
        <v>39708</v>
      </c>
      <c r="J41" s="356">
        <v>40793</v>
      </c>
      <c r="K41" s="356">
        <v>43299</v>
      </c>
      <c r="L41" s="356">
        <v>44236</v>
      </c>
      <c r="M41" s="357">
        <v>43844</v>
      </c>
    </row>
    <row r="42" spans="2:13" ht="27.75" customHeight="1" x14ac:dyDescent="0.15">
      <c r="B42" s="1186"/>
      <c r="C42" s="1187"/>
      <c r="D42" s="106"/>
      <c r="E42" s="1192" t="s">
        <v>34</v>
      </c>
      <c r="F42" s="1192"/>
      <c r="G42" s="1192"/>
      <c r="H42" s="1193"/>
      <c r="I42" s="358" t="s">
        <v>531</v>
      </c>
      <c r="J42" s="359" t="s">
        <v>531</v>
      </c>
      <c r="K42" s="359" t="s">
        <v>531</v>
      </c>
      <c r="L42" s="359" t="s">
        <v>531</v>
      </c>
      <c r="M42" s="360" t="s">
        <v>531</v>
      </c>
    </row>
    <row r="43" spans="2:13" ht="27.75" customHeight="1" x14ac:dyDescent="0.15">
      <c r="B43" s="1186"/>
      <c r="C43" s="1187"/>
      <c r="D43" s="106"/>
      <c r="E43" s="1192" t="s">
        <v>35</v>
      </c>
      <c r="F43" s="1192"/>
      <c r="G43" s="1192"/>
      <c r="H43" s="1193"/>
      <c r="I43" s="358">
        <v>4399</v>
      </c>
      <c r="J43" s="359">
        <v>3026</v>
      </c>
      <c r="K43" s="359">
        <v>3002</v>
      </c>
      <c r="L43" s="359">
        <v>2956</v>
      </c>
      <c r="M43" s="360">
        <v>3011</v>
      </c>
    </row>
    <row r="44" spans="2:13" ht="27.75" customHeight="1" x14ac:dyDescent="0.15">
      <c r="B44" s="1186"/>
      <c r="C44" s="1187"/>
      <c r="D44" s="106"/>
      <c r="E44" s="1192" t="s">
        <v>36</v>
      </c>
      <c r="F44" s="1192"/>
      <c r="G44" s="1192"/>
      <c r="H44" s="1193"/>
      <c r="I44" s="358">
        <v>2249</v>
      </c>
      <c r="J44" s="359">
        <v>1831</v>
      </c>
      <c r="K44" s="359">
        <v>1485</v>
      </c>
      <c r="L44" s="359">
        <v>1222</v>
      </c>
      <c r="M44" s="360">
        <v>962</v>
      </c>
    </row>
    <row r="45" spans="2:13" ht="27.75" customHeight="1" x14ac:dyDescent="0.15">
      <c r="B45" s="1186"/>
      <c r="C45" s="1187"/>
      <c r="D45" s="106"/>
      <c r="E45" s="1192" t="s">
        <v>37</v>
      </c>
      <c r="F45" s="1192"/>
      <c r="G45" s="1192"/>
      <c r="H45" s="1193"/>
      <c r="I45" s="358">
        <v>4399</v>
      </c>
      <c r="J45" s="359">
        <v>4703</v>
      </c>
      <c r="K45" s="359">
        <v>4895</v>
      </c>
      <c r="L45" s="359">
        <v>5177</v>
      </c>
      <c r="M45" s="360">
        <v>5434</v>
      </c>
    </row>
    <row r="46" spans="2:13" ht="27.75" customHeight="1" x14ac:dyDescent="0.15">
      <c r="B46" s="1186"/>
      <c r="C46" s="1187"/>
      <c r="D46" s="107"/>
      <c r="E46" s="1192" t="s">
        <v>38</v>
      </c>
      <c r="F46" s="1192"/>
      <c r="G46" s="1192"/>
      <c r="H46" s="1193"/>
      <c r="I46" s="358" t="s">
        <v>531</v>
      </c>
      <c r="J46" s="359">
        <v>17</v>
      </c>
      <c r="K46" s="359">
        <v>1</v>
      </c>
      <c r="L46" s="359" t="s">
        <v>531</v>
      </c>
      <c r="M46" s="360" t="s">
        <v>531</v>
      </c>
    </row>
    <row r="47" spans="2:13" ht="27.75" customHeight="1" x14ac:dyDescent="0.15">
      <c r="B47" s="1186"/>
      <c r="C47" s="1187"/>
      <c r="D47" s="108"/>
      <c r="E47" s="1194" t="s">
        <v>39</v>
      </c>
      <c r="F47" s="1195"/>
      <c r="G47" s="1195"/>
      <c r="H47" s="1196"/>
      <c r="I47" s="358" t="s">
        <v>531</v>
      </c>
      <c r="J47" s="359" t="s">
        <v>531</v>
      </c>
      <c r="K47" s="359" t="s">
        <v>531</v>
      </c>
      <c r="L47" s="359" t="s">
        <v>531</v>
      </c>
      <c r="M47" s="360" t="s">
        <v>531</v>
      </c>
    </row>
    <row r="48" spans="2:13" ht="27.75" customHeight="1" x14ac:dyDescent="0.15">
      <c r="B48" s="1186"/>
      <c r="C48" s="1187"/>
      <c r="D48" s="106"/>
      <c r="E48" s="1192" t="s">
        <v>40</v>
      </c>
      <c r="F48" s="1192"/>
      <c r="G48" s="1192"/>
      <c r="H48" s="1193"/>
      <c r="I48" s="358" t="s">
        <v>531</v>
      </c>
      <c r="J48" s="359" t="s">
        <v>531</v>
      </c>
      <c r="K48" s="359" t="s">
        <v>531</v>
      </c>
      <c r="L48" s="359" t="s">
        <v>531</v>
      </c>
      <c r="M48" s="360" t="s">
        <v>531</v>
      </c>
    </row>
    <row r="49" spans="2:13" ht="27.75" customHeight="1" x14ac:dyDescent="0.15">
      <c r="B49" s="1188"/>
      <c r="C49" s="1189"/>
      <c r="D49" s="106"/>
      <c r="E49" s="1192" t="s">
        <v>41</v>
      </c>
      <c r="F49" s="1192"/>
      <c r="G49" s="1192"/>
      <c r="H49" s="1193"/>
      <c r="I49" s="358" t="s">
        <v>531</v>
      </c>
      <c r="J49" s="359" t="s">
        <v>531</v>
      </c>
      <c r="K49" s="359" t="s">
        <v>531</v>
      </c>
      <c r="L49" s="359" t="s">
        <v>531</v>
      </c>
      <c r="M49" s="360" t="s">
        <v>531</v>
      </c>
    </row>
    <row r="50" spans="2:13" ht="27.75" customHeight="1" x14ac:dyDescent="0.15">
      <c r="B50" s="1197" t="s">
        <v>42</v>
      </c>
      <c r="C50" s="1198"/>
      <c r="D50" s="109"/>
      <c r="E50" s="1192" t="s">
        <v>43</v>
      </c>
      <c r="F50" s="1192"/>
      <c r="G50" s="1192"/>
      <c r="H50" s="1193"/>
      <c r="I50" s="358">
        <v>13964</v>
      </c>
      <c r="J50" s="359">
        <v>12422</v>
      </c>
      <c r="K50" s="359">
        <v>11245</v>
      </c>
      <c r="L50" s="359">
        <v>13087</v>
      </c>
      <c r="M50" s="360">
        <v>12818</v>
      </c>
    </row>
    <row r="51" spans="2:13" ht="27.75" customHeight="1" x14ac:dyDescent="0.15">
      <c r="B51" s="1186"/>
      <c r="C51" s="1187"/>
      <c r="D51" s="106"/>
      <c r="E51" s="1192" t="s">
        <v>44</v>
      </c>
      <c r="F51" s="1192"/>
      <c r="G51" s="1192"/>
      <c r="H51" s="1193"/>
      <c r="I51" s="358">
        <v>2233</v>
      </c>
      <c r="J51" s="359">
        <v>2110</v>
      </c>
      <c r="K51" s="359">
        <v>1917</v>
      </c>
      <c r="L51" s="359">
        <v>2108</v>
      </c>
      <c r="M51" s="360">
        <v>2107</v>
      </c>
    </row>
    <row r="52" spans="2:13" ht="27.75" customHeight="1" x14ac:dyDescent="0.15">
      <c r="B52" s="1188"/>
      <c r="C52" s="1189"/>
      <c r="D52" s="106"/>
      <c r="E52" s="1192" t="s">
        <v>45</v>
      </c>
      <c r="F52" s="1192"/>
      <c r="G52" s="1192"/>
      <c r="H52" s="1193"/>
      <c r="I52" s="358">
        <v>30801</v>
      </c>
      <c r="J52" s="359">
        <v>30738</v>
      </c>
      <c r="K52" s="359">
        <v>30755</v>
      </c>
      <c r="L52" s="359">
        <v>30084</v>
      </c>
      <c r="M52" s="360">
        <v>28923</v>
      </c>
    </row>
    <row r="53" spans="2:13" ht="27.75" customHeight="1" thickBot="1" x14ac:dyDescent="0.2">
      <c r="B53" s="1199" t="s">
        <v>46</v>
      </c>
      <c r="C53" s="1200"/>
      <c r="D53" s="110"/>
      <c r="E53" s="1201" t="s">
        <v>47</v>
      </c>
      <c r="F53" s="1201"/>
      <c r="G53" s="1201"/>
      <c r="H53" s="1202"/>
      <c r="I53" s="361">
        <v>3757</v>
      </c>
      <c r="J53" s="362">
        <v>5099</v>
      </c>
      <c r="K53" s="362">
        <v>8764</v>
      </c>
      <c r="L53" s="362">
        <v>8312</v>
      </c>
      <c r="M53" s="363">
        <v>9403</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Wk4plHQlZJGIouOSjDTuQN/UI1gml8JrKxL3CnLw0Tl9JQOZO5rSQzViriT6we8XmNyV4CaV0epedBfr4Z06vg==" saltValue="aAzfbgJFvLKYB0GYpisKK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C000"/>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574</v>
      </c>
      <c r="G54" s="119" t="s">
        <v>575</v>
      </c>
      <c r="H54" s="120" t="s">
        <v>576</v>
      </c>
    </row>
    <row r="55" spans="2:8" ht="52.5" customHeight="1" x14ac:dyDescent="0.15">
      <c r="B55" s="121"/>
      <c r="C55" s="1211" t="s">
        <v>50</v>
      </c>
      <c r="D55" s="1211"/>
      <c r="E55" s="1212"/>
      <c r="F55" s="122">
        <v>3535</v>
      </c>
      <c r="G55" s="122">
        <v>4565</v>
      </c>
      <c r="H55" s="123">
        <v>4615</v>
      </c>
    </row>
    <row r="56" spans="2:8" ht="52.5" customHeight="1" x14ac:dyDescent="0.15">
      <c r="B56" s="124"/>
      <c r="C56" s="1213" t="s">
        <v>51</v>
      </c>
      <c r="D56" s="1213"/>
      <c r="E56" s="1214"/>
      <c r="F56" s="125">
        <v>182</v>
      </c>
      <c r="G56" s="125">
        <v>182</v>
      </c>
      <c r="H56" s="126">
        <v>500</v>
      </c>
    </row>
    <row r="57" spans="2:8" ht="53.25" customHeight="1" x14ac:dyDescent="0.15">
      <c r="B57" s="124"/>
      <c r="C57" s="1215" t="s">
        <v>52</v>
      </c>
      <c r="D57" s="1215"/>
      <c r="E57" s="1216"/>
      <c r="F57" s="127">
        <v>6415</v>
      </c>
      <c r="G57" s="127">
        <v>6698</v>
      </c>
      <c r="H57" s="128">
        <v>6448</v>
      </c>
    </row>
    <row r="58" spans="2:8" ht="45.75" customHeight="1" x14ac:dyDescent="0.15">
      <c r="B58" s="129"/>
      <c r="C58" s="1203" t="s">
        <v>594</v>
      </c>
      <c r="D58" s="1204"/>
      <c r="E58" s="1205"/>
      <c r="F58" s="130">
        <v>1589</v>
      </c>
      <c r="G58" s="130">
        <v>1842</v>
      </c>
      <c r="H58" s="131">
        <v>1932</v>
      </c>
    </row>
    <row r="59" spans="2:8" ht="45.75" customHeight="1" x14ac:dyDescent="0.15">
      <c r="B59" s="129"/>
      <c r="C59" s="1203" t="s">
        <v>595</v>
      </c>
      <c r="D59" s="1204"/>
      <c r="E59" s="1205"/>
      <c r="F59" s="130">
        <v>2315</v>
      </c>
      <c r="G59" s="130">
        <v>2315</v>
      </c>
      <c r="H59" s="131">
        <v>1895</v>
      </c>
    </row>
    <row r="60" spans="2:8" ht="45.75" customHeight="1" x14ac:dyDescent="0.15">
      <c r="B60" s="129"/>
      <c r="C60" s="1203" t="s">
        <v>596</v>
      </c>
      <c r="D60" s="1204"/>
      <c r="E60" s="1205"/>
      <c r="F60" s="130">
        <v>614</v>
      </c>
      <c r="G60" s="130">
        <v>640</v>
      </c>
      <c r="H60" s="131">
        <v>618</v>
      </c>
    </row>
    <row r="61" spans="2:8" ht="45.75" customHeight="1" x14ac:dyDescent="0.15">
      <c r="B61" s="129"/>
      <c r="C61" s="1203" t="s">
        <v>597</v>
      </c>
      <c r="D61" s="1204"/>
      <c r="E61" s="1205"/>
      <c r="F61" s="130">
        <v>520</v>
      </c>
      <c r="G61" s="130">
        <v>520</v>
      </c>
      <c r="H61" s="131">
        <v>520</v>
      </c>
    </row>
    <row r="62" spans="2:8" ht="45.75" customHeight="1" thickBot="1" x14ac:dyDescent="0.2">
      <c r="B62" s="132"/>
      <c r="C62" s="1206" t="s">
        <v>598</v>
      </c>
      <c r="D62" s="1207"/>
      <c r="E62" s="1208"/>
      <c r="F62" s="133">
        <v>579</v>
      </c>
      <c r="G62" s="133">
        <v>416</v>
      </c>
      <c r="H62" s="134">
        <v>351</v>
      </c>
    </row>
    <row r="63" spans="2:8" ht="52.5" customHeight="1" thickBot="1" x14ac:dyDescent="0.2">
      <c r="B63" s="135"/>
      <c r="C63" s="1209" t="s">
        <v>53</v>
      </c>
      <c r="D63" s="1209"/>
      <c r="E63" s="1210"/>
      <c r="F63" s="136">
        <v>10133</v>
      </c>
      <c r="G63" s="136">
        <v>11445</v>
      </c>
      <c r="H63" s="137">
        <v>11564</v>
      </c>
    </row>
    <row r="64" spans="2:8" x14ac:dyDescent="0.15"/>
  </sheetData>
  <sheetProtection algorithmName="SHA-512" hashValue="CoVOmK3uuFr3n9yjW20o8hn7xY+0z42epb8G9p728+x0Hh1Q7XE/36vaAJG0ct+1GoXN4hYHK7yb6gFWMNjyHA==" saltValue="SUpT26iSG6pVHuU3/tuLu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569</v>
      </c>
      <c r="G2" s="151"/>
      <c r="H2" s="152"/>
    </row>
    <row r="3" spans="1:8" x14ac:dyDescent="0.15">
      <c r="A3" s="148" t="s">
        <v>562</v>
      </c>
      <c r="B3" s="153"/>
      <c r="C3" s="154"/>
      <c r="D3" s="155">
        <v>77107</v>
      </c>
      <c r="E3" s="156"/>
      <c r="F3" s="157">
        <v>66863</v>
      </c>
      <c r="G3" s="158"/>
      <c r="H3" s="159"/>
    </row>
    <row r="4" spans="1:8" x14ac:dyDescent="0.15">
      <c r="A4" s="160"/>
      <c r="B4" s="161"/>
      <c r="C4" s="162"/>
      <c r="D4" s="163">
        <v>19728</v>
      </c>
      <c r="E4" s="164"/>
      <c r="F4" s="165">
        <v>32770</v>
      </c>
      <c r="G4" s="166"/>
      <c r="H4" s="167"/>
    </row>
    <row r="5" spans="1:8" x14ac:dyDescent="0.15">
      <c r="A5" s="148" t="s">
        <v>564</v>
      </c>
      <c r="B5" s="153"/>
      <c r="C5" s="154"/>
      <c r="D5" s="155">
        <v>101208</v>
      </c>
      <c r="E5" s="156"/>
      <c r="F5" s="157">
        <v>72051</v>
      </c>
      <c r="G5" s="158"/>
      <c r="H5" s="159"/>
    </row>
    <row r="6" spans="1:8" x14ac:dyDescent="0.15">
      <c r="A6" s="160"/>
      <c r="B6" s="161"/>
      <c r="C6" s="162"/>
      <c r="D6" s="163">
        <v>26636</v>
      </c>
      <c r="E6" s="164"/>
      <c r="F6" s="165">
        <v>34140</v>
      </c>
      <c r="G6" s="166"/>
      <c r="H6" s="167"/>
    </row>
    <row r="7" spans="1:8" x14ac:dyDescent="0.15">
      <c r="A7" s="148" t="s">
        <v>565</v>
      </c>
      <c r="B7" s="153"/>
      <c r="C7" s="154"/>
      <c r="D7" s="155">
        <v>143156</v>
      </c>
      <c r="E7" s="156"/>
      <c r="F7" s="157">
        <v>72756</v>
      </c>
      <c r="G7" s="158"/>
      <c r="H7" s="159"/>
    </row>
    <row r="8" spans="1:8" x14ac:dyDescent="0.15">
      <c r="A8" s="160"/>
      <c r="B8" s="161"/>
      <c r="C8" s="162"/>
      <c r="D8" s="163">
        <v>29821</v>
      </c>
      <c r="E8" s="164"/>
      <c r="F8" s="165">
        <v>32117</v>
      </c>
      <c r="G8" s="166"/>
      <c r="H8" s="167"/>
    </row>
    <row r="9" spans="1:8" x14ac:dyDescent="0.15">
      <c r="A9" s="148" t="s">
        <v>566</v>
      </c>
      <c r="B9" s="153"/>
      <c r="C9" s="154"/>
      <c r="D9" s="155">
        <v>96189</v>
      </c>
      <c r="E9" s="156"/>
      <c r="F9" s="157">
        <v>43955</v>
      </c>
      <c r="G9" s="158"/>
      <c r="H9" s="159"/>
    </row>
    <row r="10" spans="1:8" x14ac:dyDescent="0.15">
      <c r="A10" s="160"/>
      <c r="B10" s="161"/>
      <c r="C10" s="162"/>
      <c r="D10" s="163">
        <v>32310</v>
      </c>
      <c r="E10" s="164"/>
      <c r="F10" s="165">
        <v>21318</v>
      </c>
      <c r="G10" s="166"/>
      <c r="H10" s="167"/>
    </row>
    <row r="11" spans="1:8" x14ac:dyDescent="0.15">
      <c r="A11" s="148" t="s">
        <v>567</v>
      </c>
      <c r="B11" s="153"/>
      <c r="C11" s="154"/>
      <c r="D11" s="155">
        <v>65753</v>
      </c>
      <c r="E11" s="156"/>
      <c r="F11" s="157">
        <v>41921</v>
      </c>
      <c r="G11" s="158"/>
      <c r="H11" s="159"/>
    </row>
    <row r="12" spans="1:8" x14ac:dyDescent="0.15">
      <c r="A12" s="160"/>
      <c r="B12" s="161"/>
      <c r="C12" s="168"/>
      <c r="D12" s="163">
        <v>17574</v>
      </c>
      <c r="E12" s="164"/>
      <c r="F12" s="165">
        <v>21655</v>
      </c>
      <c r="G12" s="166"/>
      <c r="H12" s="167"/>
    </row>
    <row r="13" spans="1:8" x14ac:dyDescent="0.15">
      <c r="A13" s="148"/>
      <c r="B13" s="153"/>
      <c r="C13" s="169"/>
      <c r="D13" s="170">
        <v>96683</v>
      </c>
      <c r="E13" s="171"/>
      <c r="F13" s="172">
        <v>59509</v>
      </c>
      <c r="G13" s="173"/>
      <c r="H13" s="159"/>
    </row>
    <row r="14" spans="1:8" x14ac:dyDescent="0.15">
      <c r="A14" s="160"/>
      <c r="B14" s="161"/>
      <c r="C14" s="162"/>
      <c r="D14" s="163">
        <v>25214</v>
      </c>
      <c r="E14" s="164"/>
      <c r="F14" s="165">
        <v>28400</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5.45</v>
      </c>
      <c r="C19" s="174">
        <f>ROUND(VALUE(SUBSTITUTE(実質収支比率等に係る経年分析!G$48,"▲","-")),2)</f>
        <v>4.5</v>
      </c>
      <c r="D19" s="174">
        <f>ROUND(VALUE(SUBSTITUTE(実質収支比率等に係る経年分析!H$48,"▲","-")),2)</f>
        <v>10.18</v>
      </c>
      <c r="E19" s="174">
        <f>ROUND(VALUE(SUBSTITUTE(実質収支比率等に係る経年分析!I$48,"▲","-")),2)</f>
        <v>3.24</v>
      </c>
      <c r="F19" s="174">
        <f>ROUND(VALUE(SUBSTITUTE(実質収支比率等に係る経年分析!J$48,"▲","-")),2)</f>
        <v>5.0599999999999996</v>
      </c>
    </row>
    <row r="20" spans="1:11" x14ac:dyDescent="0.15">
      <c r="A20" s="174" t="s">
        <v>57</v>
      </c>
      <c r="B20" s="174">
        <f>ROUND(VALUE(SUBSTITUTE(実質収支比率等に係る経年分析!F$47,"▲","-")),2)</f>
        <v>19.34</v>
      </c>
      <c r="C20" s="174">
        <f>ROUND(VALUE(SUBSTITUTE(実質収支比率等に係る経年分析!G$47,"▲","-")),2)</f>
        <v>16.52</v>
      </c>
      <c r="D20" s="174">
        <f>ROUND(VALUE(SUBSTITUTE(実質収支比率等に係る経年分析!H$47,"▲","-")),2)</f>
        <v>11.63</v>
      </c>
      <c r="E20" s="174">
        <f>ROUND(VALUE(SUBSTITUTE(実質収支比率等に係る経年分析!I$47,"▲","-")),2)</f>
        <v>14.08</v>
      </c>
      <c r="F20" s="174">
        <f>ROUND(VALUE(SUBSTITUTE(実質収支比率等に係る経年分析!J$47,"▲","-")),2)</f>
        <v>14.34</v>
      </c>
    </row>
    <row r="21" spans="1:11" x14ac:dyDescent="0.15">
      <c r="A21" s="174" t="s">
        <v>58</v>
      </c>
      <c r="B21" s="174">
        <f>IF(ISNUMBER(VALUE(SUBSTITUTE(実質収支比率等に係る経年分析!F$49,"▲","-"))),ROUND(VALUE(SUBSTITUTE(実質収支比率等に係る経年分析!F$49,"▲","-")),2),NA())</f>
        <v>0.25</v>
      </c>
      <c r="C21" s="174">
        <f>IF(ISNUMBER(VALUE(SUBSTITUTE(実質収支比率等に係る経年分析!G$49,"▲","-"))),ROUND(VALUE(SUBSTITUTE(実質収支比率等に係る経年分析!G$49,"▲","-")),2),NA())</f>
        <v>-3.47</v>
      </c>
      <c r="D21" s="174">
        <f>IF(ISNUMBER(VALUE(SUBSTITUTE(実質収支比率等に係る経年分析!H$49,"▲","-"))),ROUND(VALUE(SUBSTITUTE(実質収支比率等に係る経年分析!H$49,"▲","-")),2),NA())</f>
        <v>1.27</v>
      </c>
      <c r="E21" s="174">
        <f>IF(ISNUMBER(VALUE(SUBSTITUTE(実質収支比率等に係る経年分析!I$49,"▲","-"))),ROUND(VALUE(SUBSTITUTE(実質収支比率等に係る経年分析!I$49,"▲","-")),2),NA())</f>
        <v>-3.12</v>
      </c>
      <c r="F21" s="174">
        <f>IF(ISNUMBER(VALUE(SUBSTITUTE(実質収支比率等に係る経年分析!J$49,"▲","-"))),ROUND(VALUE(SUBSTITUTE(実質収支比率等に係る経年分析!J$49,"▲","-")),2),NA())</f>
        <v>1.95</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0.22</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0.62</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str">
        <f>IF(連結実質赤字比率に係る赤字・黒字の構成分析!C$40="",NA(),連結実質赤字比率に係る赤字・黒字の構成分析!C$40)</f>
        <v>土地区画整理事業特別会計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0.01</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0.01</v>
      </c>
    </row>
    <row r="31" spans="1:11" x14ac:dyDescent="0.15">
      <c r="A31" s="175" t="str">
        <f>IF(連結実質赤字比率に係る赤字・黒字の構成分析!C$39="",NA(),連結実質赤字比率に係る赤字・黒字の構成分析!C$39)</f>
        <v>後期高齢者医療事業特別会計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0.03</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0.17</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0.02</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0.19</v>
      </c>
    </row>
    <row r="32" spans="1:11" x14ac:dyDescent="0.15">
      <c r="A32" s="175" t="str">
        <f>IF(連結実質赤字比率に係る赤字・黒字の構成分析!C$38="",NA(),連結実質赤字比率に係る赤字・黒字の構成分析!C$38)</f>
        <v>介護保険事業特別会計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1.1399999999999999</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0.69</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0.69</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0.91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0.99</v>
      </c>
    </row>
    <row r="33" spans="1:16" x14ac:dyDescent="0.15">
      <c r="A33" s="175" t="str">
        <f>IF(連結実質赤字比率に係る赤字・黒字の構成分析!C$37="",NA(),連結実質赤字比率に係る赤字・黒字の構成分析!C$37)</f>
        <v>下水道事業会計</v>
      </c>
      <c r="B33" s="175" t="e">
        <f>IF(ROUND(VALUE(SUBSTITUTE(連結実質赤字比率に係る赤字・黒字の構成分析!F$37,"▲", "-")), 2) &lt; 0, ABS(ROUND(VALUE(SUBSTITUTE(連結実質赤字比率に係る赤字・黒字の構成分析!F$37,"▲", "-")), 2)), NA())</f>
        <v>#VALUE!</v>
      </c>
      <c r="C33" s="175" t="e">
        <f>IF(ROUND(VALUE(SUBSTITUTE(連結実質赤字比率に係る赤字・黒字の構成分析!F$37,"▲", "-")), 2) &gt;= 0, ABS(ROUND(VALUE(SUBSTITUTE(連結実質赤字比率に係る赤字・黒字の構成分析!F$37,"▲", "-")), 2)), NA())</f>
        <v>#VALUE!</v>
      </c>
      <c r="D33" s="175" t="e">
        <f>IF(ROUND(VALUE(SUBSTITUTE(連結実質赤字比率に係る赤字・黒字の構成分析!G$37,"▲", "-")), 2) &lt; 0, ABS(ROUND(VALUE(SUBSTITUTE(連結実質赤字比率に係る赤字・黒字の構成分析!G$37,"▲", "-")), 2)), NA())</f>
        <v>#VALUE!</v>
      </c>
      <c r="E33" s="175" t="e">
        <f>IF(ROUND(VALUE(SUBSTITUTE(連結実質赤字比率に係る赤字・黒字の構成分析!G$37,"▲", "-")), 2) &gt;= 0, ABS(ROUND(VALUE(SUBSTITUTE(連結実質赤字比率に係る赤字・黒字の構成分析!G$37,"▲", "-")), 2)), NA())</f>
        <v>#VALUE!</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3.34</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3.51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3.54</v>
      </c>
    </row>
    <row r="34" spans="1:16" x14ac:dyDescent="0.15">
      <c r="A34" s="175" t="str">
        <f>IF(連結実質赤字比率に係る赤字・黒字の構成分析!C$36="",NA(),連結実質赤字比率に係る赤字・黒字の構成分析!C$36)</f>
        <v>国民健康保険事業特別会計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1.4</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1.78</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1.42</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2.13</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4.55</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5.44</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4.4800000000000004</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10.16</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3.23</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5.04</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7.86</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7.37</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5.29</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13.99</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13.85</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2771</v>
      </c>
      <c r="E42" s="176"/>
      <c r="F42" s="176"/>
      <c r="G42" s="176">
        <f>'実質公債費比率（分子）の構造'!L$52</f>
        <v>2774</v>
      </c>
      <c r="H42" s="176"/>
      <c r="I42" s="176"/>
      <c r="J42" s="176">
        <f>'実質公債費比率（分子）の構造'!M$52</f>
        <v>2789</v>
      </c>
      <c r="K42" s="176"/>
      <c r="L42" s="176"/>
      <c r="M42" s="176">
        <f>'実質公債費比率（分子）の構造'!N$52</f>
        <v>2812</v>
      </c>
      <c r="N42" s="176"/>
      <c r="O42" s="176"/>
      <c r="P42" s="176">
        <f>'実質公債費比率（分子）の構造'!O$52</f>
        <v>2746</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f>'実質公債費比率（分子）の構造'!N$51</f>
        <v>0</v>
      </c>
      <c r="L43" s="176"/>
      <c r="M43" s="176"/>
      <c r="N43" s="176" t="str">
        <f>'実質公債費比率（分子）の構造'!O$51</f>
        <v>-</v>
      </c>
      <c r="O43" s="176"/>
      <c r="P43" s="176"/>
    </row>
    <row r="44" spans="1:16" x14ac:dyDescent="0.15">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68</v>
      </c>
      <c r="B45" s="176">
        <f>'実質公債費比率（分子）の構造'!K$49</f>
        <v>447</v>
      </c>
      <c r="C45" s="176"/>
      <c r="D45" s="176"/>
      <c r="E45" s="176">
        <f>'実質公債費比率（分子）の構造'!L$49</f>
        <v>447</v>
      </c>
      <c r="F45" s="176"/>
      <c r="G45" s="176"/>
      <c r="H45" s="176">
        <f>'実質公債費比率（分子）の構造'!M$49</f>
        <v>446</v>
      </c>
      <c r="I45" s="176"/>
      <c r="J45" s="176"/>
      <c r="K45" s="176">
        <f>'実質公債費比率（分子）の構造'!N$49</f>
        <v>447</v>
      </c>
      <c r="L45" s="176"/>
      <c r="M45" s="176"/>
      <c r="N45" s="176">
        <f>'実質公債費比率（分子）の構造'!O$49</f>
        <v>410</v>
      </c>
      <c r="O45" s="176"/>
      <c r="P45" s="176"/>
    </row>
    <row r="46" spans="1:16" x14ac:dyDescent="0.15">
      <c r="A46" s="176" t="s">
        <v>69</v>
      </c>
      <c r="B46" s="176">
        <f>'実質公債費比率（分子）の構造'!K$48</f>
        <v>529</v>
      </c>
      <c r="C46" s="176"/>
      <c r="D46" s="176"/>
      <c r="E46" s="176">
        <f>'実質公債費比率（分子）の構造'!L$48</f>
        <v>523</v>
      </c>
      <c r="F46" s="176"/>
      <c r="G46" s="176"/>
      <c r="H46" s="176">
        <f>'実質公債費比率（分子）の構造'!M$48</f>
        <v>510</v>
      </c>
      <c r="I46" s="176"/>
      <c r="J46" s="176"/>
      <c r="K46" s="176">
        <f>'実質公債費比率（分子）の構造'!N$48</f>
        <v>450</v>
      </c>
      <c r="L46" s="176"/>
      <c r="M46" s="176"/>
      <c r="N46" s="176">
        <f>'実質公債費比率（分子）の構造'!O$48</f>
        <v>467</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3445</v>
      </c>
      <c r="C49" s="176"/>
      <c r="D49" s="176"/>
      <c r="E49" s="176">
        <f>'実質公債費比率（分子）の構造'!L$45</f>
        <v>3550</v>
      </c>
      <c r="F49" s="176"/>
      <c r="G49" s="176"/>
      <c r="H49" s="176">
        <f>'実質公債費比率（分子）の構造'!M$45</f>
        <v>3507</v>
      </c>
      <c r="I49" s="176"/>
      <c r="J49" s="176"/>
      <c r="K49" s="176">
        <f>'実質公債費比率（分子）の構造'!N$45</f>
        <v>3523</v>
      </c>
      <c r="L49" s="176"/>
      <c r="M49" s="176"/>
      <c r="N49" s="176">
        <f>'実質公債費比率（分子）の構造'!O$45</f>
        <v>3517</v>
      </c>
      <c r="O49" s="176"/>
      <c r="P49" s="176"/>
    </row>
    <row r="50" spans="1:16" x14ac:dyDescent="0.15">
      <c r="A50" s="176" t="s">
        <v>73</v>
      </c>
      <c r="B50" s="176" t="e">
        <f>NA()</f>
        <v>#N/A</v>
      </c>
      <c r="C50" s="176">
        <f>IF(ISNUMBER('実質公債費比率（分子）の構造'!K$53),'実質公債費比率（分子）の構造'!K$53,NA())</f>
        <v>1650</v>
      </c>
      <c r="D50" s="176" t="e">
        <f>NA()</f>
        <v>#N/A</v>
      </c>
      <c r="E50" s="176" t="e">
        <f>NA()</f>
        <v>#N/A</v>
      </c>
      <c r="F50" s="176">
        <f>IF(ISNUMBER('実質公債費比率（分子）の構造'!L$53),'実質公債費比率（分子）の構造'!L$53,NA())</f>
        <v>1746</v>
      </c>
      <c r="G50" s="176" t="e">
        <f>NA()</f>
        <v>#N/A</v>
      </c>
      <c r="H50" s="176" t="e">
        <f>NA()</f>
        <v>#N/A</v>
      </c>
      <c r="I50" s="176">
        <f>IF(ISNUMBER('実質公債費比率（分子）の構造'!M$53),'実質公債費比率（分子）の構造'!M$53,NA())</f>
        <v>1674</v>
      </c>
      <c r="J50" s="176" t="e">
        <f>NA()</f>
        <v>#N/A</v>
      </c>
      <c r="K50" s="176" t="e">
        <f>NA()</f>
        <v>#N/A</v>
      </c>
      <c r="L50" s="176">
        <f>IF(ISNUMBER('実質公債費比率（分子）の構造'!N$53),'実質公債費比率（分子）の構造'!N$53,NA())</f>
        <v>1608</v>
      </c>
      <c r="M50" s="176" t="e">
        <f>NA()</f>
        <v>#N/A</v>
      </c>
      <c r="N50" s="176" t="e">
        <f>NA()</f>
        <v>#N/A</v>
      </c>
      <c r="O50" s="176">
        <f>IF(ISNUMBER('実質公債費比率（分子）の構造'!O$53),'実質公債費比率（分子）の構造'!O$53,NA())</f>
        <v>1648</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30801</v>
      </c>
      <c r="E56" s="175"/>
      <c r="F56" s="175"/>
      <c r="G56" s="175">
        <f>'将来負担比率（分子）の構造'!J$52</f>
        <v>30738</v>
      </c>
      <c r="H56" s="175"/>
      <c r="I56" s="175"/>
      <c r="J56" s="175">
        <f>'将来負担比率（分子）の構造'!K$52</f>
        <v>30755</v>
      </c>
      <c r="K56" s="175"/>
      <c r="L56" s="175"/>
      <c r="M56" s="175">
        <f>'将来負担比率（分子）の構造'!L$52</f>
        <v>30084</v>
      </c>
      <c r="N56" s="175"/>
      <c r="O56" s="175"/>
      <c r="P56" s="175">
        <f>'将来負担比率（分子）の構造'!M$52</f>
        <v>28923</v>
      </c>
    </row>
    <row r="57" spans="1:16" x14ac:dyDescent="0.15">
      <c r="A57" s="175" t="s">
        <v>44</v>
      </c>
      <c r="B57" s="175"/>
      <c r="C57" s="175"/>
      <c r="D57" s="175">
        <f>'将来負担比率（分子）の構造'!I$51</f>
        <v>2233</v>
      </c>
      <c r="E57" s="175"/>
      <c r="F57" s="175"/>
      <c r="G57" s="175">
        <f>'将来負担比率（分子）の構造'!J$51</f>
        <v>2110</v>
      </c>
      <c r="H57" s="175"/>
      <c r="I57" s="175"/>
      <c r="J57" s="175">
        <f>'将来負担比率（分子）の構造'!K$51</f>
        <v>1917</v>
      </c>
      <c r="K57" s="175"/>
      <c r="L57" s="175"/>
      <c r="M57" s="175">
        <f>'将来負担比率（分子）の構造'!L$51</f>
        <v>2108</v>
      </c>
      <c r="N57" s="175"/>
      <c r="O57" s="175"/>
      <c r="P57" s="175">
        <f>'将来負担比率（分子）の構造'!M$51</f>
        <v>2107</v>
      </c>
    </row>
    <row r="58" spans="1:16" x14ac:dyDescent="0.15">
      <c r="A58" s="175" t="s">
        <v>43</v>
      </c>
      <c r="B58" s="175"/>
      <c r="C58" s="175"/>
      <c r="D58" s="175">
        <f>'将来負担比率（分子）の構造'!I$50</f>
        <v>13964</v>
      </c>
      <c r="E58" s="175"/>
      <c r="F58" s="175"/>
      <c r="G58" s="175">
        <f>'将来負担比率（分子）の構造'!J$50</f>
        <v>12422</v>
      </c>
      <c r="H58" s="175"/>
      <c r="I58" s="175"/>
      <c r="J58" s="175">
        <f>'将来負担比率（分子）の構造'!K$50</f>
        <v>11245</v>
      </c>
      <c r="K58" s="175"/>
      <c r="L58" s="175"/>
      <c r="M58" s="175">
        <f>'将来負担比率（分子）の構造'!L$50</f>
        <v>13087</v>
      </c>
      <c r="N58" s="175"/>
      <c r="O58" s="175"/>
      <c r="P58" s="175">
        <f>'将来負担比率（分子）の構造'!M$50</f>
        <v>12818</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f>'将来負担比率（分子）の構造'!J$46</f>
        <v>17</v>
      </c>
      <c r="F61" s="175"/>
      <c r="G61" s="175"/>
      <c r="H61" s="175">
        <f>'将来負担比率（分子）の構造'!K$46</f>
        <v>1</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4399</v>
      </c>
      <c r="C62" s="175"/>
      <c r="D62" s="175"/>
      <c r="E62" s="175">
        <f>'将来負担比率（分子）の構造'!J$45</f>
        <v>4703</v>
      </c>
      <c r="F62" s="175"/>
      <c r="G62" s="175"/>
      <c r="H62" s="175">
        <f>'将来負担比率（分子）の構造'!K$45</f>
        <v>4895</v>
      </c>
      <c r="I62" s="175"/>
      <c r="J62" s="175"/>
      <c r="K62" s="175">
        <f>'将来負担比率（分子）の構造'!L$45</f>
        <v>5177</v>
      </c>
      <c r="L62" s="175"/>
      <c r="M62" s="175"/>
      <c r="N62" s="175">
        <f>'将来負担比率（分子）の構造'!M$45</f>
        <v>5434</v>
      </c>
      <c r="O62" s="175"/>
      <c r="P62" s="175"/>
    </row>
    <row r="63" spans="1:16" x14ac:dyDescent="0.15">
      <c r="A63" s="175" t="s">
        <v>36</v>
      </c>
      <c r="B63" s="175">
        <f>'将来負担比率（分子）の構造'!I$44</f>
        <v>2249</v>
      </c>
      <c r="C63" s="175"/>
      <c r="D63" s="175"/>
      <c r="E63" s="175">
        <f>'将来負担比率（分子）の構造'!J$44</f>
        <v>1831</v>
      </c>
      <c r="F63" s="175"/>
      <c r="G63" s="175"/>
      <c r="H63" s="175">
        <f>'将来負担比率（分子）の構造'!K$44</f>
        <v>1485</v>
      </c>
      <c r="I63" s="175"/>
      <c r="J63" s="175"/>
      <c r="K63" s="175">
        <f>'将来負担比率（分子）の構造'!L$44</f>
        <v>1222</v>
      </c>
      <c r="L63" s="175"/>
      <c r="M63" s="175"/>
      <c r="N63" s="175">
        <f>'将来負担比率（分子）の構造'!M$44</f>
        <v>962</v>
      </c>
      <c r="O63" s="175"/>
      <c r="P63" s="175"/>
    </row>
    <row r="64" spans="1:16" x14ac:dyDescent="0.15">
      <c r="A64" s="175" t="s">
        <v>35</v>
      </c>
      <c r="B64" s="175">
        <f>'将来負担比率（分子）の構造'!I$43</f>
        <v>4399</v>
      </c>
      <c r="C64" s="175"/>
      <c r="D64" s="175"/>
      <c r="E64" s="175">
        <f>'将来負担比率（分子）の構造'!J$43</f>
        <v>3026</v>
      </c>
      <c r="F64" s="175"/>
      <c r="G64" s="175"/>
      <c r="H64" s="175">
        <f>'将来負担比率（分子）の構造'!K$43</f>
        <v>3002</v>
      </c>
      <c r="I64" s="175"/>
      <c r="J64" s="175"/>
      <c r="K64" s="175">
        <f>'将来負担比率（分子）の構造'!L$43</f>
        <v>2956</v>
      </c>
      <c r="L64" s="175"/>
      <c r="M64" s="175"/>
      <c r="N64" s="175">
        <f>'将来負担比率（分子）の構造'!M$43</f>
        <v>3011</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39708</v>
      </c>
      <c r="C66" s="175"/>
      <c r="D66" s="175"/>
      <c r="E66" s="175">
        <f>'将来負担比率（分子）の構造'!J$41</f>
        <v>40793</v>
      </c>
      <c r="F66" s="175"/>
      <c r="G66" s="175"/>
      <c r="H66" s="175">
        <f>'将来負担比率（分子）の構造'!K$41</f>
        <v>43299</v>
      </c>
      <c r="I66" s="175"/>
      <c r="J66" s="175"/>
      <c r="K66" s="175">
        <f>'将来負担比率（分子）の構造'!L$41</f>
        <v>44236</v>
      </c>
      <c r="L66" s="175"/>
      <c r="M66" s="175"/>
      <c r="N66" s="175">
        <f>'将来負担比率（分子）の構造'!M$41</f>
        <v>43844</v>
      </c>
      <c r="O66" s="175"/>
      <c r="P66" s="175"/>
    </row>
    <row r="67" spans="1:16" x14ac:dyDescent="0.15">
      <c r="A67" s="175" t="s">
        <v>77</v>
      </c>
      <c r="B67" s="175" t="e">
        <f>NA()</f>
        <v>#N/A</v>
      </c>
      <c r="C67" s="175">
        <f>IF(ISNUMBER('将来負担比率（分子）の構造'!I$53), IF('将来負担比率（分子）の構造'!I$53 &lt; 0, 0, '将来負担比率（分子）の構造'!I$53), NA())</f>
        <v>3757</v>
      </c>
      <c r="D67" s="175" t="e">
        <f>NA()</f>
        <v>#N/A</v>
      </c>
      <c r="E67" s="175" t="e">
        <f>NA()</f>
        <v>#N/A</v>
      </c>
      <c r="F67" s="175">
        <f>IF(ISNUMBER('将来負担比率（分子）の構造'!J$53), IF('将来負担比率（分子）の構造'!J$53 &lt; 0, 0, '将来負担比率（分子）の構造'!J$53), NA())</f>
        <v>5099</v>
      </c>
      <c r="G67" s="175" t="e">
        <f>NA()</f>
        <v>#N/A</v>
      </c>
      <c r="H67" s="175" t="e">
        <f>NA()</f>
        <v>#N/A</v>
      </c>
      <c r="I67" s="175">
        <f>IF(ISNUMBER('将来負担比率（分子）の構造'!K$53), IF('将来負担比率（分子）の構造'!K$53 &lt; 0, 0, '将来負担比率（分子）の構造'!K$53), NA())</f>
        <v>8764</v>
      </c>
      <c r="J67" s="175" t="e">
        <f>NA()</f>
        <v>#N/A</v>
      </c>
      <c r="K67" s="175" t="e">
        <f>NA()</f>
        <v>#N/A</v>
      </c>
      <c r="L67" s="175">
        <f>IF(ISNUMBER('将来負担比率（分子）の構造'!L$53), IF('将来負担比率（分子）の構造'!L$53 &lt; 0, 0, '将来負担比率（分子）の構造'!L$53), NA())</f>
        <v>8312</v>
      </c>
      <c r="M67" s="175" t="e">
        <f>NA()</f>
        <v>#N/A</v>
      </c>
      <c r="N67" s="175" t="e">
        <f>NA()</f>
        <v>#N/A</v>
      </c>
      <c r="O67" s="175">
        <f>IF(ISNUMBER('将来負担比率（分子）の構造'!M$53), IF('将来負担比率（分子）の構造'!M$53 &lt; 0, 0, '将来負担比率（分子）の構造'!M$53), NA())</f>
        <v>9403</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3535</v>
      </c>
      <c r="C72" s="179">
        <f>基金残高に係る経年分析!G55</f>
        <v>4565</v>
      </c>
      <c r="D72" s="179">
        <f>基金残高に係る経年分析!H55</f>
        <v>4615</v>
      </c>
    </row>
    <row r="73" spans="1:16" x14ac:dyDescent="0.15">
      <c r="A73" s="178" t="s">
        <v>80</v>
      </c>
      <c r="B73" s="179">
        <f>基金残高に係る経年分析!F56</f>
        <v>182</v>
      </c>
      <c r="C73" s="179">
        <f>基金残高に係る経年分析!G56</f>
        <v>182</v>
      </c>
      <c r="D73" s="179">
        <f>基金残高に係る経年分析!H56</f>
        <v>500</v>
      </c>
    </row>
    <row r="74" spans="1:16" x14ac:dyDescent="0.15">
      <c r="A74" s="178" t="s">
        <v>81</v>
      </c>
      <c r="B74" s="179">
        <f>基金残高に係る経年分析!F57</f>
        <v>6415</v>
      </c>
      <c r="C74" s="179">
        <f>基金残高に係る経年分析!G57</f>
        <v>6698</v>
      </c>
      <c r="D74" s="179">
        <f>基金残高に係る経年分析!H57</f>
        <v>6448</v>
      </c>
    </row>
  </sheetData>
  <sheetProtection algorithmName="SHA-512" hashValue="4XExtxgO/3oQ064jLQO657jky/66DI0Kiw9lW3PZZpxQZyoVQ60aQbh+ktcTo0sWgOq2q2wPESagvuORly3/ww==" saltValue="pIqYXIYPV9pUv3Pn5/YU/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219</v>
      </c>
      <c r="DI1" s="603"/>
      <c r="DJ1" s="603"/>
      <c r="DK1" s="603"/>
      <c r="DL1" s="603"/>
      <c r="DM1" s="603"/>
      <c r="DN1" s="604"/>
      <c r="DO1" s="214"/>
      <c r="DP1" s="602" t="s">
        <v>220</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221</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222</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223</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224</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225</v>
      </c>
      <c r="S4" s="606"/>
      <c r="T4" s="606"/>
      <c r="U4" s="606"/>
      <c r="V4" s="606"/>
      <c r="W4" s="606"/>
      <c r="X4" s="606"/>
      <c r="Y4" s="607"/>
      <c r="Z4" s="605" t="s">
        <v>226</v>
      </c>
      <c r="AA4" s="606"/>
      <c r="AB4" s="606"/>
      <c r="AC4" s="607"/>
      <c r="AD4" s="605" t="s">
        <v>227</v>
      </c>
      <c r="AE4" s="606"/>
      <c r="AF4" s="606"/>
      <c r="AG4" s="606"/>
      <c r="AH4" s="606"/>
      <c r="AI4" s="606"/>
      <c r="AJ4" s="606"/>
      <c r="AK4" s="607"/>
      <c r="AL4" s="605" t="s">
        <v>226</v>
      </c>
      <c r="AM4" s="606"/>
      <c r="AN4" s="606"/>
      <c r="AO4" s="607"/>
      <c r="AP4" s="608" t="s">
        <v>228</v>
      </c>
      <c r="AQ4" s="608"/>
      <c r="AR4" s="608"/>
      <c r="AS4" s="608"/>
      <c r="AT4" s="608"/>
      <c r="AU4" s="608"/>
      <c r="AV4" s="608"/>
      <c r="AW4" s="608"/>
      <c r="AX4" s="608"/>
      <c r="AY4" s="608"/>
      <c r="AZ4" s="608"/>
      <c r="BA4" s="608"/>
      <c r="BB4" s="608"/>
      <c r="BC4" s="608"/>
      <c r="BD4" s="608"/>
      <c r="BE4" s="608"/>
      <c r="BF4" s="608"/>
      <c r="BG4" s="608" t="s">
        <v>229</v>
      </c>
      <c r="BH4" s="608"/>
      <c r="BI4" s="608"/>
      <c r="BJ4" s="608"/>
      <c r="BK4" s="608"/>
      <c r="BL4" s="608"/>
      <c r="BM4" s="608"/>
      <c r="BN4" s="608"/>
      <c r="BO4" s="608" t="s">
        <v>226</v>
      </c>
      <c r="BP4" s="608"/>
      <c r="BQ4" s="608"/>
      <c r="BR4" s="608"/>
      <c r="BS4" s="608" t="s">
        <v>230</v>
      </c>
      <c r="BT4" s="608"/>
      <c r="BU4" s="608"/>
      <c r="BV4" s="608"/>
      <c r="BW4" s="608"/>
      <c r="BX4" s="608"/>
      <c r="BY4" s="608"/>
      <c r="BZ4" s="608"/>
      <c r="CA4" s="608"/>
      <c r="CB4" s="608"/>
      <c r="CD4" s="605" t="s">
        <v>231</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232</v>
      </c>
      <c r="C5" s="610"/>
      <c r="D5" s="610"/>
      <c r="E5" s="610"/>
      <c r="F5" s="610"/>
      <c r="G5" s="610"/>
      <c r="H5" s="610"/>
      <c r="I5" s="610"/>
      <c r="J5" s="610"/>
      <c r="K5" s="610"/>
      <c r="L5" s="610"/>
      <c r="M5" s="610"/>
      <c r="N5" s="610"/>
      <c r="O5" s="610"/>
      <c r="P5" s="610"/>
      <c r="Q5" s="611"/>
      <c r="R5" s="612">
        <v>16682797</v>
      </c>
      <c r="S5" s="613"/>
      <c r="T5" s="613"/>
      <c r="U5" s="613"/>
      <c r="V5" s="613"/>
      <c r="W5" s="613"/>
      <c r="X5" s="613"/>
      <c r="Y5" s="614"/>
      <c r="Z5" s="615">
        <v>20.5</v>
      </c>
      <c r="AA5" s="615"/>
      <c r="AB5" s="615"/>
      <c r="AC5" s="615"/>
      <c r="AD5" s="616">
        <v>16682797</v>
      </c>
      <c r="AE5" s="616"/>
      <c r="AF5" s="616"/>
      <c r="AG5" s="616"/>
      <c r="AH5" s="616"/>
      <c r="AI5" s="616"/>
      <c r="AJ5" s="616"/>
      <c r="AK5" s="616"/>
      <c r="AL5" s="617">
        <v>47.6</v>
      </c>
      <c r="AM5" s="618"/>
      <c r="AN5" s="618"/>
      <c r="AO5" s="619"/>
      <c r="AP5" s="609" t="s">
        <v>233</v>
      </c>
      <c r="AQ5" s="610"/>
      <c r="AR5" s="610"/>
      <c r="AS5" s="610"/>
      <c r="AT5" s="610"/>
      <c r="AU5" s="610"/>
      <c r="AV5" s="610"/>
      <c r="AW5" s="610"/>
      <c r="AX5" s="610"/>
      <c r="AY5" s="610"/>
      <c r="AZ5" s="610"/>
      <c r="BA5" s="610"/>
      <c r="BB5" s="610"/>
      <c r="BC5" s="610"/>
      <c r="BD5" s="610"/>
      <c r="BE5" s="610"/>
      <c r="BF5" s="611"/>
      <c r="BG5" s="623">
        <v>16682797</v>
      </c>
      <c r="BH5" s="624"/>
      <c r="BI5" s="624"/>
      <c r="BJ5" s="624"/>
      <c r="BK5" s="624"/>
      <c r="BL5" s="624"/>
      <c r="BM5" s="624"/>
      <c r="BN5" s="625"/>
      <c r="BO5" s="626">
        <v>100</v>
      </c>
      <c r="BP5" s="626"/>
      <c r="BQ5" s="626"/>
      <c r="BR5" s="626"/>
      <c r="BS5" s="627" t="s">
        <v>234</v>
      </c>
      <c r="BT5" s="627"/>
      <c r="BU5" s="627"/>
      <c r="BV5" s="627"/>
      <c r="BW5" s="627"/>
      <c r="BX5" s="627"/>
      <c r="BY5" s="627"/>
      <c r="BZ5" s="627"/>
      <c r="CA5" s="627"/>
      <c r="CB5" s="631"/>
      <c r="CD5" s="605" t="s">
        <v>228</v>
      </c>
      <c r="CE5" s="606"/>
      <c r="CF5" s="606"/>
      <c r="CG5" s="606"/>
      <c r="CH5" s="606"/>
      <c r="CI5" s="606"/>
      <c r="CJ5" s="606"/>
      <c r="CK5" s="606"/>
      <c r="CL5" s="606"/>
      <c r="CM5" s="606"/>
      <c r="CN5" s="606"/>
      <c r="CO5" s="606"/>
      <c r="CP5" s="606"/>
      <c r="CQ5" s="607"/>
      <c r="CR5" s="605" t="s">
        <v>235</v>
      </c>
      <c r="CS5" s="606"/>
      <c r="CT5" s="606"/>
      <c r="CU5" s="606"/>
      <c r="CV5" s="606"/>
      <c r="CW5" s="606"/>
      <c r="CX5" s="606"/>
      <c r="CY5" s="607"/>
      <c r="CZ5" s="605" t="s">
        <v>226</v>
      </c>
      <c r="DA5" s="606"/>
      <c r="DB5" s="606"/>
      <c r="DC5" s="607"/>
      <c r="DD5" s="605" t="s">
        <v>236</v>
      </c>
      <c r="DE5" s="606"/>
      <c r="DF5" s="606"/>
      <c r="DG5" s="606"/>
      <c r="DH5" s="606"/>
      <c r="DI5" s="606"/>
      <c r="DJ5" s="606"/>
      <c r="DK5" s="606"/>
      <c r="DL5" s="606"/>
      <c r="DM5" s="606"/>
      <c r="DN5" s="606"/>
      <c r="DO5" s="606"/>
      <c r="DP5" s="607"/>
      <c r="DQ5" s="605" t="s">
        <v>237</v>
      </c>
      <c r="DR5" s="606"/>
      <c r="DS5" s="606"/>
      <c r="DT5" s="606"/>
      <c r="DU5" s="606"/>
      <c r="DV5" s="606"/>
      <c r="DW5" s="606"/>
      <c r="DX5" s="606"/>
      <c r="DY5" s="606"/>
      <c r="DZ5" s="606"/>
      <c r="EA5" s="606"/>
      <c r="EB5" s="606"/>
      <c r="EC5" s="607"/>
    </row>
    <row r="6" spans="2:143" ht="11.25" customHeight="1" x14ac:dyDescent="0.15">
      <c r="B6" s="620" t="s">
        <v>238</v>
      </c>
      <c r="C6" s="621"/>
      <c r="D6" s="621"/>
      <c r="E6" s="621"/>
      <c r="F6" s="621"/>
      <c r="G6" s="621"/>
      <c r="H6" s="621"/>
      <c r="I6" s="621"/>
      <c r="J6" s="621"/>
      <c r="K6" s="621"/>
      <c r="L6" s="621"/>
      <c r="M6" s="621"/>
      <c r="N6" s="621"/>
      <c r="O6" s="621"/>
      <c r="P6" s="621"/>
      <c r="Q6" s="622"/>
      <c r="R6" s="623">
        <v>284644</v>
      </c>
      <c r="S6" s="624"/>
      <c r="T6" s="624"/>
      <c r="U6" s="624"/>
      <c r="V6" s="624"/>
      <c r="W6" s="624"/>
      <c r="X6" s="624"/>
      <c r="Y6" s="625"/>
      <c r="Z6" s="626">
        <v>0.4</v>
      </c>
      <c r="AA6" s="626"/>
      <c r="AB6" s="626"/>
      <c r="AC6" s="626"/>
      <c r="AD6" s="627">
        <v>284644</v>
      </c>
      <c r="AE6" s="627"/>
      <c r="AF6" s="627"/>
      <c r="AG6" s="627"/>
      <c r="AH6" s="627"/>
      <c r="AI6" s="627"/>
      <c r="AJ6" s="627"/>
      <c r="AK6" s="627"/>
      <c r="AL6" s="628">
        <v>0.8</v>
      </c>
      <c r="AM6" s="629"/>
      <c r="AN6" s="629"/>
      <c r="AO6" s="630"/>
      <c r="AP6" s="620" t="s">
        <v>239</v>
      </c>
      <c r="AQ6" s="621"/>
      <c r="AR6" s="621"/>
      <c r="AS6" s="621"/>
      <c r="AT6" s="621"/>
      <c r="AU6" s="621"/>
      <c r="AV6" s="621"/>
      <c r="AW6" s="621"/>
      <c r="AX6" s="621"/>
      <c r="AY6" s="621"/>
      <c r="AZ6" s="621"/>
      <c r="BA6" s="621"/>
      <c r="BB6" s="621"/>
      <c r="BC6" s="621"/>
      <c r="BD6" s="621"/>
      <c r="BE6" s="621"/>
      <c r="BF6" s="622"/>
      <c r="BG6" s="623">
        <v>16682797</v>
      </c>
      <c r="BH6" s="624"/>
      <c r="BI6" s="624"/>
      <c r="BJ6" s="624"/>
      <c r="BK6" s="624"/>
      <c r="BL6" s="624"/>
      <c r="BM6" s="624"/>
      <c r="BN6" s="625"/>
      <c r="BO6" s="626">
        <v>100</v>
      </c>
      <c r="BP6" s="626"/>
      <c r="BQ6" s="626"/>
      <c r="BR6" s="626"/>
      <c r="BS6" s="627" t="s">
        <v>130</v>
      </c>
      <c r="BT6" s="627"/>
      <c r="BU6" s="627"/>
      <c r="BV6" s="627"/>
      <c r="BW6" s="627"/>
      <c r="BX6" s="627"/>
      <c r="BY6" s="627"/>
      <c r="BZ6" s="627"/>
      <c r="CA6" s="627"/>
      <c r="CB6" s="631"/>
      <c r="CD6" s="609" t="s">
        <v>240</v>
      </c>
      <c r="CE6" s="610"/>
      <c r="CF6" s="610"/>
      <c r="CG6" s="610"/>
      <c r="CH6" s="610"/>
      <c r="CI6" s="610"/>
      <c r="CJ6" s="610"/>
      <c r="CK6" s="610"/>
      <c r="CL6" s="610"/>
      <c r="CM6" s="610"/>
      <c r="CN6" s="610"/>
      <c r="CO6" s="610"/>
      <c r="CP6" s="610"/>
      <c r="CQ6" s="611"/>
      <c r="CR6" s="623">
        <v>361733</v>
      </c>
      <c r="CS6" s="624"/>
      <c r="CT6" s="624"/>
      <c r="CU6" s="624"/>
      <c r="CV6" s="624"/>
      <c r="CW6" s="624"/>
      <c r="CX6" s="624"/>
      <c r="CY6" s="625"/>
      <c r="CZ6" s="617">
        <v>0.5</v>
      </c>
      <c r="DA6" s="618"/>
      <c r="DB6" s="618"/>
      <c r="DC6" s="634"/>
      <c r="DD6" s="632" t="s">
        <v>241</v>
      </c>
      <c r="DE6" s="624"/>
      <c r="DF6" s="624"/>
      <c r="DG6" s="624"/>
      <c r="DH6" s="624"/>
      <c r="DI6" s="624"/>
      <c r="DJ6" s="624"/>
      <c r="DK6" s="624"/>
      <c r="DL6" s="624"/>
      <c r="DM6" s="624"/>
      <c r="DN6" s="624"/>
      <c r="DO6" s="624"/>
      <c r="DP6" s="625"/>
      <c r="DQ6" s="632">
        <v>361733</v>
      </c>
      <c r="DR6" s="624"/>
      <c r="DS6" s="624"/>
      <c r="DT6" s="624"/>
      <c r="DU6" s="624"/>
      <c r="DV6" s="624"/>
      <c r="DW6" s="624"/>
      <c r="DX6" s="624"/>
      <c r="DY6" s="624"/>
      <c r="DZ6" s="624"/>
      <c r="EA6" s="624"/>
      <c r="EB6" s="624"/>
      <c r="EC6" s="633"/>
    </row>
    <row r="7" spans="2:143" ht="11.25" customHeight="1" x14ac:dyDescent="0.15">
      <c r="B7" s="620" t="s">
        <v>242</v>
      </c>
      <c r="C7" s="621"/>
      <c r="D7" s="621"/>
      <c r="E7" s="621"/>
      <c r="F7" s="621"/>
      <c r="G7" s="621"/>
      <c r="H7" s="621"/>
      <c r="I7" s="621"/>
      <c r="J7" s="621"/>
      <c r="K7" s="621"/>
      <c r="L7" s="621"/>
      <c r="M7" s="621"/>
      <c r="N7" s="621"/>
      <c r="O7" s="621"/>
      <c r="P7" s="621"/>
      <c r="Q7" s="622"/>
      <c r="R7" s="623">
        <v>3108</v>
      </c>
      <c r="S7" s="624"/>
      <c r="T7" s="624"/>
      <c r="U7" s="624"/>
      <c r="V7" s="624"/>
      <c r="W7" s="624"/>
      <c r="X7" s="624"/>
      <c r="Y7" s="625"/>
      <c r="Z7" s="626">
        <v>0</v>
      </c>
      <c r="AA7" s="626"/>
      <c r="AB7" s="626"/>
      <c r="AC7" s="626"/>
      <c r="AD7" s="627">
        <v>3108</v>
      </c>
      <c r="AE7" s="627"/>
      <c r="AF7" s="627"/>
      <c r="AG7" s="627"/>
      <c r="AH7" s="627"/>
      <c r="AI7" s="627"/>
      <c r="AJ7" s="627"/>
      <c r="AK7" s="627"/>
      <c r="AL7" s="628">
        <v>0</v>
      </c>
      <c r="AM7" s="629"/>
      <c r="AN7" s="629"/>
      <c r="AO7" s="630"/>
      <c r="AP7" s="620" t="s">
        <v>243</v>
      </c>
      <c r="AQ7" s="621"/>
      <c r="AR7" s="621"/>
      <c r="AS7" s="621"/>
      <c r="AT7" s="621"/>
      <c r="AU7" s="621"/>
      <c r="AV7" s="621"/>
      <c r="AW7" s="621"/>
      <c r="AX7" s="621"/>
      <c r="AY7" s="621"/>
      <c r="AZ7" s="621"/>
      <c r="BA7" s="621"/>
      <c r="BB7" s="621"/>
      <c r="BC7" s="621"/>
      <c r="BD7" s="621"/>
      <c r="BE7" s="621"/>
      <c r="BF7" s="622"/>
      <c r="BG7" s="623">
        <v>6830696</v>
      </c>
      <c r="BH7" s="624"/>
      <c r="BI7" s="624"/>
      <c r="BJ7" s="624"/>
      <c r="BK7" s="624"/>
      <c r="BL7" s="624"/>
      <c r="BM7" s="624"/>
      <c r="BN7" s="625"/>
      <c r="BO7" s="626">
        <v>40.9</v>
      </c>
      <c r="BP7" s="626"/>
      <c r="BQ7" s="626"/>
      <c r="BR7" s="626"/>
      <c r="BS7" s="627" t="s">
        <v>234</v>
      </c>
      <c r="BT7" s="627"/>
      <c r="BU7" s="627"/>
      <c r="BV7" s="627"/>
      <c r="BW7" s="627"/>
      <c r="BX7" s="627"/>
      <c r="BY7" s="627"/>
      <c r="BZ7" s="627"/>
      <c r="CA7" s="627"/>
      <c r="CB7" s="631"/>
      <c r="CD7" s="620" t="s">
        <v>244</v>
      </c>
      <c r="CE7" s="621"/>
      <c r="CF7" s="621"/>
      <c r="CG7" s="621"/>
      <c r="CH7" s="621"/>
      <c r="CI7" s="621"/>
      <c r="CJ7" s="621"/>
      <c r="CK7" s="621"/>
      <c r="CL7" s="621"/>
      <c r="CM7" s="621"/>
      <c r="CN7" s="621"/>
      <c r="CO7" s="621"/>
      <c r="CP7" s="621"/>
      <c r="CQ7" s="622"/>
      <c r="CR7" s="623">
        <v>6353790</v>
      </c>
      <c r="CS7" s="624"/>
      <c r="CT7" s="624"/>
      <c r="CU7" s="624"/>
      <c r="CV7" s="624"/>
      <c r="CW7" s="624"/>
      <c r="CX7" s="624"/>
      <c r="CY7" s="625"/>
      <c r="CZ7" s="626">
        <v>8.1</v>
      </c>
      <c r="DA7" s="626"/>
      <c r="DB7" s="626"/>
      <c r="DC7" s="626"/>
      <c r="DD7" s="632">
        <v>319858</v>
      </c>
      <c r="DE7" s="624"/>
      <c r="DF7" s="624"/>
      <c r="DG7" s="624"/>
      <c r="DH7" s="624"/>
      <c r="DI7" s="624"/>
      <c r="DJ7" s="624"/>
      <c r="DK7" s="624"/>
      <c r="DL7" s="624"/>
      <c r="DM7" s="624"/>
      <c r="DN7" s="624"/>
      <c r="DO7" s="624"/>
      <c r="DP7" s="625"/>
      <c r="DQ7" s="632">
        <v>5162911</v>
      </c>
      <c r="DR7" s="624"/>
      <c r="DS7" s="624"/>
      <c r="DT7" s="624"/>
      <c r="DU7" s="624"/>
      <c r="DV7" s="624"/>
      <c r="DW7" s="624"/>
      <c r="DX7" s="624"/>
      <c r="DY7" s="624"/>
      <c r="DZ7" s="624"/>
      <c r="EA7" s="624"/>
      <c r="EB7" s="624"/>
      <c r="EC7" s="633"/>
    </row>
    <row r="8" spans="2:143" ht="11.25" customHeight="1" x14ac:dyDescent="0.15">
      <c r="B8" s="620" t="s">
        <v>245</v>
      </c>
      <c r="C8" s="621"/>
      <c r="D8" s="621"/>
      <c r="E8" s="621"/>
      <c r="F8" s="621"/>
      <c r="G8" s="621"/>
      <c r="H8" s="621"/>
      <c r="I8" s="621"/>
      <c r="J8" s="621"/>
      <c r="K8" s="621"/>
      <c r="L8" s="621"/>
      <c r="M8" s="621"/>
      <c r="N8" s="621"/>
      <c r="O8" s="621"/>
      <c r="P8" s="621"/>
      <c r="Q8" s="622"/>
      <c r="R8" s="623">
        <v>27393</v>
      </c>
      <c r="S8" s="624"/>
      <c r="T8" s="624"/>
      <c r="U8" s="624"/>
      <c r="V8" s="624"/>
      <c r="W8" s="624"/>
      <c r="X8" s="624"/>
      <c r="Y8" s="625"/>
      <c r="Z8" s="626">
        <v>0</v>
      </c>
      <c r="AA8" s="626"/>
      <c r="AB8" s="626"/>
      <c r="AC8" s="626"/>
      <c r="AD8" s="627">
        <v>27393</v>
      </c>
      <c r="AE8" s="627"/>
      <c r="AF8" s="627"/>
      <c r="AG8" s="627"/>
      <c r="AH8" s="627"/>
      <c r="AI8" s="627"/>
      <c r="AJ8" s="627"/>
      <c r="AK8" s="627"/>
      <c r="AL8" s="628">
        <v>0.1</v>
      </c>
      <c r="AM8" s="629"/>
      <c r="AN8" s="629"/>
      <c r="AO8" s="630"/>
      <c r="AP8" s="620" t="s">
        <v>246</v>
      </c>
      <c r="AQ8" s="621"/>
      <c r="AR8" s="621"/>
      <c r="AS8" s="621"/>
      <c r="AT8" s="621"/>
      <c r="AU8" s="621"/>
      <c r="AV8" s="621"/>
      <c r="AW8" s="621"/>
      <c r="AX8" s="621"/>
      <c r="AY8" s="621"/>
      <c r="AZ8" s="621"/>
      <c r="BA8" s="621"/>
      <c r="BB8" s="621"/>
      <c r="BC8" s="621"/>
      <c r="BD8" s="621"/>
      <c r="BE8" s="621"/>
      <c r="BF8" s="622"/>
      <c r="BG8" s="623">
        <v>218545</v>
      </c>
      <c r="BH8" s="624"/>
      <c r="BI8" s="624"/>
      <c r="BJ8" s="624"/>
      <c r="BK8" s="624"/>
      <c r="BL8" s="624"/>
      <c r="BM8" s="624"/>
      <c r="BN8" s="625"/>
      <c r="BO8" s="626">
        <v>1.3</v>
      </c>
      <c r="BP8" s="626"/>
      <c r="BQ8" s="626"/>
      <c r="BR8" s="626"/>
      <c r="BS8" s="627" t="s">
        <v>241</v>
      </c>
      <c r="BT8" s="627"/>
      <c r="BU8" s="627"/>
      <c r="BV8" s="627"/>
      <c r="BW8" s="627"/>
      <c r="BX8" s="627"/>
      <c r="BY8" s="627"/>
      <c r="BZ8" s="627"/>
      <c r="CA8" s="627"/>
      <c r="CB8" s="631"/>
      <c r="CD8" s="620" t="s">
        <v>247</v>
      </c>
      <c r="CE8" s="621"/>
      <c r="CF8" s="621"/>
      <c r="CG8" s="621"/>
      <c r="CH8" s="621"/>
      <c r="CI8" s="621"/>
      <c r="CJ8" s="621"/>
      <c r="CK8" s="621"/>
      <c r="CL8" s="621"/>
      <c r="CM8" s="621"/>
      <c r="CN8" s="621"/>
      <c r="CO8" s="621"/>
      <c r="CP8" s="621"/>
      <c r="CQ8" s="622"/>
      <c r="CR8" s="623">
        <v>44580091</v>
      </c>
      <c r="CS8" s="624"/>
      <c r="CT8" s="624"/>
      <c r="CU8" s="624"/>
      <c r="CV8" s="624"/>
      <c r="CW8" s="624"/>
      <c r="CX8" s="624"/>
      <c r="CY8" s="625"/>
      <c r="CZ8" s="626">
        <v>56.7</v>
      </c>
      <c r="DA8" s="626"/>
      <c r="DB8" s="626"/>
      <c r="DC8" s="626"/>
      <c r="DD8" s="632">
        <v>2083203</v>
      </c>
      <c r="DE8" s="624"/>
      <c r="DF8" s="624"/>
      <c r="DG8" s="624"/>
      <c r="DH8" s="624"/>
      <c r="DI8" s="624"/>
      <c r="DJ8" s="624"/>
      <c r="DK8" s="624"/>
      <c r="DL8" s="624"/>
      <c r="DM8" s="624"/>
      <c r="DN8" s="624"/>
      <c r="DO8" s="624"/>
      <c r="DP8" s="625"/>
      <c r="DQ8" s="632">
        <v>15857669</v>
      </c>
      <c r="DR8" s="624"/>
      <c r="DS8" s="624"/>
      <c r="DT8" s="624"/>
      <c r="DU8" s="624"/>
      <c r="DV8" s="624"/>
      <c r="DW8" s="624"/>
      <c r="DX8" s="624"/>
      <c r="DY8" s="624"/>
      <c r="DZ8" s="624"/>
      <c r="EA8" s="624"/>
      <c r="EB8" s="624"/>
      <c r="EC8" s="633"/>
    </row>
    <row r="9" spans="2:143" ht="11.25" customHeight="1" x14ac:dyDescent="0.15">
      <c r="B9" s="620" t="s">
        <v>248</v>
      </c>
      <c r="C9" s="621"/>
      <c r="D9" s="621"/>
      <c r="E9" s="621"/>
      <c r="F9" s="621"/>
      <c r="G9" s="621"/>
      <c r="H9" s="621"/>
      <c r="I9" s="621"/>
      <c r="J9" s="621"/>
      <c r="K9" s="621"/>
      <c r="L9" s="621"/>
      <c r="M9" s="621"/>
      <c r="N9" s="621"/>
      <c r="O9" s="621"/>
      <c r="P9" s="621"/>
      <c r="Q9" s="622"/>
      <c r="R9" s="623">
        <v>26374</v>
      </c>
      <c r="S9" s="624"/>
      <c r="T9" s="624"/>
      <c r="U9" s="624"/>
      <c r="V9" s="624"/>
      <c r="W9" s="624"/>
      <c r="X9" s="624"/>
      <c r="Y9" s="625"/>
      <c r="Z9" s="626">
        <v>0</v>
      </c>
      <c r="AA9" s="626"/>
      <c r="AB9" s="626"/>
      <c r="AC9" s="626"/>
      <c r="AD9" s="627">
        <v>26374</v>
      </c>
      <c r="AE9" s="627"/>
      <c r="AF9" s="627"/>
      <c r="AG9" s="627"/>
      <c r="AH9" s="627"/>
      <c r="AI9" s="627"/>
      <c r="AJ9" s="627"/>
      <c r="AK9" s="627"/>
      <c r="AL9" s="628">
        <v>0.1</v>
      </c>
      <c r="AM9" s="629"/>
      <c r="AN9" s="629"/>
      <c r="AO9" s="630"/>
      <c r="AP9" s="620" t="s">
        <v>249</v>
      </c>
      <c r="AQ9" s="621"/>
      <c r="AR9" s="621"/>
      <c r="AS9" s="621"/>
      <c r="AT9" s="621"/>
      <c r="AU9" s="621"/>
      <c r="AV9" s="621"/>
      <c r="AW9" s="621"/>
      <c r="AX9" s="621"/>
      <c r="AY9" s="621"/>
      <c r="AZ9" s="621"/>
      <c r="BA9" s="621"/>
      <c r="BB9" s="621"/>
      <c r="BC9" s="621"/>
      <c r="BD9" s="621"/>
      <c r="BE9" s="621"/>
      <c r="BF9" s="622"/>
      <c r="BG9" s="623">
        <v>5985015</v>
      </c>
      <c r="BH9" s="624"/>
      <c r="BI9" s="624"/>
      <c r="BJ9" s="624"/>
      <c r="BK9" s="624"/>
      <c r="BL9" s="624"/>
      <c r="BM9" s="624"/>
      <c r="BN9" s="625"/>
      <c r="BO9" s="626">
        <v>35.9</v>
      </c>
      <c r="BP9" s="626"/>
      <c r="BQ9" s="626"/>
      <c r="BR9" s="626"/>
      <c r="BS9" s="627" t="s">
        <v>130</v>
      </c>
      <c r="BT9" s="627"/>
      <c r="BU9" s="627"/>
      <c r="BV9" s="627"/>
      <c r="BW9" s="627"/>
      <c r="BX9" s="627"/>
      <c r="BY9" s="627"/>
      <c r="BZ9" s="627"/>
      <c r="CA9" s="627"/>
      <c r="CB9" s="631"/>
      <c r="CD9" s="620" t="s">
        <v>250</v>
      </c>
      <c r="CE9" s="621"/>
      <c r="CF9" s="621"/>
      <c r="CG9" s="621"/>
      <c r="CH9" s="621"/>
      <c r="CI9" s="621"/>
      <c r="CJ9" s="621"/>
      <c r="CK9" s="621"/>
      <c r="CL9" s="621"/>
      <c r="CM9" s="621"/>
      <c r="CN9" s="621"/>
      <c r="CO9" s="621"/>
      <c r="CP9" s="621"/>
      <c r="CQ9" s="622"/>
      <c r="CR9" s="623">
        <v>4896250</v>
      </c>
      <c r="CS9" s="624"/>
      <c r="CT9" s="624"/>
      <c r="CU9" s="624"/>
      <c r="CV9" s="624"/>
      <c r="CW9" s="624"/>
      <c r="CX9" s="624"/>
      <c r="CY9" s="625"/>
      <c r="CZ9" s="626">
        <v>6.2</v>
      </c>
      <c r="DA9" s="626"/>
      <c r="DB9" s="626"/>
      <c r="DC9" s="626"/>
      <c r="DD9" s="632">
        <v>14078</v>
      </c>
      <c r="DE9" s="624"/>
      <c r="DF9" s="624"/>
      <c r="DG9" s="624"/>
      <c r="DH9" s="624"/>
      <c r="DI9" s="624"/>
      <c r="DJ9" s="624"/>
      <c r="DK9" s="624"/>
      <c r="DL9" s="624"/>
      <c r="DM9" s="624"/>
      <c r="DN9" s="624"/>
      <c r="DO9" s="624"/>
      <c r="DP9" s="625"/>
      <c r="DQ9" s="632">
        <v>3921997</v>
      </c>
      <c r="DR9" s="624"/>
      <c r="DS9" s="624"/>
      <c r="DT9" s="624"/>
      <c r="DU9" s="624"/>
      <c r="DV9" s="624"/>
      <c r="DW9" s="624"/>
      <c r="DX9" s="624"/>
      <c r="DY9" s="624"/>
      <c r="DZ9" s="624"/>
      <c r="EA9" s="624"/>
      <c r="EB9" s="624"/>
      <c r="EC9" s="633"/>
    </row>
    <row r="10" spans="2:143" ht="11.25" customHeight="1" x14ac:dyDescent="0.15">
      <c r="B10" s="620" t="s">
        <v>251</v>
      </c>
      <c r="C10" s="621"/>
      <c r="D10" s="621"/>
      <c r="E10" s="621"/>
      <c r="F10" s="621"/>
      <c r="G10" s="621"/>
      <c r="H10" s="621"/>
      <c r="I10" s="621"/>
      <c r="J10" s="621"/>
      <c r="K10" s="621"/>
      <c r="L10" s="621"/>
      <c r="M10" s="621"/>
      <c r="N10" s="621"/>
      <c r="O10" s="621"/>
      <c r="P10" s="621"/>
      <c r="Q10" s="622"/>
      <c r="R10" s="623" t="s">
        <v>234</v>
      </c>
      <c r="S10" s="624"/>
      <c r="T10" s="624"/>
      <c r="U10" s="624"/>
      <c r="V10" s="624"/>
      <c r="W10" s="624"/>
      <c r="X10" s="624"/>
      <c r="Y10" s="625"/>
      <c r="Z10" s="626" t="s">
        <v>234</v>
      </c>
      <c r="AA10" s="626"/>
      <c r="AB10" s="626"/>
      <c r="AC10" s="626"/>
      <c r="AD10" s="627" t="s">
        <v>130</v>
      </c>
      <c r="AE10" s="627"/>
      <c r="AF10" s="627"/>
      <c r="AG10" s="627"/>
      <c r="AH10" s="627"/>
      <c r="AI10" s="627"/>
      <c r="AJ10" s="627"/>
      <c r="AK10" s="627"/>
      <c r="AL10" s="628" t="s">
        <v>234</v>
      </c>
      <c r="AM10" s="629"/>
      <c r="AN10" s="629"/>
      <c r="AO10" s="630"/>
      <c r="AP10" s="620" t="s">
        <v>252</v>
      </c>
      <c r="AQ10" s="621"/>
      <c r="AR10" s="621"/>
      <c r="AS10" s="621"/>
      <c r="AT10" s="621"/>
      <c r="AU10" s="621"/>
      <c r="AV10" s="621"/>
      <c r="AW10" s="621"/>
      <c r="AX10" s="621"/>
      <c r="AY10" s="621"/>
      <c r="AZ10" s="621"/>
      <c r="BA10" s="621"/>
      <c r="BB10" s="621"/>
      <c r="BC10" s="621"/>
      <c r="BD10" s="621"/>
      <c r="BE10" s="621"/>
      <c r="BF10" s="622"/>
      <c r="BG10" s="623">
        <v>266232</v>
      </c>
      <c r="BH10" s="624"/>
      <c r="BI10" s="624"/>
      <c r="BJ10" s="624"/>
      <c r="BK10" s="624"/>
      <c r="BL10" s="624"/>
      <c r="BM10" s="624"/>
      <c r="BN10" s="625"/>
      <c r="BO10" s="626">
        <v>1.6</v>
      </c>
      <c r="BP10" s="626"/>
      <c r="BQ10" s="626"/>
      <c r="BR10" s="626"/>
      <c r="BS10" s="627" t="s">
        <v>130</v>
      </c>
      <c r="BT10" s="627"/>
      <c r="BU10" s="627"/>
      <c r="BV10" s="627"/>
      <c r="BW10" s="627"/>
      <c r="BX10" s="627"/>
      <c r="BY10" s="627"/>
      <c r="BZ10" s="627"/>
      <c r="CA10" s="627"/>
      <c r="CB10" s="631"/>
      <c r="CD10" s="620" t="s">
        <v>253</v>
      </c>
      <c r="CE10" s="621"/>
      <c r="CF10" s="621"/>
      <c r="CG10" s="621"/>
      <c r="CH10" s="621"/>
      <c r="CI10" s="621"/>
      <c r="CJ10" s="621"/>
      <c r="CK10" s="621"/>
      <c r="CL10" s="621"/>
      <c r="CM10" s="621"/>
      <c r="CN10" s="621"/>
      <c r="CO10" s="621"/>
      <c r="CP10" s="621"/>
      <c r="CQ10" s="622"/>
      <c r="CR10" s="623">
        <v>351474</v>
      </c>
      <c r="CS10" s="624"/>
      <c r="CT10" s="624"/>
      <c r="CU10" s="624"/>
      <c r="CV10" s="624"/>
      <c r="CW10" s="624"/>
      <c r="CX10" s="624"/>
      <c r="CY10" s="625"/>
      <c r="CZ10" s="626">
        <v>0.4</v>
      </c>
      <c r="DA10" s="626"/>
      <c r="DB10" s="626"/>
      <c r="DC10" s="626"/>
      <c r="DD10" s="632">
        <v>478</v>
      </c>
      <c r="DE10" s="624"/>
      <c r="DF10" s="624"/>
      <c r="DG10" s="624"/>
      <c r="DH10" s="624"/>
      <c r="DI10" s="624"/>
      <c r="DJ10" s="624"/>
      <c r="DK10" s="624"/>
      <c r="DL10" s="624"/>
      <c r="DM10" s="624"/>
      <c r="DN10" s="624"/>
      <c r="DO10" s="624"/>
      <c r="DP10" s="625"/>
      <c r="DQ10" s="632">
        <v>88122</v>
      </c>
      <c r="DR10" s="624"/>
      <c r="DS10" s="624"/>
      <c r="DT10" s="624"/>
      <c r="DU10" s="624"/>
      <c r="DV10" s="624"/>
      <c r="DW10" s="624"/>
      <c r="DX10" s="624"/>
      <c r="DY10" s="624"/>
      <c r="DZ10" s="624"/>
      <c r="EA10" s="624"/>
      <c r="EB10" s="624"/>
      <c r="EC10" s="633"/>
    </row>
    <row r="11" spans="2:143" ht="11.25" customHeight="1" x14ac:dyDescent="0.15">
      <c r="B11" s="620" t="s">
        <v>254</v>
      </c>
      <c r="C11" s="621"/>
      <c r="D11" s="621"/>
      <c r="E11" s="621"/>
      <c r="F11" s="621"/>
      <c r="G11" s="621"/>
      <c r="H11" s="621"/>
      <c r="I11" s="621"/>
      <c r="J11" s="621"/>
      <c r="K11" s="621"/>
      <c r="L11" s="621"/>
      <c r="M11" s="621"/>
      <c r="N11" s="621"/>
      <c r="O11" s="621"/>
      <c r="P11" s="621"/>
      <c r="Q11" s="622"/>
      <c r="R11" s="623">
        <v>3175202</v>
      </c>
      <c r="S11" s="624"/>
      <c r="T11" s="624"/>
      <c r="U11" s="624"/>
      <c r="V11" s="624"/>
      <c r="W11" s="624"/>
      <c r="X11" s="624"/>
      <c r="Y11" s="625"/>
      <c r="Z11" s="628">
        <v>3.9</v>
      </c>
      <c r="AA11" s="629"/>
      <c r="AB11" s="629"/>
      <c r="AC11" s="635"/>
      <c r="AD11" s="632">
        <v>3175202</v>
      </c>
      <c r="AE11" s="624"/>
      <c r="AF11" s="624"/>
      <c r="AG11" s="624"/>
      <c r="AH11" s="624"/>
      <c r="AI11" s="624"/>
      <c r="AJ11" s="624"/>
      <c r="AK11" s="625"/>
      <c r="AL11" s="628">
        <v>9.1</v>
      </c>
      <c r="AM11" s="629"/>
      <c r="AN11" s="629"/>
      <c r="AO11" s="630"/>
      <c r="AP11" s="620" t="s">
        <v>255</v>
      </c>
      <c r="AQ11" s="621"/>
      <c r="AR11" s="621"/>
      <c r="AS11" s="621"/>
      <c r="AT11" s="621"/>
      <c r="AU11" s="621"/>
      <c r="AV11" s="621"/>
      <c r="AW11" s="621"/>
      <c r="AX11" s="621"/>
      <c r="AY11" s="621"/>
      <c r="AZ11" s="621"/>
      <c r="BA11" s="621"/>
      <c r="BB11" s="621"/>
      <c r="BC11" s="621"/>
      <c r="BD11" s="621"/>
      <c r="BE11" s="621"/>
      <c r="BF11" s="622"/>
      <c r="BG11" s="623">
        <v>360904</v>
      </c>
      <c r="BH11" s="624"/>
      <c r="BI11" s="624"/>
      <c r="BJ11" s="624"/>
      <c r="BK11" s="624"/>
      <c r="BL11" s="624"/>
      <c r="BM11" s="624"/>
      <c r="BN11" s="625"/>
      <c r="BO11" s="626">
        <v>2.2000000000000002</v>
      </c>
      <c r="BP11" s="626"/>
      <c r="BQ11" s="626"/>
      <c r="BR11" s="626"/>
      <c r="BS11" s="627" t="s">
        <v>241</v>
      </c>
      <c r="BT11" s="627"/>
      <c r="BU11" s="627"/>
      <c r="BV11" s="627"/>
      <c r="BW11" s="627"/>
      <c r="BX11" s="627"/>
      <c r="BY11" s="627"/>
      <c r="BZ11" s="627"/>
      <c r="CA11" s="627"/>
      <c r="CB11" s="631"/>
      <c r="CD11" s="620" t="s">
        <v>256</v>
      </c>
      <c r="CE11" s="621"/>
      <c r="CF11" s="621"/>
      <c r="CG11" s="621"/>
      <c r="CH11" s="621"/>
      <c r="CI11" s="621"/>
      <c r="CJ11" s="621"/>
      <c r="CK11" s="621"/>
      <c r="CL11" s="621"/>
      <c r="CM11" s="621"/>
      <c r="CN11" s="621"/>
      <c r="CO11" s="621"/>
      <c r="CP11" s="621"/>
      <c r="CQ11" s="622"/>
      <c r="CR11" s="623">
        <v>396245</v>
      </c>
      <c r="CS11" s="624"/>
      <c r="CT11" s="624"/>
      <c r="CU11" s="624"/>
      <c r="CV11" s="624"/>
      <c r="CW11" s="624"/>
      <c r="CX11" s="624"/>
      <c r="CY11" s="625"/>
      <c r="CZ11" s="626">
        <v>0.5</v>
      </c>
      <c r="DA11" s="626"/>
      <c r="DB11" s="626"/>
      <c r="DC11" s="626"/>
      <c r="DD11" s="632">
        <v>59806</v>
      </c>
      <c r="DE11" s="624"/>
      <c r="DF11" s="624"/>
      <c r="DG11" s="624"/>
      <c r="DH11" s="624"/>
      <c r="DI11" s="624"/>
      <c r="DJ11" s="624"/>
      <c r="DK11" s="624"/>
      <c r="DL11" s="624"/>
      <c r="DM11" s="624"/>
      <c r="DN11" s="624"/>
      <c r="DO11" s="624"/>
      <c r="DP11" s="625"/>
      <c r="DQ11" s="632">
        <v>269196</v>
      </c>
      <c r="DR11" s="624"/>
      <c r="DS11" s="624"/>
      <c r="DT11" s="624"/>
      <c r="DU11" s="624"/>
      <c r="DV11" s="624"/>
      <c r="DW11" s="624"/>
      <c r="DX11" s="624"/>
      <c r="DY11" s="624"/>
      <c r="DZ11" s="624"/>
      <c r="EA11" s="624"/>
      <c r="EB11" s="624"/>
      <c r="EC11" s="633"/>
    </row>
    <row r="12" spans="2:143" ht="11.25" customHeight="1" x14ac:dyDescent="0.15">
      <c r="B12" s="620" t="s">
        <v>257</v>
      </c>
      <c r="C12" s="621"/>
      <c r="D12" s="621"/>
      <c r="E12" s="621"/>
      <c r="F12" s="621"/>
      <c r="G12" s="621"/>
      <c r="H12" s="621"/>
      <c r="I12" s="621"/>
      <c r="J12" s="621"/>
      <c r="K12" s="621"/>
      <c r="L12" s="621"/>
      <c r="M12" s="621"/>
      <c r="N12" s="621"/>
      <c r="O12" s="621"/>
      <c r="P12" s="621"/>
      <c r="Q12" s="622"/>
      <c r="R12" s="623" t="s">
        <v>130</v>
      </c>
      <c r="S12" s="624"/>
      <c r="T12" s="624"/>
      <c r="U12" s="624"/>
      <c r="V12" s="624"/>
      <c r="W12" s="624"/>
      <c r="X12" s="624"/>
      <c r="Y12" s="625"/>
      <c r="Z12" s="626" t="s">
        <v>241</v>
      </c>
      <c r="AA12" s="626"/>
      <c r="AB12" s="626"/>
      <c r="AC12" s="626"/>
      <c r="AD12" s="627" t="s">
        <v>130</v>
      </c>
      <c r="AE12" s="627"/>
      <c r="AF12" s="627"/>
      <c r="AG12" s="627"/>
      <c r="AH12" s="627"/>
      <c r="AI12" s="627"/>
      <c r="AJ12" s="627"/>
      <c r="AK12" s="627"/>
      <c r="AL12" s="628" t="s">
        <v>241</v>
      </c>
      <c r="AM12" s="629"/>
      <c r="AN12" s="629"/>
      <c r="AO12" s="630"/>
      <c r="AP12" s="620" t="s">
        <v>258</v>
      </c>
      <c r="AQ12" s="621"/>
      <c r="AR12" s="621"/>
      <c r="AS12" s="621"/>
      <c r="AT12" s="621"/>
      <c r="AU12" s="621"/>
      <c r="AV12" s="621"/>
      <c r="AW12" s="621"/>
      <c r="AX12" s="621"/>
      <c r="AY12" s="621"/>
      <c r="AZ12" s="621"/>
      <c r="BA12" s="621"/>
      <c r="BB12" s="621"/>
      <c r="BC12" s="621"/>
      <c r="BD12" s="621"/>
      <c r="BE12" s="621"/>
      <c r="BF12" s="622"/>
      <c r="BG12" s="623">
        <v>8746493</v>
      </c>
      <c r="BH12" s="624"/>
      <c r="BI12" s="624"/>
      <c r="BJ12" s="624"/>
      <c r="BK12" s="624"/>
      <c r="BL12" s="624"/>
      <c r="BM12" s="624"/>
      <c r="BN12" s="625"/>
      <c r="BO12" s="626">
        <v>52.4</v>
      </c>
      <c r="BP12" s="626"/>
      <c r="BQ12" s="626"/>
      <c r="BR12" s="626"/>
      <c r="BS12" s="627" t="s">
        <v>241</v>
      </c>
      <c r="BT12" s="627"/>
      <c r="BU12" s="627"/>
      <c r="BV12" s="627"/>
      <c r="BW12" s="627"/>
      <c r="BX12" s="627"/>
      <c r="BY12" s="627"/>
      <c r="BZ12" s="627"/>
      <c r="CA12" s="627"/>
      <c r="CB12" s="631"/>
      <c r="CD12" s="620" t="s">
        <v>259</v>
      </c>
      <c r="CE12" s="621"/>
      <c r="CF12" s="621"/>
      <c r="CG12" s="621"/>
      <c r="CH12" s="621"/>
      <c r="CI12" s="621"/>
      <c r="CJ12" s="621"/>
      <c r="CK12" s="621"/>
      <c r="CL12" s="621"/>
      <c r="CM12" s="621"/>
      <c r="CN12" s="621"/>
      <c r="CO12" s="621"/>
      <c r="CP12" s="621"/>
      <c r="CQ12" s="622"/>
      <c r="CR12" s="623">
        <v>3761128</v>
      </c>
      <c r="CS12" s="624"/>
      <c r="CT12" s="624"/>
      <c r="CU12" s="624"/>
      <c r="CV12" s="624"/>
      <c r="CW12" s="624"/>
      <c r="CX12" s="624"/>
      <c r="CY12" s="625"/>
      <c r="CZ12" s="626">
        <v>4.8</v>
      </c>
      <c r="DA12" s="626"/>
      <c r="DB12" s="626"/>
      <c r="DC12" s="626"/>
      <c r="DD12" s="632">
        <v>1730526</v>
      </c>
      <c r="DE12" s="624"/>
      <c r="DF12" s="624"/>
      <c r="DG12" s="624"/>
      <c r="DH12" s="624"/>
      <c r="DI12" s="624"/>
      <c r="DJ12" s="624"/>
      <c r="DK12" s="624"/>
      <c r="DL12" s="624"/>
      <c r="DM12" s="624"/>
      <c r="DN12" s="624"/>
      <c r="DO12" s="624"/>
      <c r="DP12" s="625"/>
      <c r="DQ12" s="632">
        <v>1594504</v>
      </c>
      <c r="DR12" s="624"/>
      <c r="DS12" s="624"/>
      <c r="DT12" s="624"/>
      <c r="DU12" s="624"/>
      <c r="DV12" s="624"/>
      <c r="DW12" s="624"/>
      <c r="DX12" s="624"/>
      <c r="DY12" s="624"/>
      <c r="DZ12" s="624"/>
      <c r="EA12" s="624"/>
      <c r="EB12" s="624"/>
      <c r="EC12" s="633"/>
    </row>
    <row r="13" spans="2:143" ht="11.25" customHeight="1" x14ac:dyDescent="0.15">
      <c r="B13" s="620" t="s">
        <v>260</v>
      </c>
      <c r="C13" s="621"/>
      <c r="D13" s="621"/>
      <c r="E13" s="621"/>
      <c r="F13" s="621"/>
      <c r="G13" s="621"/>
      <c r="H13" s="621"/>
      <c r="I13" s="621"/>
      <c r="J13" s="621"/>
      <c r="K13" s="621"/>
      <c r="L13" s="621"/>
      <c r="M13" s="621"/>
      <c r="N13" s="621"/>
      <c r="O13" s="621"/>
      <c r="P13" s="621"/>
      <c r="Q13" s="622"/>
      <c r="R13" s="623" t="s">
        <v>130</v>
      </c>
      <c r="S13" s="624"/>
      <c r="T13" s="624"/>
      <c r="U13" s="624"/>
      <c r="V13" s="624"/>
      <c r="W13" s="624"/>
      <c r="X13" s="624"/>
      <c r="Y13" s="625"/>
      <c r="Z13" s="626" t="s">
        <v>241</v>
      </c>
      <c r="AA13" s="626"/>
      <c r="AB13" s="626"/>
      <c r="AC13" s="626"/>
      <c r="AD13" s="627" t="s">
        <v>130</v>
      </c>
      <c r="AE13" s="627"/>
      <c r="AF13" s="627"/>
      <c r="AG13" s="627"/>
      <c r="AH13" s="627"/>
      <c r="AI13" s="627"/>
      <c r="AJ13" s="627"/>
      <c r="AK13" s="627"/>
      <c r="AL13" s="628" t="s">
        <v>130</v>
      </c>
      <c r="AM13" s="629"/>
      <c r="AN13" s="629"/>
      <c r="AO13" s="630"/>
      <c r="AP13" s="620" t="s">
        <v>261</v>
      </c>
      <c r="AQ13" s="621"/>
      <c r="AR13" s="621"/>
      <c r="AS13" s="621"/>
      <c r="AT13" s="621"/>
      <c r="AU13" s="621"/>
      <c r="AV13" s="621"/>
      <c r="AW13" s="621"/>
      <c r="AX13" s="621"/>
      <c r="AY13" s="621"/>
      <c r="AZ13" s="621"/>
      <c r="BA13" s="621"/>
      <c r="BB13" s="621"/>
      <c r="BC13" s="621"/>
      <c r="BD13" s="621"/>
      <c r="BE13" s="621"/>
      <c r="BF13" s="622"/>
      <c r="BG13" s="623">
        <v>8589938</v>
      </c>
      <c r="BH13" s="624"/>
      <c r="BI13" s="624"/>
      <c r="BJ13" s="624"/>
      <c r="BK13" s="624"/>
      <c r="BL13" s="624"/>
      <c r="BM13" s="624"/>
      <c r="BN13" s="625"/>
      <c r="BO13" s="626">
        <v>51.5</v>
      </c>
      <c r="BP13" s="626"/>
      <c r="BQ13" s="626"/>
      <c r="BR13" s="626"/>
      <c r="BS13" s="627" t="s">
        <v>130</v>
      </c>
      <c r="BT13" s="627"/>
      <c r="BU13" s="627"/>
      <c r="BV13" s="627"/>
      <c r="BW13" s="627"/>
      <c r="BX13" s="627"/>
      <c r="BY13" s="627"/>
      <c r="BZ13" s="627"/>
      <c r="CA13" s="627"/>
      <c r="CB13" s="631"/>
      <c r="CD13" s="620" t="s">
        <v>262</v>
      </c>
      <c r="CE13" s="621"/>
      <c r="CF13" s="621"/>
      <c r="CG13" s="621"/>
      <c r="CH13" s="621"/>
      <c r="CI13" s="621"/>
      <c r="CJ13" s="621"/>
      <c r="CK13" s="621"/>
      <c r="CL13" s="621"/>
      <c r="CM13" s="621"/>
      <c r="CN13" s="621"/>
      <c r="CO13" s="621"/>
      <c r="CP13" s="621"/>
      <c r="CQ13" s="622"/>
      <c r="CR13" s="623">
        <v>4536691</v>
      </c>
      <c r="CS13" s="624"/>
      <c r="CT13" s="624"/>
      <c r="CU13" s="624"/>
      <c r="CV13" s="624"/>
      <c r="CW13" s="624"/>
      <c r="CX13" s="624"/>
      <c r="CY13" s="625"/>
      <c r="CZ13" s="626">
        <v>5.8</v>
      </c>
      <c r="DA13" s="626"/>
      <c r="DB13" s="626"/>
      <c r="DC13" s="626"/>
      <c r="DD13" s="632">
        <v>2082453</v>
      </c>
      <c r="DE13" s="624"/>
      <c r="DF13" s="624"/>
      <c r="DG13" s="624"/>
      <c r="DH13" s="624"/>
      <c r="DI13" s="624"/>
      <c r="DJ13" s="624"/>
      <c r="DK13" s="624"/>
      <c r="DL13" s="624"/>
      <c r="DM13" s="624"/>
      <c r="DN13" s="624"/>
      <c r="DO13" s="624"/>
      <c r="DP13" s="625"/>
      <c r="DQ13" s="632">
        <v>2661010</v>
      </c>
      <c r="DR13" s="624"/>
      <c r="DS13" s="624"/>
      <c r="DT13" s="624"/>
      <c r="DU13" s="624"/>
      <c r="DV13" s="624"/>
      <c r="DW13" s="624"/>
      <c r="DX13" s="624"/>
      <c r="DY13" s="624"/>
      <c r="DZ13" s="624"/>
      <c r="EA13" s="624"/>
      <c r="EB13" s="624"/>
      <c r="EC13" s="633"/>
    </row>
    <row r="14" spans="2:143" ht="11.25" customHeight="1" x14ac:dyDescent="0.15">
      <c r="B14" s="620" t="s">
        <v>263</v>
      </c>
      <c r="C14" s="621"/>
      <c r="D14" s="621"/>
      <c r="E14" s="621"/>
      <c r="F14" s="621"/>
      <c r="G14" s="621"/>
      <c r="H14" s="621"/>
      <c r="I14" s="621"/>
      <c r="J14" s="621"/>
      <c r="K14" s="621"/>
      <c r="L14" s="621"/>
      <c r="M14" s="621"/>
      <c r="N14" s="621"/>
      <c r="O14" s="621"/>
      <c r="P14" s="621"/>
      <c r="Q14" s="622"/>
      <c r="R14" s="623">
        <v>277</v>
      </c>
      <c r="S14" s="624"/>
      <c r="T14" s="624"/>
      <c r="U14" s="624"/>
      <c r="V14" s="624"/>
      <c r="W14" s="624"/>
      <c r="X14" s="624"/>
      <c r="Y14" s="625"/>
      <c r="Z14" s="626">
        <v>0</v>
      </c>
      <c r="AA14" s="626"/>
      <c r="AB14" s="626"/>
      <c r="AC14" s="626"/>
      <c r="AD14" s="627">
        <v>277</v>
      </c>
      <c r="AE14" s="627"/>
      <c r="AF14" s="627"/>
      <c r="AG14" s="627"/>
      <c r="AH14" s="627"/>
      <c r="AI14" s="627"/>
      <c r="AJ14" s="627"/>
      <c r="AK14" s="627"/>
      <c r="AL14" s="628">
        <v>0</v>
      </c>
      <c r="AM14" s="629"/>
      <c r="AN14" s="629"/>
      <c r="AO14" s="630"/>
      <c r="AP14" s="620" t="s">
        <v>264</v>
      </c>
      <c r="AQ14" s="621"/>
      <c r="AR14" s="621"/>
      <c r="AS14" s="621"/>
      <c r="AT14" s="621"/>
      <c r="AU14" s="621"/>
      <c r="AV14" s="621"/>
      <c r="AW14" s="621"/>
      <c r="AX14" s="621"/>
      <c r="AY14" s="621"/>
      <c r="AZ14" s="621"/>
      <c r="BA14" s="621"/>
      <c r="BB14" s="621"/>
      <c r="BC14" s="621"/>
      <c r="BD14" s="621"/>
      <c r="BE14" s="621"/>
      <c r="BF14" s="622"/>
      <c r="BG14" s="623">
        <v>510231</v>
      </c>
      <c r="BH14" s="624"/>
      <c r="BI14" s="624"/>
      <c r="BJ14" s="624"/>
      <c r="BK14" s="624"/>
      <c r="BL14" s="624"/>
      <c r="BM14" s="624"/>
      <c r="BN14" s="625"/>
      <c r="BO14" s="626">
        <v>3.1</v>
      </c>
      <c r="BP14" s="626"/>
      <c r="BQ14" s="626"/>
      <c r="BR14" s="626"/>
      <c r="BS14" s="627" t="s">
        <v>130</v>
      </c>
      <c r="BT14" s="627"/>
      <c r="BU14" s="627"/>
      <c r="BV14" s="627"/>
      <c r="BW14" s="627"/>
      <c r="BX14" s="627"/>
      <c r="BY14" s="627"/>
      <c r="BZ14" s="627"/>
      <c r="CA14" s="627"/>
      <c r="CB14" s="631"/>
      <c r="CD14" s="620" t="s">
        <v>265</v>
      </c>
      <c r="CE14" s="621"/>
      <c r="CF14" s="621"/>
      <c r="CG14" s="621"/>
      <c r="CH14" s="621"/>
      <c r="CI14" s="621"/>
      <c r="CJ14" s="621"/>
      <c r="CK14" s="621"/>
      <c r="CL14" s="621"/>
      <c r="CM14" s="621"/>
      <c r="CN14" s="621"/>
      <c r="CO14" s="621"/>
      <c r="CP14" s="621"/>
      <c r="CQ14" s="622"/>
      <c r="CR14" s="623">
        <v>1180938</v>
      </c>
      <c r="CS14" s="624"/>
      <c r="CT14" s="624"/>
      <c r="CU14" s="624"/>
      <c r="CV14" s="624"/>
      <c r="CW14" s="624"/>
      <c r="CX14" s="624"/>
      <c r="CY14" s="625"/>
      <c r="CZ14" s="626">
        <v>1.5</v>
      </c>
      <c r="DA14" s="626"/>
      <c r="DB14" s="626"/>
      <c r="DC14" s="626"/>
      <c r="DD14" s="632">
        <v>76783</v>
      </c>
      <c r="DE14" s="624"/>
      <c r="DF14" s="624"/>
      <c r="DG14" s="624"/>
      <c r="DH14" s="624"/>
      <c r="DI14" s="624"/>
      <c r="DJ14" s="624"/>
      <c r="DK14" s="624"/>
      <c r="DL14" s="624"/>
      <c r="DM14" s="624"/>
      <c r="DN14" s="624"/>
      <c r="DO14" s="624"/>
      <c r="DP14" s="625"/>
      <c r="DQ14" s="632">
        <v>1167181</v>
      </c>
      <c r="DR14" s="624"/>
      <c r="DS14" s="624"/>
      <c r="DT14" s="624"/>
      <c r="DU14" s="624"/>
      <c r="DV14" s="624"/>
      <c r="DW14" s="624"/>
      <c r="DX14" s="624"/>
      <c r="DY14" s="624"/>
      <c r="DZ14" s="624"/>
      <c r="EA14" s="624"/>
      <c r="EB14" s="624"/>
      <c r="EC14" s="633"/>
    </row>
    <row r="15" spans="2:143" ht="11.25" customHeight="1" x14ac:dyDescent="0.15">
      <c r="B15" s="620" t="s">
        <v>266</v>
      </c>
      <c r="C15" s="621"/>
      <c r="D15" s="621"/>
      <c r="E15" s="621"/>
      <c r="F15" s="621"/>
      <c r="G15" s="621"/>
      <c r="H15" s="621"/>
      <c r="I15" s="621"/>
      <c r="J15" s="621"/>
      <c r="K15" s="621"/>
      <c r="L15" s="621"/>
      <c r="M15" s="621"/>
      <c r="N15" s="621"/>
      <c r="O15" s="621"/>
      <c r="P15" s="621"/>
      <c r="Q15" s="622"/>
      <c r="R15" s="623" t="s">
        <v>130</v>
      </c>
      <c r="S15" s="624"/>
      <c r="T15" s="624"/>
      <c r="U15" s="624"/>
      <c r="V15" s="624"/>
      <c r="W15" s="624"/>
      <c r="X15" s="624"/>
      <c r="Y15" s="625"/>
      <c r="Z15" s="626" t="s">
        <v>234</v>
      </c>
      <c r="AA15" s="626"/>
      <c r="AB15" s="626"/>
      <c r="AC15" s="626"/>
      <c r="AD15" s="627" t="s">
        <v>234</v>
      </c>
      <c r="AE15" s="627"/>
      <c r="AF15" s="627"/>
      <c r="AG15" s="627"/>
      <c r="AH15" s="627"/>
      <c r="AI15" s="627"/>
      <c r="AJ15" s="627"/>
      <c r="AK15" s="627"/>
      <c r="AL15" s="628" t="s">
        <v>130</v>
      </c>
      <c r="AM15" s="629"/>
      <c r="AN15" s="629"/>
      <c r="AO15" s="630"/>
      <c r="AP15" s="620" t="s">
        <v>267</v>
      </c>
      <c r="AQ15" s="621"/>
      <c r="AR15" s="621"/>
      <c r="AS15" s="621"/>
      <c r="AT15" s="621"/>
      <c r="AU15" s="621"/>
      <c r="AV15" s="621"/>
      <c r="AW15" s="621"/>
      <c r="AX15" s="621"/>
      <c r="AY15" s="621"/>
      <c r="AZ15" s="621"/>
      <c r="BA15" s="621"/>
      <c r="BB15" s="621"/>
      <c r="BC15" s="621"/>
      <c r="BD15" s="621"/>
      <c r="BE15" s="621"/>
      <c r="BF15" s="622"/>
      <c r="BG15" s="623">
        <v>595377</v>
      </c>
      <c r="BH15" s="624"/>
      <c r="BI15" s="624"/>
      <c r="BJ15" s="624"/>
      <c r="BK15" s="624"/>
      <c r="BL15" s="624"/>
      <c r="BM15" s="624"/>
      <c r="BN15" s="625"/>
      <c r="BO15" s="626">
        <v>3.6</v>
      </c>
      <c r="BP15" s="626"/>
      <c r="BQ15" s="626"/>
      <c r="BR15" s="626"/>
      <c r="BS15" s="627" t="s">
        <v>130</v>
      </c>
      <c r="BT15" s="627"/>
      <c r="BU15" s="627"/>
      <c r="BV15" s="627"/>
      <c r="BW15" s="627"/>
      <c r="BX15" s="627"/>
      <c r="BY15" s="627"/>
      <c r="BZ15" s="627"/>
      <c r="CA15" s="627"/>
      <c r="CB15" s="631"/>
      <c r="CD15" s="620" t="s">
        <v>268</v>
      </c>
      <c r="CE15" s="621"/>
      <c r="CF15" s="621"/>
      <c r="CG15" s="621"/>
      <c r="CH15" s="621"/>
      <c r="CI15" s="621"/>
      <c r="CJ15" s="621"/>
      <c r="CK15" s="621"/>
      <c r="CL15" s="621"/>
      <c r="CM15" s="621"/>
      <c r="CN15" s="621"/>
      <c r="CO15" s="621"/>
      <c r="CP15" s="621"/>
      <c r="CQ15" s="622"/>
      <c r="CR15" s="623">
        <v>8639097</v>
      </c>
      <c r="CS15" s="624"/>
      <c r="CT15" s="624"/>
      <c r="CU15" s="624"/>
      <c r="CV15" s="624"/>
      <c r="CW15" s="624"/>
      <c r="CX15" s="624"/>
      <c r="CY15" s="625"/>
      <c r="CZ15" s="626">
        <v>11</v>
      </c>
      <c r="DA15" s="626"/>
      <c r="DB15" s="626"/>
      <c r="DC15" s="626"/>
      <c r="DD15" s="632">
        <v>3014451</v>
      </c>
      <c r="DE15" s="624"/>
      <c r="DF15" s="624"/>
      <c r="DG15" s="624"/>
      <c r="DH15" s="624"/>
      <c r="DI15" s="624"/>
      <c r="DJ15" s="624"/>
      <c r="DK15" s="624"/>
      <c r="DL15" s="624"/>
      <c r="DM15" s="624"/>
      <c r="DN15" s="624"/>
      <c r="DO15" s="624"/>
      <c r="DP15" s="625"/>
      <c r="DQ15" s="632">
        <v>5011268</v>
      </c>
      <c r="DR15" s="624"/>
      <c r="DS15" s="624"/>
      <c r="DT15" s="624"/>
      <c r="DU15" s="624"/>
      <c r="DV15" s="624"/>
      <c r="DW15" s="624"/>
      <c r="DX15" s="624"/>
      <c r="DY15" s="624"/>
      <c r="DZ15" s="624"/>
      <c r="EA15" s="624"/>
      <c r="EB15" s="624"/>
      <c r="EC15" s="633"/>
    </row>
    <row r="16" spans="2:143" ht="11.25" customHeight="1" x14ac:dyDescent="0.15">
      <c r="B16" s="620" t="s">
        <v>269</v>
      </c>
      <c r="C16" s="621"/>
      <c r="D16" s="621"/>
      <c r="E16" s="621"/>
      <c r="F16" s="621"/>
      <c r="G16" s="621"/>
      <c r="H16" s="621"/>
      <c r="I16" s="621"/>
      <c r="J16" s="621"/>
      <c r="K16" s="621"/>
      <c r="L16" s="621"/>
      <c r="M16" s="621"/>
      <c r="N16" s="621"/>
      <c r="O16" s="621"/>
      <c r="P16" s="621"/>
      <c r="Q16" s="622"/>
      <c r="R16" s="623">
        <v>25663</v>
      </c>
      <c r="S16" s="624"/>
      <c r="T16" s="624"/>
      <c r="U16" s="624"/>
      <c r="V16" s="624"/>
      <c r="W16" s="624"/>
      <c r="X16" s="624"/>
      <c r="Y16" s="625"/>
      <c r="Z16" s="626">
        <v>0</v>
      </c>
      <c r="AA16" s="626"/>
      <c r="AB16" s="626"/>
      <c r="AC16" s="626"/>
      <c r="AD16" s="627">
        <v>25663</v>
      </c>
      <c r="AE16" s="627"/>
      <c r="AF16" s="627"/>
      <c r="AG16" s="627"/>
      <c r="AH16" s="627"/>
      <c r="AI16" s="627"/>
      <c r="AJ16" s="627"/>
      <c r="AK16" s="627"/>
      <c r="AL16" s="628">
        <v>0.1</v>
      </c>
      <c r="AM16" s="629"/>
      <c r="AN16" s="629"/>
      <c r="AO16" s="630"/>
      <c r="AP16" s="620" t="s">
        <v>270</v>
      </c>
      <c r="AQ16" s="621"/>
      <c r="AR16" s="621"/>
      <c r="AS16" s="621"/>
      <c r="AT16" s="621"/>
      <c r="AU16" s="621"/>
      <c r="AV16" s="621"/>
      <c r="AW16" s="621"/>
      <c r="AX16" s="621"/>
      <c r="AY16" s="621"/>
      <c r="AZ16" s="621"/>
      <c r="BA16" s="621"/>
      <c r="BB16" s="621"/>
      <c r="BC16" s="621"/>
      <c r="BD16" s="621"/>
      <c r="BE16" s="621"/>
      <c r="BF16" s="622"/>
      <c r="BG16" s="623" t="s">
        <v>130</v>
      </c>
      <c r="BH16" s="624"/>
      <c r="BI16" s="624"/>
      <c r="BJ16" s="624"/>
      <c r="BK16" s="624"/>
      <c r="BL16" s="624"/>
      <c r="BM16" s="624"/>
      <c r="BN16" s="625"/>
      <c r="BO16" s="626" t="s">
        <v>130</v>
      </c>
      <c r="BP16" s="626"/>
      <c r="BQ16" s="626"/>
      <c r="BR16" s="626"/>
      <c r="BS16" s="627" t="s">
        <v>130</v>
      </c>
      <c r="BT16" s="627"/>
      <c r="BU16" s="627"/>
      <c r="BV16" s="627"/>
      <c r="BW16" s="627"/>
      <c r="BX16" s="627"/>
      <c r="BY16" s="627"/>
      <c r="BZ16" s="627"/>
      <c r="CA16" s="627"/>
      <c r="CB16" s="631"/>
      <c r="CD16" s="620" t="s">
        <v>271</v>
      </c>
      <c r="CE16" s="621"/>
      <c r="CF16" s="621"/>
      <c r="CG16" s="621"/>
      <c r="CH16" s="621"/>
      <c r="CI16" s="621"/>
      <c r="CJ16" s="621"/>
      <c r="CK16" s="621"/>
      <c r="CL16" s="621"/>
      <c r="CM16" s="621"/>
      <c r="CN16" s="621"/>
      <c r="CO16" s="621"/>
      <c r="CP16" s="621"/>
      <c r="CQ16" s="622"/>
      <c r="CR16" s="623" t="s">
        <v>130</v>
      </c>
      <c r="CS16" s="624"/>
      <c r="CT16" s="624"/>
      <c r="CU16" s="624"/>
      <c r="CV16" s="624"/>
      <c r="CW16" s="624"/>
      <c r="CX16" s="624"/>
      <c r="CY16" s="625"/>
      <c r="CZ16" s="626" t="s">
        <v>234</v>
      </c>
      <c r="DA16" s="626"/>
      <c r="DB16" s="626"/>
      <c r="DC16" s="626"/>
      <c r="DD16" s="632" t="s">
        <v>130</v>
      </c>
      <c r="DE16" s="624"/>
      <c r="DF16" s="624"/>
      <c r="DG16" s="624"/>
      <c r="DH16" s="624"/>
      <c r="DI16" s="624"/>
      <c r="DJ16" s="624"/>
      <c r="DK16" s="624"/>
      <c r="DL16" s="624"/>
      <c r="DM16" s="624"/>
      <c r="DN16" s="624"/>
      <c r="DO16" s="624"/>
      <c r="DP16" s="625"/>
      <c r="DQ16" s="632" t="s">
        <v>241</v>
      </c>
      <c r="DR16" s="624"/>
      <c r="DS16" s="624"/>
      <c r="DT16" s="624"/>
      <c r="DU16" s="624"/>
      <c r="DV16" s="624"/>
      <c r="DW16" s="624"/>
      <c r="DX16" s="624"/>
      <c r="DY16" s="624"/>
      <c r="DZ16" s="624"/>
      <c r="EA16" s="624"/>
      <c r="EB16" s="624"/>
      <c r="EC16" s="633"/>
    </row>
    <row r="17" spans="2:133" ht="11.25" customHeight="1" x14ac:dyDescent="0.15">
      <c r="B17" s="620" t="s">
        <v>272</v>
      </c>
      <c r="C17" s="621"/>
      <c r="D17" s="621"/>
      <c r="E17" s="621"/>
      <c r="F17" s="621"/>
      <c r="G17" s="621"/>
      <c r="H17" s="621"/>
      <c r="I17" s="621"/>
      <c r="J17" s="621"/>
      <c r="K17" s="621"/>
      <c r="L17" s="621"/>
      <c r="M17" s="621"/>
      <c r="N17" s="621"/>
      <c r="O17" s="621"/>
      <c r="P17" s="621"/>
      <c r="Q17" s="622"/>
      <c r="R17" s="623">
        <v>167681</v>
      </c>
      <c r="S17" s="624"/>
      <c r="T17" s="624"/>
      <c r="U17" s="624"/>
      <c r="V17" s="624"/>
      <c r="W17" s="624"/>
      <c r="X17" s="624"/>
      <c r="Y17" s="625"/>
      <c r="Z17" s="626">
        <v>0.2</v>
      </c>
      <c r="AA17" s="626"/>
      <c r="AB17" s="626"/>
      <c r="AC17" s="626"/>
      <c r="AD17" s="627">
        <v>167681</v>
      </c>
      <c r="AE17" s="627"/>
      <c r="AF17" s="627"/>
      <c r="AG17" s="627"/>
      <c r="AH17" s="627"/>
      <c r="AI17" s="627"/>
      <c r="AJ17" s="627"/>
      <c r="AK17" s="627"/>
      <c r="AL17" s="628">
        <v>0.5</v>
      </c>
      <c r="AM17" s="629"/>
      <c r="AN17" s="629"/>
      <c r="AO17" s="630"/>
      <c r="AP17" s="620" t="s">
        <v>273</v>
      </c>
      <c r="AQ17" s="621"/>
      <c r="AR17" s="621"/>
      <c r="AS17" s="621"/>
      <c r="AT17" s="621"/>
      <c r="AU17" s="621"/>
      <c r="AV17" s="621"/>
      <c r="AW17" s="621"/>
      <c r="AX17" s="621"/>
      <c r="AY17" s="621"/>
      <c r="AZ17" s="621"/>
      <c r="BA17" s="621"/>
      <c r="BB17" s="621"/>
      <c r="BC17" s="621"/>
      <c r="BD17" s="621"/>
      <c r="BE17" s="621"/>
      <c r="BF17" s="622"/>
      <c r="BG17" s="623" t="s">
        <v>241</v>
      </c>
      <c r="BH17" s="624"/>
      <c r="BI17" s="624"/>
      <c r="BJ17" s="624"/>
      <c r="BK17" s="624"/>
      <c r="BL17" s="624"/>
      <c r="BM17" s="624"/>
      <c r="BN17" s="625"/>
      <c r="BO17" s="626" t="s">
        <v>234</v>
      </c>
      <c r="BP17" s="626"/>
      <c r="BQ17" s="626"/>
      <c r="BR17" s="626"/>
      <c r="BS17" s="627" t="s">
        <v>234</v>
      </c>
      <c r="BT17" s="627"/>
      <c r="BU17" s="627"/>
      <c r="BV17" s="627"/>
      <c r="BW17" s="627"/>
      <c r="BX17" s="627"/>
      <c r="BY17" s="627"/>
      <c r="BZ17" s="627"/>
      <c r="CA17" s="627"/>
      <c r="CB17" s="631"/>
      <c r="CD17" s="620" t="s">
        <v>274</v>
      </c>
      <c r="CE17" s="621"/>
      <c r="CF17" s="621"/>
      <c r="CG17" s="621"/>
      <c r="CH17" s="621"/>
      <c r="CI17" s="621"/>
      <c r="CJ17" s="621"/>
      <c r="CK17" s="621"/>
      <c r="CL17" s="621"/>
      <c r="CM17" s="621"/>
      <c r="CN17" s="621"/>
      <c r="CO17" s="621"/>
      <c r="CP17" s="621"/>
      <c r="CQ17" s="622"/>
      <c r="CR17" s="623">
        <v>3517044</v>
      </c>
      <c r="CS17" s="624"/>
      <c r="CT17" s="624"/>
      <c r="CU17" s="624"/>
      <c r="CV17" s="624"/>
      <c r="CW17" s="624"/>
      <c r="CX17" s="624"/>
      <c r="CY17" s="625"/>
      <c r="CZ17" s="626">
        <v>4.5</v>
      </c>
      <c r="DA17" s="626"/>
      <c r="DB17" s="626"/>
      <c r="DC17" s="626"/>
      <c r="DD17" s="632" t="s">
        <v>130</v>
      </c>
      <c r="DE17" s="624"/>
      <c r="DF17" s="624"/>
      <c r="DG17" s="624"/>
      <c r="DH17" s="624"/>
      <c r="DI17" s="624"/>
      <c r="DJ17" s="624"/>
      <c r="DK17" s="624"/>
      <c r="DL17" s="624"/>
      <c r="DM17" s="624"/>
      <c r="DN17" s="624"/>
      <c r="DO17" s="624"/>
      <c r="DP17" s="625"/>
      <c r="DQ17" s="632">
        <v>3395151</v>
      </c>
      <c r="DR17" s="624"/>
      <c r="DS17" s="624"/>
      <c r="DT17" s="624"/>
      <c r="DU17" s="624"/>
      <c r="DV17" s="624"/>
      <c r="DW17" s="624"/>
      <c r="DX17" s="624"/>
      <c r="DY17" s="624"/>
      <c r="DZ17" s="624"/>
      <c r="EA17" s="624"/>
      <c r="EB17" s="624"/>
      <c r="EC17" s="633"/>
    </row>
    <row r="18" spans="2:133" ht="11.25" customHeight="1" x14ac:dyDescent="0.15">
      <c r="B18" s="620" t="s">
        <v>275</v>
      </c>
      <c r="C18" s="621"/>
      <c r="D18" s="621"/>
      <c r="E18" s="621"/>
      <c r="F18" s="621"/>
      <c r="G18" s="621"/>
      <c r="H18" s="621"/>
      <c r="I18" s="621"/>
      <c r="J18" s="621"/>
      <c r="K18" s="621"/>
      <c r="L18" s="621"/>
      <c r="M18" s="621"/>
      <c r="N18" s="621"/>
      <c r="O18" s="621"/>
      <c r="P18" s="621"/>
      <c r="Q18" s="622"/>
      <c r="R18" s="623">
        <v>104966</v>
      </c>
      <c r="S18" s="624"/>
      <c r="T18" s="624"/>
      <c r="U18" s="624"/>
      <c r="V18" s="624"/>
      <c r="W18" s="624"/>
      <c r="X18" s="624"/>
      <c r="Y18" s="625"/>
      <c r="Z18" s="626">
        <v>0.1</v>
      </c>
      <c r="AA18" s="626"/>
      <c r="AB18" s="626"/>
      <c r="AC18" s="626"/>
      <c r="AD18" s="627">
        <v>104966</v>
      </c>
      <c r="AE18" s="627"/>
      <c r="AF18" s="627"/>
      <c r="AG18" s="627"/>
      <c r="AH18" s="627"/>
      <c r="AI18" s="627"/>
      <c r="AJ18" s="627"/>
      <c r="AK18" s="627"/>
      <c r="AL18" s="628">
        <v>0.3</v>
      </c>
      <c r="AM18" s="629"/>
      <c r="AN18" s="629"/>
      <c r="AO18" s="630"/>
      <c r="AP18" s="620" t="s">
        <v>276</v>
      </c>
      <c r="AQ18" s="621"/>
      <c r="AR18" s="621"/>
      <c r="AS18" s="621"/>
      <c r="AT18" s="621"/>
      <c r="AU18" s="621"/>
      <c r="AV18" s="621"/>
      <c r="AW18" s="621"/>
      <c r="AX18" s="621"/>
      <c r="AY18" s="621"/>
      <c r="AZ18" s="621"/>
      <c r="BA18" s="621"/>
      <c r="BB18" s="621"/>
      <c r="BC18" s="621"/>
      <c r="BD18" s="621"/>
      <c r="BE18" s="621"/>
      <c r="BF18" s="622"/>
      <c r="BG18" s="623" t="s">
        <v>130</v>
      </c>
      <c r="BH18" s="624"/>
      <c r="BI18" s="624"/>
      <c r="BJ18" s="624"/>
      <c r="BK18" s="624"/>
      <c r="BL18" s="624"/>
      <c r="BM18" s="624"/>
      <c r="BN18" s="625"/>
      <c r="BO18" s="626" t="s">
        <v>241</v>
      </c>
      <c r="BP18" s="626"/>
      <c r="BQ18" s="626"/>
      <c r="BR18" s="626"/>
      <c r="BS18" s="627" t="s">
        <v>130</v>
      </c>
      <c r="BT18" s="627"/>
      <c r="BU18" s="627"/>
      <c r="BV18" s="627"/>
      <c r="BW18" s="627"/>
      <c r="BX18" s="627"/>
      <c r="BY18" s="627"/>
      <c r="BZ18" s="627"/>
      <c r="CA18" s="627"/>
      <c r="CB18" s="631"/>
      <c r="CD18" s="620" t="s">
        <v>277</v>
      </c>
      <c r="CE18" s="621"/>
      <c r="CF18" s="621"/>
      <c r="CG18" s="621"/>
      <c r="CH18" s="621"/>
      <c r="CI18" s="621"/>
      <c r="CJ18" s="621"/>
      <c r="CK18" s="621"/>
      <c r="CL18" s="621"/>
      <c r="CM18" s="621"/>
      <c r="CN18" s="621"/>
      <c r="CO18" s="621"/>
      <c r="CP18" s="621"/>
      <c r="CQ18" s="622"/>
      <c r="CR18" s="623" t="s">
        <v>234</v>
      </c>
      <c r="CS18" s="624"/>
      <c r="CT18" s="624"/>
      <c r="CU18" s="624"/>
      <c r="CV18" s="624"/>
      <c r="CW18" s="624"/>
      <c r="CX18" s="624"/>
      <c r="CY18" s="625"/>
      <c r="CZ18" s="626" t="s">
        <v>130</v>
      </c>
      <c r="DA18" s="626"/>
      <c r="DB18" s="626"/>
      <c r="DC18" s="626"/>
      <c r="DD18" s="632" t="s">
        <v>130</v>
      </c>
      <c r="DE18" s="624"/>
      <c r="DF18" s="624"/>
      <c r="DG18" s="624"/>
      <c r="DH18" s="624"/>
      <c r="DI18" s="624"/>
      <c r="DJ18" s="624"/>
      <c r="DK18" s="624"/>
      <c r="DL18" s="624"/>
      <c r="DM18" s="624"/>
      <c r="DN18" s="624"/>
      <c r="DO18" s="624"/>
      <c r="DP18" s="625"/>
      <c r="DQ18" s="632" t="s">
        <v>234</v>
      </c>
      <c r="DR18" s="624"/>
      <c r="DS18" s="624"/>
      <c r="DT18" s="624"/>
      <c r="DU18" s="624"/>
      <c r="DV18" s="624"/>
      <c r="DW18" s="624"/>
      <c r="DX18" s="624"/>
      <c r="DY18" s="624"/>
      <c r="DZ18" s="624"/>
      <c r="EA18" s="624"/>
      <c r="EB18" s="624"/>
      <c r="EC18" s="633"/>
    </row>
    <row r="19" spans="2:133" ht="11.25" customHeight="1" x14ac:dyDescent="0.15">
      <c r="B19" s="620" t="s">
        <v>278</v>
      </c>
      <c r="C19" s="621"/>
      <c r="D19" s="621"/>
      <c r="E19" s="621"/>
      <c r="F19" s="621"/>
      <c r="G19" s="621"/>
      <c r="H19" s="621"/>
      <c r="I19" s="621"/>
      <c r="J19" s="621"/>
      <c r="K19" s="621"/>
      <c r="L19" s="621"/>
      <c r="M19" s="621"/>
      <c r="N19" s="621"/>
      <c r="O19" s="621"/>
      <c r="P19" s="621"/>
      <c r="Q19" s="622"/>
      <c r="R19" s="623">
        <v>104636</v>
      </c>
      <c r="S19" s="624"/>
      <c r="T19" s="624"/>
      <c r="U19" s="624"/>
      <c r="V19" s="624"/>
      <c r="W19" s="624"/>
      <c r="X19" s="624"/>
      <c r="Y19" s="625"/>
      <c r="Z19" s="626">
        <v>0.1</v>
      </c>
      <c r="AA19" s="626"/>
      <c r="AB19" s="626"/>
      <c r="AC19" s="626"/>
      <c r="AD19" s="627">
        <v>104636</v>
      </c>
      <c r="AE19" s="627"/>
      <c r="AF19" s="627"/>
      <c r="AG19" s="627"/>
      <c r="AH19" s="627"/>
      <c r="AI19" s="627"/>
      <c r="AJ19" s="627"/>
      <c r="AK19" s="627"/>
      <c r="AL19" s="628">
        <v>0.3</v>
      </c>
      <c r="AM19" s="629"/>
      <c r="AN19" s="629"/>
      <c r="AO19" s="630"/>
      <c r="AP19" s="620" t="s">
        <v>279</v>
      </c>
      <c r="AQ19" s="621"/>
      <c r="AR19" s="621"/>
      <c r="AS19" s="621"/>
      <c r="AT19" s="621"/>
      <c r="AU19" s="621"/>
      <c r="AV19" s="621"/>
      <c r="AW19" s="621"/>
      <c r="AX19" s="621"/>
      <c r="AY19" s="621"/>
      <c r="AZ19" s="621"/>
      <c r="BA19" s="621"/>
      <c r="BB19" s="621"/>
      <c r="BC19" s="621"/>
      <c r="BD19" s="621"/>
      <c r="BE19" s="621"/>
      <c r="BF19" s="622"/>
      <c r="BG19" s="623" t="s">
        <v>234</v>
      </c>
      <c r="BH19" s="624"/>
      <c r="BI19" s="624"/>
      <c r="BJ19" s="624"/>
      <c r="BK19" s="624"/>
      <c r="BL19" s="624"/>
      <c r="BM19" s="624"/>
      <c r="BN19" s="625"/>
      <c r="BO19" s="626" t="s">
        <v>130</v>
      </c>
      <c r="BP19" s="626"/>
      <c r="BQ19" s="626"/>
      <c r="BR19" s="626"/>
      <c r="BS19" s="627" t="s">
        <v>130</v>
      </c>
      <c r="BT19" s="627"/>
      <c r="BU19" s="627"/>
      <c r="BV19" s="627"/>
      <c r="BW19" s="627"/>
      <c r="BX19" s="627"/>
      <c r="BY19" s="627"/>
      <c r="BZ19" s="627"/>
      <c r="CA19" s="627"/>
      <c r="CB19" s="631"/>
      <c r="CD19" s="620" t="s">
        <v>280</v>
      </c>
      <c r="CE19" s="621"/>
      <c r="CF19" s="621"/>
      <c r="CG19" s="621"/>
      <c r="CH19" s="621"/>
      <c r="CI19" s="621"/>
      <c r="CJ19" s="621"/>
      <c r="CK19" s="621"/>
      <c r="CL19" s="621"/>
      <c r="CM19" s="621"/>
      <c r="CN19" s="621"/>
      <c r="CO19" s="621"/>
      <c r="CP19" s="621"/>
      <c r="CQ19" s="622"/>
      <c r="CR19" s="623" t="s">
        <v>241</v>
      </c>
      <c r="CS19" s="624"/>
      <c r="CT19" s="624"/>
      <c r="CU19" s="624"/>
      <c r="CV19" s="624"/>
      <c r="CW19" s="624"/>
      <c r="CX19" s="624"/>
      <c r="CY19" s="625"/>
      <c r="CZ19" s="626" t="s">
        <v>130</v>
      </c>
      <c r="DA19" s="626"/>
      <c r="DB19" s="626"/>
      <c r="DC19" s="626"/>
      <c r="DD19" s="632" t="s">
        <v>234</v>
      </c>
      <c r="DE19" s="624"/>
      <c r="DF19" s="624"/>
      <c r="DG19" s="624"/>
      <c r="DH19" s="624"/>
      <c r="DI19" s="624"/>
      <c r="DJ19" s="624"/>
      <c r="DK19" s="624"/>
      <c r="DL19" s="624"/>
      <c r="DM19" s="624"/>
      <c r="DN19" s="624"/>
      <c r="DO19" s="624"/>
      <c r="DP19" s="625"/>
      <c r="DQ19" s="632" t="s">
        <v>234</v>
      </c>
      <c r="DR19" s="624"/>
      <c r="DS19" s="624"/>
      <c r="DT19" s="624"/>
      <c r="DU19" s="624"/>
      <c r="DV19" s="624"/>
      <c r="DW19" s="624"/>
      <c r="DX19" s="624"/>
      <c r="DY19" s="624"/>
      <c r="DZ19" s="624"/>
      <c r="EA19" s="624"/>
      <c r="EB19" s="624"/>
      <c r="EC19" s="633"/>
    </row>
    <row r="20" spans="2:133" ht="11.25" customHeight="1" x14ac:dyDescent="0.15">
      <c r="B20" s="636" t="s">
        <v>281</v>
      </c>
      <c r="C20" s="637"/>
      <c r="D20" s="637"/>
      <c r="E20" s="637"/>
      <c r="F20" s="637"/>
      <c r="G20" s="637"/>
      <c r="H20" s="637"/>
      <c r="I20" s="637"/>
      <c r="J20" s="637"/>
      <c r="K20" s="637"/>
      <c r="L20" s="637"/>
      <c r="M20" s="637"/>
      <c r="N20" s="637"/>
      <c r="O20" s="637"/>
      <c r="P20" s="637"/>
      <c r="Q20" s="638"/>
      <c r="R20" s="623">
        <v>330</v>
      </c>
      <c r="S20" s="624"/>
      <c r="T20" s="624"/>
      <c r="U20" s="624"/>
      <c r="V20" s="624"/>
      <c r="W20" s="624"/>
      <c r="X20" s="624"/>
      <c r="Y20" s="625"/>
      <c r="Z20" s="626">
        <v>0</v>
      </c>
      <c r="AA20" s="626"/>
      <c r="AB20" s="626"/>
      <c r="AC20" s="626"/>
      <c r="AD20" s="627">
        <v>330</v>
      </c>
      <c r="AE20" s="627"/>
      <c r="AF20" s="627"/>
      <c r="AG20" s="627"/>
      <c r="AH20" s="627"/>
      <c r="AI20" s="627"/>
      <c r="AJ20" s="627"/>
      <c r="AK20" s="627"/>
      <c r="AL20" s="628">
        <v>0</v>
      </c>
      <c r="AM20" s="629"/>
      <c r="AN20" s="629"/>
      <c r="AO20" s="630"/>
      <c r="AP20" s="620" t="s">
        <v>282</v>
      </c>
      <c r="AQ20" s="621"/>
      <c r="AR20" s="621"/>
      <c r="AS20" s="621"/>
      <c r="AT20" s="621"/>
      <c r="AU20" s="621"/>
      <c r="AV20" s="621"/>
      <c r="AW20" s="621"/>
      <c r="AX20" s="621"/>
      <c r="AY20" s="621"/>
      <c r="AZ20" s="621"/>
      <c r="BA20" s="621"/>
      <c r="BB20" s="621"/>
      <c r="BC20" s="621"/>
      <c r="BD20" s="621"/>
      <c r="BE20" s="621"/>
      <c r="BF20" s="622"/>
      <c r="BG20" s="623" t="s">
        <v>130</v>
      </c>
      <c r="BH20" s="624"/>
      <c r="BI20" s="624"/>
      <c r="BJ20" s="624"/>
      <c r="BK20" s="624"/>
      <c r="BL20" s="624"/>
      <c r="BM20" s="624"/>
      <c r="BN20" s="625"/>
      <c r="BO20" s="626" t="s">
        <v>130</v>
      </c>
      <c r="BP20" s="626"/>
      <c r="BQ20" s="626"/>
      <c r="BR20" s="626"/>
      <c r="BS20" s="627" t="s">
        <v>130</v>
      </c>
      <c r="BT20" s="627"/>
      <c r="BU20" s="627"/>
      <c r="BV20" s="627"/>
      <c r="BW20" s="627"/>
      <c r="BX20" s="627"/>
      <c r="BY20" s="627"/>
      <c r="BZ20" s="627"/>
      <c r="CA20" s="627"/>
      <c r="CB20" s="631"/>
      <c r="CD20" s="620" t="s">
        <v>283</v>
      </c>
      <c r="CE20" s="621"/>
      <c r="CF20" s="621"/>
      <c r="CG20" s="621"/>
      <c r="CH20" s="621"/>
      <c r="CI20" s="621"/>
      <c r="CJ20" s="621"/>
      <c r="CK20" s="621"/>
      <c r="CL20" s="621"/>
      <c r="CM20" s="621"/>
      <c r="CN20" s="621"/>
      <c r="CO20" s="621"/>
      <c r="CP20" s="621"/>
      <c r="CQ20" s="622"/>
      <c r="CR20" s="623">
        <v>78574481</v>
      </c>
      <c r="CS20" s="624"/>
      <c r="CT20" s="624"/>
      <c r="CU20" s="624"/>
      <c r="CV20" s="624"/>
      <c r="CW20" s="624"/>
      <c r="CX20" s="624"/>
      <c r="CY20" s="625"/>
      <c r="CZ20" s="626">
        <v>100</v>
      </c>
      <c r="DA20" s="626"/>
      <c r="DB20" s="626"/>
      <c r="DC20" s="626"/>
      <c r="DD20" s="632">
        <v>9381636</v>
      </c>
      <c r="DE20" s="624"/>
      <c r="DF20" s="624"/>
      <c r="DG20" s="624"/>
      <c r="DH20" s="624"/>
      <c r="DI20" s="624"/>
      <c r="DJ20" s="624"/>
      <c r="DK20" s="624"/>
      <c r="DL20" s="624"/>
      <c r="DM20" s="624"/>
      <c r="DN20" s="624"/>
      <c r="DO20" s="624"/>
      <c r="DP20" s="625"/>
      <c r="DQ20" s="632">
        <v>39490742</v>
      </c>
      <c r="DR20" s="624"/>
      <c r="DS20" s="624"/>
      <c r="DT20" s="624"/>
      <c r="DU20" s="624"/>
      <c r="DV20" s="624"/>
      <c r="DW20" s="624"/>
      <c r="DX20" s="624"/>
      <c r="DY20" s="624"/>
      <c r="DZ20" s="624"/>
      <c r="EA20" s="624"/>
      <c r="EB20" s="624"/>
      <c r="EC20" s="633"/>
    </row>
    <row r="21" spans="2:133" ht="11.25" customHeight="1" x14ac:dyDescent="0.15">
      <c r="B21" s="620" t="s">
        <v>284</v>
      </c>
      <c r="C21" s="621"/>
      <c r="D21" s="621"/>
      <c r="E21" s="621"/>
      <c r="F21" s="621"/>
      <c r="G21" s="621"/>
      <c r="H21" s="621"/>
      <c r="I21" s="621"/>
      <c r="J21" s="621"/>
      <c r="K21" s="621"/>
      <c r="L21" s="621"/>
      <c r="M21" s="621"/>
      <c r="N21" s="621"/>
      <c r="O21" s="621"/>
      <c r="P21" s="621"/>
      <c r="Q21" s="622"/>
      <c r="R21" s="623">
        <v>12640954</v>
      </c>
      <c r="S21" s="624"/>
      <c r="T21" s="624"/>
      <c r="U21" s="624"/>
      <c r="V21" s="624"/>
      <c r="W21" s="624"/>
      <c r="X21" s="624"/>
      <c r="Y21" s="625"/>
      <c r="Z21" s="626">
        <v>15.5</v>
      </c>
      <c r="AA21" s="626"/>
      <c r="AB21" s="626"/>
      <c r="AC21" s="626"/>
      <c r="AD21" s="627">
        <v>11701447</v>
      </c>
      <c r="AE21" s="627"/>
      <c r="AF21" s="627"/>
      <c r="AG21" s="627"/>
      <c r="AH21" s="627"/>
      <c r="AI21" s="627"/>
      <c r="AJ21" s="627"/>
      <c r="AK21" s="627"/>
      <c r="AL21" s="628">
        <v>33.4</v>
      </c>
      <c r="AM21" s="629"/>
      <c r="AN21" s="629"/>
      <c r="AO21" s="630"/>
      <c r="AP21" s="620" t="s">
        <v>285</v>
      </c>
      <c r="AQ21" s="639"/>
      <c r="AR21" s="639"/>
      <c r="AS21" s="639"/>
      <c r="AT21" s="639"/>
      <c r="AU21" s="639"/>
      <c r="AV21" s="639"/>
      <c r="AW21" s="639"/>
      <c r="AX21" s="639"/>
      <c r="AY21" s="639"/>
      <c r="AZ21" s="639"/>
      <c r="BA21" s="639"/>
      <c r="BB21" s="639"/>
      <c r="BC21" s="639"/>
      <c r="BD21" s="639"/>
      <c r="BE21" s="639"/>
      <c r="BF21" s="640"/>
      <c r="BG21" s="623" t="s">
        <v>130</v>
      </c>
      <c r="BH21" s="624"/>
      <c r="BI21" s="624"/>
      <c r="BJ21" s="624"/>
      <c r="BK21" s="624"/>
      <c r="BL21" s="624"/>
      <c r="BM21" s="624"/>
      <c r="BN21" s="625"/>
      <c r="BO21" s="626" t="s">
        <v>241</v>
      </c>
      <c r="BP21" s="626"/>
      <c r="BQ21" s="626"/>
      <c r="BR21" s="626"/>
      <c r="BS21" s="627" t="s">
        <v>130</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286</v>
      </c>
      <c r="C22" s="621"/>
      <c r="D22" s="621"/>
      <c r="E22" s="621"/>
      <c r="F22" s="621"/>
      <c r="G22" s="621"/>
      <c r="H22" s="621"/>
      <c r="I22" s="621"/>
      <c r="J22" s="621"/>
      <c r="K22" s="621"/>
      <c r="L22" s="621"/>
      <c r="M22" s="621"/>
      <c r="N22" s="621"/>
      <c r="O22" s="621"/>
      <c r="P22" s="621"/>
      <c r="Q22" s="622"/>
      <c r="R22" s="623">
        <v>11701447</v>
      </c>
      <c r="S22" s="624"/>
      <c r="T22" s="624"/>
      <c r="U22" s="624"/>
      <c r="V22" s="624"/>
      <c r="W22" s="624"/>
      <c r="X22" s="624"/>
      <c r="Y22" s="625"/>
      <c r="Z22" s="626">
        <v>14.4</v>
      </c>
      <c r="AA22" s="626"/>
      <c r="AB22" s="626"/>
      <c r="AC22" s="626"/>
      <c r="AD22" s="627">
        <v>11701447</v>
      </c>
      <c r="AE22" s="627"/>
      <c r="AF22" s="627"/>
      <c r="AG22" s="627"/>
      <c r="AH22" s="627"/>
      <c r="AI22" s="627"/>
      <c r="AJ22" s="627"/>
      <c r="AK22" s="627"/>
      <c r="AL22" s="628">
        <v>33.4</v>
      </c>
      <c r="AM22" s="629"/>
      <c r="AN22" s="629"/>
      <c r="AO22" s="630"/>
      <c r="AP22" s="620" t="s">
        <v>287</v>
      </c>
      <c r="AQ22" s="639"/>
      <c r="AR22" s="639"/>
      <c r="AS22" s="639"/>
      <c r="AT22" s="639"/>
      <c r="AU22" s="639"/>
      <c r="AV22" s="639"/>
      <c r="AW22" s="639"/>
      <c r="AX22" s="639"/>
      <c r="AY22" s="639"/>
      <c r="AZ22" s="639"/>
      <c r="BA22" s="639"/>
      <c r="BB22" s="639"/>
      <c r="BC22" s="639"/>
      <c r="BD22" s="639"/>
      <c r="BE22" s="639"/>
      <c r="BF22" s="640"/>
      <c r="BG22" s="623" t="s">
        <v>234</v>
      </c>
      <c r="BH22" s="624"/>
      <c r="BI22" s="624"/>
      <c r="BJ22" s="624"/>
      <c r="BK22" s="624"/>
      <c r="BL22" s="624"/>
      <c r="BM22" s="624"/>
      <c r="BN22" s="625"/>
      <c r="BO22" s="626" t="s">
        <v>130</v>
      </c>
      <c r="BP22" s="626"/>
      <c r="BQ22" s="626"/>
      <c r="BR22" s="626"/>
      <c r="BS22" s="627" t="s">
        <v>241</v>
      </c>
      <c r="BT22" s="627"/>
      <c r="BU22" s="627"/>
      <c r="BV22" s="627"/>
      <c r="BW22" s="627"/>
      <c r="BX22" s="627"/>
      <c r="BY22" s="627"/>
      <c r="BZ22" s="627"/>
      <c r="CA22" s="627"/>
      <c r="CB22" s="631"/>
      <c r="CD22" s="605" t="s">
        <v>288</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289</v>
      </c>
      <c r="C23" s="621"/>
      <c r="D23" s="621"/>
      <c r="E23" s="621"/>
      <c r="F23" s="621"/>
      <c r="G23" s="621"/>
      <c r="H23" s="621"/>
      <c r="I23" s="621"/>
      <c r="J23" s="621"/>
      <c r="K23" s="621"/>
      <c r="L23" s="621"/>
      <c r="M23" s="621"/>
      <c r="N23" s="621"/>
      <c r="O23" s="621"/>
      <c r="P23" s="621"/>
      <c r="Q23" s="622"/>
      <c r="R23" s="623">
        <v>939507</v>
      </c>
      <c r="S23" s="624"/>
      <c r="T23" s="624"/>
      <c r="U23" s="624"/>
      <c r="V23" s="624"/>
      <c r="W23" s="624"/>
      <c r="X23" s="624"/>
      <c r="Y23" s="625"/>
      <c r="Z23" s="626">
        <v>1.2</v>
      </c>
      <c r="AA23" s="626"/>
      <c r="AB23" s="626"/>
      <c r="AC23" s="626"/>
      <c r="AD23" s="627" t="s">
        <v>130</v>
      </c>
      <c r="AE23" s="627"/>
      <c r="AF23" s="627"/>
      <c r="AG23" s="627"/>
      <c r="AH23" s="627"/>
      <c r="AI23" s="627"/>
      <c r="AJ23" s="627"/>
      <c r="AK23" s="627"/>
      <c r="AL23" s="628" t="s">
        <v>241</v>
      </c>
      <c r="AM23" s="629"/>
      <c r="AN23" s="629"/>
      <c r="AO23" s="630"/>
      <c r="AP23" s="620" t="s">
        <v>290</v>
      </c>
      <c r="AQ23" s="639"/>
      <c r="AR23" s="639"/>
      <c r="AS23" s="639"/>
      <c r="AT23" s="639"/>
      <c r="AU23" s="639"/>
      <c r="AV23" s="639"/>
      <c r="AW23" s="639"/>
      <c r="AX23" s="639"/>
      <c r="AY23" s="639"/>
      <c r="AZ23" s="639"/>
      <c r="BA23" s="639"/>
      <c r="BB23" s="639"/>
      <c r="BC23" s="639"/>
      <c r="BD23" s="639"/>
      <c r="BE23" s="639"/>
      <c r="BF23" s="640"/>
      <c r="BG23" s="623" t="s">
        <v>130</v>
      </c>
      <c r="BH23" s="624"/>
      <c r="BI23" s="624"/>
      <c r="BJ23" s="624"/>
      <c r="BK23" s="624"/>
      <c r="BL23" s="624"/>
      <c r="BM23" s="624"/>
      <c r="BN23" s="625"/>
      <c r="BO23" s="626" t="s">
        <v>234</v>
      </c>
      <c r="BP23" s="626"/>
      <c r="BQ23" s="626"/>
      <c r="BR23" s="626"/>
      <c r="BS23" s="627" t="s">
        <v>130</v>
      </c>
      <c r="BT23" s="627"/>
      <c r="BU23" s="627"/>
      <c r="BV23" s="627"/>
      <c r="BW23" s="627"/>
      <c r="BX23" s="627"/>
      <c r="BY23" s="627"/>
      <c r="BZ23" s="627"/>
      <c r="CA23" s="627"/>
      <c r="CB23" s="631"/>
      <c r="CD23" s="605" t="s">
        <v>228</v>
      </c>
      <c r="CE23" s="606"/>
      <c r="CF23" s="606"/>
      <c r="CG23" s="606"/>
      <c r="CH23" s="606"/>
      <c r="CI23" s="606"/>
      <c r="CJ23" s="606"/>
      <c r="CK23" s="606"/>
      <c r="CL23" s="606"/>
      <c r="CM23" s="606"/>
      <c r="CN23" s="606"/>
      <c r="CO23" s="606"/>
      <c r="CP23" s="606"/>
      <c r="CQ23" s="607"/>
      <c r="CR23" s="605" t="s">
        <v>291</v>
      </c>
      <c r="CS23" s="606"/>
      <c r="CT23" s="606"/>
      <c r="CU23" s="606"/>
      <c r="CV23" s="606"/>
      <c r="CW23" s="606"/>
      <c r="CX23" s="606"/>
      <c r="CY23" s="607"/>
      <c r="CZ23" s="605" t="s">
        <v>292</v>
      </c>
      <c r="DA23" s="606"/>
      <c r="DB23" s="606"/>
      <c r="DC23" s="607"/>
      <c r="DD23" s="605" t="s">
        <v>293</v>
      </c>
      <c r="DE23" s="606"/>
      <c r="DF23" s="606"/>
      <c r="DG23" s="606"/>
      <c r="DH23" s="606"/>
      <c r="DI23" s="606"/>
      <c r="DJ23" s="606"/>
      <c r="DK23" s="607"/>
      <c r="DL23" s="650" t="s">
        <v>294</v>
      </c>
      <c r="DM23" s="651"/>
      <c r="DN23" s="651"/>
      <c r="DO23" s="651"/>
      <c r="DP23" s="651"/>
      <c r="DQ23" s="651"/>
      <c r="DR23" s="651"/>
      <c r="DS23" s="651"/>
      <c r="DT23" s="651"/>
      <c r="DU23" s="651"/>
      <c r="DV23" s="652"/>
      <c r="DW23" s="605" t="s">
        <v>295</v>
      </c>
      <c r="DX23" s="606"/>
      <c r="DY23" s="606"/>
      <c r="DZ23" s="606"/>
      <c r="EA23" s="606"/>
      <c r="EB23" s="606"/>
      <c r="EC23" s="607"/>
    </row>
    <row r="24" spans="2:133" ht="11.25" customHeight="1" x14ac:dyDescent="0.15">
      <c r="B24" s="620" t="s">
        <v>296</v>
      </c>
      <c r="C24" s="621"/>
      <c r="D24" s="621"/>
      <c r="E24" s="621"/>
      <c r="F24" s="621"/>
      <c r="G24" s="621"/>
      <c r="H24" s="621"/>
      <c r="I24" s="621"/>
      <c r="J24" s="621"/>
      <c r="K24" s="621"/>
      <c r="L24" s="621"/>
      <c r="M24" s="621"/>
      <c r="N24" s="621"/>
      <c r="O24" s="621"/>
      <c r="P24" s="621"/>
      <c r="Q24" s="622"/>
      <c r="R24" s="623" t="s">
        <v>130</v>
      </c>
      <c r="S24" s="624"/>
      <c r="T24" s="624"/>
      <c r="U24" s="624"/>
      <c r="V24" s="624"/>
      <c r="W24" s="624"/>
      <c r="X24" s="624"/>
      <c r="Y24" s="625"/>
      <c r="Z24" s="626" t="s">
        <v>130</v>
      </c>
      <c r="AA24" s="626"/>
      <c r="AB24" s="626"/>
      <c r="AC24" s="626"/>
      <c r="AD24" s="627" t="s">
        <v>234</v>
      </c>
      <c r="AE24" s="627"/>
      <c r="AF24" s="627"/>
      <c r="AG24" s="627"/>
      <c r="AH24" s="627"/>
      <c r="AI24" s="627"/>
      <c r="AJ24" s="627"/>
      <c r="AK24" s="627"/>
      <c r="AL24" s="628" t="s">
        <v>241</v>
      </c>
      <c r="AM24" s="629"/>
      <c r="AN24" s="629"/>
      <c r="AO24" s="630"/>
      <c r="AP24" s="620" t="s">
        <v>297</v>
      </c>
      <c r="AQ24" s="639"/>
      <c r="AR24" s="639"/>
      <c r="AS24" s="639"/>
      <c r="AT24" s="639"/>
      <c r="AU24" s="639"/>
      <c r="AV24" s="639"/>
      <c r="AW24" s="639"/>
      <c r="AX24" s="639"/>
      <c r="AY24" s="639"/>
      <c r="AZ24" s="639"/>
      <c r="BA24" s="639"/>
      <c r="BB24" s="639"/>
      <c r="BC24" s="639"/>
      <c r="BD24" s="639"/>
      <c r="BE24" s="639"/>
      <c r="BF24" s="640"/>
      <c r="BG24" s="623" t="s">
        <v>130</v>
      </c>
      <c r="BH24" s="624"/>
      <c r="BI24" s="624"/>
      <c r="BJ24" s="624"/>
      <c r="BK24" s="624"/>
      <c r="BL24" s="624"/>
      <c r="BM24" s="624"/>
      <c r="BN24" s="625"/>
      <c r="BO24" s="626" t="s">
        <v>130</v>
      </c>
      <c r="BP24" s="626"/>
      <c r="BQ24" s="626"/>
      <c r="BR24" s="626"/>
      <c r="BS24" s="627" t="s">
        <v>234</v>
      </c>
      <c r="BT24" s="627"/>
      <c r="BU24" s="627"/>
      <c r="BV24" s="627"/>
      <c r="BW24" s="627"/>
      <c r="BX24" s="627"/>
      <c r="BY24" s="627"/>
      <c r="BZ24" s="627"/>
      <c r="CA24" s="627"/>
      <c r="CB24" s="631"/>
      <c r="CD24" s="609" t="s">
        <v>298</v>
      </c>
      <c r="CE24" s="610"/>
      <c r="CF24" s="610"/>
      <c r="CG24" s="610"/>
      <c r="CH24" s="610"/>
      <c r="CI24" s="610"/>
      <c r="CJ24" s="610"/>
      <c r="CK24" s="610"/>
      <c r="CL24" s="610"/>
      <c r="CM24" s="610"/>
      <c r="CN24" s="610"/>
      <c r="CO24" s="610"/>
      <c r="CP24" s="610"/>
      <c r="CQ24" s="611"/>
      <c r="CR24" s="612">
        <v>46130370</v>
      </c>
      <c r="CS24" s="613"/>
      <c r="CT24" s="613"/>
      <c r="CU24" s="613"/>
      <c r="CV24" s="613"/>
      <c r="CW24" s="613"/>
      <c r="CX24" s="613"/>
      <c r="CY24" s="614"/>
      <c r="CZ24" s="617">
        <v>58.7</v>
      </c>
      <c r="DA24" s="618"/>
      <c r="DB24" s="618"/>
      <c r="DC24" s="634"/>
      <c r="DD24" s="653">
        <v>20625899</v>
      </c>
      <c r="DE24" s="613"/>
      <c r="DF24" s="613"/>
      <c r="DG24" s="613"/>
      <c r="DH24" s="613"/>
      <c r="DI24" s="613"/>
      <c r="DJ24" s="613"/>
      <c r="DK24" s="614"/>
      <c r="DL24" s="653">
        <v>19956499</v>
      </c>
      <c r="DM24" s="613"/>
      <c r="DN24" s="613"/>
      <c r="DO24" s="613"/>
      <c r="DP24" s="613"/>
      <c r="DQ24" s="613"/>
      <c r="DR24" s="613"/>
      <c r="DS24" s="613"/>
      <c r="DT24" s="613"/>
      <c r="DU24" s="613"/>
      <c r="DV24" s="614"/>
      <c r="DW24" s="617">
        <v>56.1</v>
      </c>
      <c r="DX24" s="618"/>
      <c r="DY24" s="618"/>
      <c r="DZ24" s="618"/>
      <c r="EA24" s="618"/>
      <c r="EB24" s="618"/>
      <c r="EC24" s="619"/>
    </row>
    <row r="25" spans="2:133" ht="11.25" customHeight="1" x14ac:dyDescent="0.15">
      <c r="B25" s="620" t="s">
        <v>299</v>
      </c>
      <c r="C25" s="621"/>
      <c r="D25" s="621"/>
      <c r="E25" s="621"/>
      <c r="F25" s="621"/>
      <c r="G25" s="621"/>
      <c r="H25" s="621"/>
      <c r="I25" s="621"/>
      <c r="J25" s="621"/>
      <c r="K25" s="621"/>
      <c r="L25" s="621"/>
      <c r="M25" s="621"/>
      <c r="N25" s="621"/>
      <c r="O25" s="621"/>
      <c r="P25" s="621"/>
      <c r="Q25" s="622"/>
      <c r="R25" s="623">
        <v>33139059</v>
      </c>
      <c r="S25" s="624"/>
      <c r="T25" s="624"/>
      <c r="U25" s="624"/>
      <c r="V25" s="624"/>
      <c r="W25" s="624"/>
      <c r="X25" s="624"/>
      <c r="Y25" s="625"/>
      <c r="Z25" s="626">
        <v>40.799999999999997</v>
      </c>
      <c r="AA25" s="626"/>
      <c r="AB25" s="626"/>
      <c r="AC25" s="626"/>
      <c r="AD25" s="627">
        <v>32199552</v>
      </c>
      <c r="AE25" s="627"/>
      <c r="AF25" s="627"/>
      <c r="AG25" s="627"/>
      <c r="AH25" s="627"/>
      <c r="AI25" s="627"/>
      <c r="AJ25" s="627"/>
      <c r="AK25" s="627"/>
      <c r="AL25" s="628">
        <v>91.9</v>
      </c>
      <c r="AM25" s="629"/>
      <c r="AN25" s="629"/>
      <c r="AO25" s="630"/>
      <c r="AP25" s="620" t="s">
        <v>300</v>
      </c>
      <c r="AQ25" s="639"/>
      <c r="AR25" s="639"/>
      <c r="AS25" s="639"/>
      <c r="AT25" s="639"/>
      <c r="AU25" s="639"/>
      <c r="AV25" s="639"/>
      <c r="AW25" s="639"/>
      <c r="AX25" s="639"/>
      <c r="AY25" s="639"/>
      <c r="AZ25" s="639"/>
      <c r="BA25" s="639"/>
      <c r="BB25" s="639"/>
      <c r="BC25" s="639"/>
      <c r="BD25" s="639"/>
      <c r="BE25" s="639"/>
      <c r="BF25" s="640"/>
      <c r="BG25" s="623" t="s">
        <v>130</v>
      </c>
      <c r="BH25" s="624"/>
      <c r="BI25" s="624"/>
      <c r="BJ25" s="624"/>
      <c r="BK25" s="624"/>
      <c r="BL25" s="624"/>
      <c r="BM25" s="624"/>
      <c r="BN25" s="625"/>
      <c r="BO25" s="626" t="s">
        <v>234</v>
      </c>
      <c r="BP25" s="626"/>
      <c r="BQ25" s="626"/>
      <c r="BR25" s="626"/>
      <c r="BS25" s="627" t="s">
        <v>234</v>
      </c>
      <c r="BT25" s="627"/>
      <c r="BU25" s="627"/>
      <c r="BV25" s="627"/>
      <c r="BW25" s="627"/>
      <c r="BX25" s="627"/>
      <c r="BY25" s="627"/>
      <c r="BZ25" s="627"/>
      <c r="CA25" s="627"/>
      <c r="CB25" s="631"/>
      <c r="CD25" s="620" t="s">
        <v>301</v>
      </c>
      <c r="CE25" s="621"/>
      <c r="CF25" s="621"/>
      <c r="CG25" s="621"/>
      <c r="CH25" s="621"/>
      <c r="CI25" s="621"/>
      <c r="CJ25" s="621"/>
      <c r="CK25" s="621"/>
      <c r="CL25" s="621"/>
      <c r="CM25" s="621"/>
      <c r="CN25" s="621"/>
      <c r="CO25" s="621"/>
      <c r="CP25" s="621"/>
      <c r="CQ25" s="622"/>
      <c r="CR25" s="623">
        <v>9196799</v>
      </c>
      <c r="CS25" s="654"/>
      <c r="CT25" s="654"/>
      <c r="CU25" s="654"/>
      <c r="CV25" s="654"/>
      <c r="CW25" s="654"/>
      <c r="CX25" s="654"/>
      <c r="CY25" s="655"/>
      <c r="CZ25" s="628">
        <v>11.7</v>
      </c>
      <c r="DA25" s="656"/>
      <c r="DB25" s="656"/>
      <c r="DC25" s="658"/>
      <c r="DD25" s="632">
        <v>8029411</v>
      </c>
      <c r="DE25" s="654"/>
      <c r="DF25" s="654"/>
      <c r="DG25" s="654"/>
      <c r="DH25" s="654"/>
      <c r="DI25" s="654"/>
      <c r="DJ25" s="654"/>
      <c r="DK25" s="655"/>
      <c r="DL25" s="632">
        <v>7821659</v>
      </c>
      <c r="DM25" s="654"/>
      <c r="DN25" s="654"/>
      <c r="DO25" s="654"/>
      <c r="DP25" s="654"/>
      <c r="DQ25" s="654"/>
      <c r="DR25" s="654"/>
      <c r="DS25" s="654"/>
      <c r="DT25" s="654"/>
      <c r="DU25" s="654"/>
      <c r="DV25" s="655"/>
      <c r="DW25" s="628">
        <v>22</v>
      </c>
      <c r="DX25" s="656"/>
      <c r="DY25" s="656"/>
      <c r="DZ25" s="656"/>
      <c r="EA25" s="656"/>
      <c r="EB25" s="656"/>
      <c r="EC25" s="657"/>
    </row>
    <row r="26" spans="2:133" ht="11.25" customHeight="1" x14ac:dyDescent="0.15">
      <c r="B26" s="620" t="s">
        <v>302</v>
      </c>
      <c r="C26" s="621"/>
      <c r="D26" s="621"/>
      <c r="E26" s="621"/>
      <c r="F26" s="621"/>
      <c r="G26" s="621"/>
      <c r="H26" s="621"/>
      <c r="I26" s="621"/>
      <c r="J26" s="621"/>
      <c r="K26" s="621"/>
      <c r="L26" s="621"/>
      <c r="M26" s="621"/>
      <c r="N26" s="621"/>
      <c r="O26" s="621"/>
      <c r="P26" s="621"/>
      <c r="Q26" s="622"/>
      <c r="R26" s="623">
        <v>15638</v>
      </c>
      <c r="S26" s="624"/>
      <c r="T26" s="624"/>
      <c r="U26" s="624"/>
      <c r="V26" s="624"/>
      <c r="W26" s="624"/>
      <c r="X26" s="624"/>
      <c r="Y26" s="625"/>
      <c r="Z26" s="626">
        <v>0</v>
      </c>
      <c r="AA26" s="626"/>
      <c r="AB26" s="626"/>
      <c r="AC26" s="626"/>
      <c r="AD26" s="627">
        <v>15638</v>
      </c>
      <c r="AE26" s="627"/>
      <c r="AF26" s="627"/>
      <c r="AG26" s="627"/>
      <c r="AH26" s="627"/>
      <c r="AI26" s="627"/>
      <c r="AJ26" s="627"/>
      <c r="AK26" s="627"/>
      <c r="AL26" s="628">
        <v>0</v>
      </c>
      <c r="AM26" s="629"/>
      <c r="AN26" s="629"/>
      <c r="AO26" s="630"/>
      <c r="AP26" s="620" t="s">
        <v>303</v>
      </c>
      <c r="AQ26" s="639"/>
      <c r="AR26" s="639"/>
      <c r="AS26" s="639"/>
      <c r="AT26" s="639"/>
      <c r="AU26" s="639"/>
      <c r="AV26" s="639"/>
      <c r="AW26" s="639"/>
      <c r="AX26" s="639"/>
      <c r="AY26" s="639"/>
      <c r="AZ26" s="639"/>
      <c r="BA26" s="639"/>
      <c r="BB26" s="639"/>
      <c r="BC26" s="639"/>
      <c r="BD26" s="639"/>
      <c r="BE26" s="639"/>
      <c r="BF26" s="640"/>
      <c r="BG26" s="623" t="s">
        <v>130</v>
      </c>
      <c r="BH26" s="624"/>
      <c r="BI26" s="624"/>
      <c r="BJ26" s="624"/>
      <c r="BK26" s="624"/>
      <c r="BL26" s="624"/>
      <c r="BM26" s="624"/>
      <c r="BN26" s="625"/>
      <c r="BO26" s="626" t="s">
        <v>130</v>
      </c>
      <c r="BP26" s="626"/>
      <c r="BQ26" s="626"/>
      <c r="BR26" s="626"/>
      <c r="BS26" s="627" t="s">
        <v>234</v>
      </c>
      <c r="BT26" s="627"/>
      <c r="BU26" s="627"/>
      <c r="BV26" s="627"/>
      <c r="BW26" s="627"/>
      <c r="BX26" s="627"/>
      <c r="BY26" s="627"/>
      <c r="BZ26" s="627"/>
      <c r="CA26" s="627"/>
      <c r="CB26" s="631"/>
      <c r="CD26" s="620" t="s">
        <v>304</v>
      </c>
      <c r="CE26" s="621"/>
      <c r="CF26" s="621"/>
      <c r="CG26" s="621"/>
      <c r="CH26" s="621"/>
      <c r="CI26" s="621"/>
      <c r="CJ26" s="621"/>
      <c r="CK26" s="621"/>
      <c r="CL26" s="621"/>
      <c r="CM26" s="621"/>
      <c r="CN26" s="621"/>
      <c r="CO26" s="621"/>
      <c r="CP26" s="621"/>
      <c r="CQ26" s="622"/>
      <c r="CR26" s="623">
        <v>5053187</v>
      </c>
      <c r="CS26" s="624"/>
      <c r="CT26" s="624"/>
      <c r="CU26" s="624"/>
      <c r="CV26" s="624"/>
      <c r="CW26" s="624"/>
      <c r="CX26" s="624"/>
      <c r="CY26" s="625"/>
      <c r="CZ26" s="628">
        <v>6.4</v>
      </c>
      <c r="DA26" s="656"/>
      <c r="DB26" s="656"/>
      <c r="DC26" s="658"/>
      <c r="DD26" s="632">
        <v>4763373</v>
      </c>
      <c r="DE26" s="624"/>
      <c r="DF26" s="624"/>
      <c r="DG26" s="624"/>
      <c r="DH26" s="624"/>
      <c r="DI26" s="624"/>
      <c r="DJ26" s="624"/>
      <c r="DK26" s="625"/>
      <c r="DL26" s="632" t="s">
        <v>241</v>
      </c>
      <c r="DM26" s="624"/>
      <c r="DN26" s="624"/>
      <c r="DO26" s="624"/>
      <c r="DP26" s="624"/>
      <c r="DQ26" s="624"/>
      <c r="DR26" s="624"/>
      <c r="DS26" s="624"/>
      <c r="DT26" s="624"/>
      <c r="DU26" s="624"/>
      <c r="DV26" s="625"/>
      <c r="DW26" s="628" t="s">
        <v>130</v>
      </c>
      <c r="DX26" s="656"/>
      <c r="DY26" s="656"/>
      <c r="DZ26" s="656"/>
      <c r="EA26" s="656"/>
      <c r="EB26" s="656"/>
      <c r="EC26" s="657"/>
    </row>
    <row r="27" spans="2:133" ht="11.25" customHeight="1" x14ac:dyDescent="0.15">
      <c r="B27" s="620" t="s">
        <v>305</v>
      </c>
      <c r="C27" s="621"/>
      <c r="D27" s="621"/>
      <c r="E27" s="621"/>
      <c r="F27" s="621"/>
      <c r="G27" s="621"/>
      <c r="H27" s="621"/>
      <c r="I27" s="621"/>
      <c r="J27" s="621"/>
      <c r="K27" s="621"/>
      <c r="L27" s="621"/>
      <c r="M27" s="621"/>
      <c r="N27" s="621"/>
      <c r="O27" s="621"/>
      <c r="P27" s="621"/>
      <c r="Q27" s="622"/>
      <c r="R27" s="623">
        <v>383394</v>
      </c>
      <c r="S27" s="624"/>
      <c r="T27" s="624"/>
      <c r="U27" s="624"/>
      <c r="V27" s="624"/>
      <c r="W27" s="624"/>
      <c r="X27" s="624"/>
      <c r="Y27" s="625"/>
      <c r="Z27" s="626">
        <v>0.5</v>
      </c>
      <c r="AA27" s="626"/>
      <c r="AB27" s="626"/>
      <c r="AC27" s="626"/>
      <c r="AD27" s="627" t="s">
        <v>234</v>
      </c>
      <c r="AE27" s="627"/>
      <c r="AF27" s="627"/>
      <c r="AG27" s="627"/>
      <c r="AH27" s="627"/>
      <c r="AI27" s="627"/>
      <c r="AJ27" s="627"/>
      <c r="AK27" s="627"/>
      <c r="AL27" s="628" t="s">
        <v>130</v>
      </c>
      <c r="AM27" s="629"/>
      <c r="AN27" s="629"/>
      <c r="AO27" s="630"/>
      <c r="AP27" s="620" t="s">
        <v>306</v>
      </c>
      <c r="AQ27" s="621"/>
      <c r="AR27" s="621"/>
      <c r="AS27" s="621"/>
      <c r="AT27" s="621"/>
      <c r="AU27" s="621"/>
      <c r="AV27" s="621"/>
      <c r="AW27" s="621"/>
      <c r="AX27" s="621"/>
      <c r="AY27" s="621"/>
      <c r="AZ27" s="621"/>
      <c r="BA27" s="621"/>
      <c r="BB27" s="621"/>
      <c r="BC27" s="621"/>
      <c r="BD27" s="621"/>
      <c r="BE27" s="621"/>
      <c r="BF27" s="622"/>
      <c r="BG27" s="623">
        <v>16682797</v>
      </c>
      <c r="BH27" s="624"/>
      <c r="BI27" s="624"/>
      <c r="BJ27" s="624"/>
      <c r="BK27" s="624"/>
      <c r="BL27" s="624"/>
      <c r="BM27" s="624"/>
      <c r="BN27" s="625"/>
      <c r="BO27" s="626">
        <v>100</v>
      </c>
      <c r="BP27" s="626"/>
      <c r="BQ27" s="626"/>
      <c r="BR27" s="626"/>
      <c r="BS27" s="627" t="s">
        <v>130</v>
      </c>
      <c r="BT27" s="627"/>
      <c r="BU27" s="627"/>
      <c r="BV27" s="627"/>
      <c r="BW27" s="627"/>
      <c r="BX27" s="627"/>
      <c r="BY27" s="627"/>
      <c r="BZ27" s="627"/>
      <c r="CA27" s="627"/>
      <c r="CB27" s="631"/>
      <c r="CD27" s="620" t="s">
        <v>307</v>
      </c>
      <c r="CE27" s="621"/>
      <c r="CF27" s="621"/>
      <c r="CG27" s="621"/>
      <c r="CH27" s="621"/>
      <c r="CI27" s="621"/>
      <c r="CJ27" s="621"/>
      <c r="CK27" s="621"/>
      <c r="CL27" s="621"/>
      <c r="CM27" s="621"/>
      <c r="CN27" s="621"/>
      <c r="CO27" s="621"/>
      <c r="CP27" s="621"/>
      <c r="CQ27" s="622"/>
      <c r="CR27" s="623">
        <v>33416527</v>
      </c>
      <c r="CS27" s="654"/>
      <c r="CT27" s="654"/>
      <c r="CU27" s="654"/>
      <c r="CV27" s="654"/>
      <c r="CW27" s="654"/>
      <c r="CX27" s="654"/>
      <c r="CY27" s="655"/>
      <c r="CZ27" s="628">
        <v>42.5</v>
      </c>
      <c r="DA27" s="656"/>
      <c r="DB27" s="656"/>
      <c r="DC27" s="658"/>
      <c r="DD27" s="632">
        <v>9201337</v>
      </c>
      <c r="DE27" s="654"/>
      <c r="DF27" s="654"/>
      <c r="DG27" s="654"/>
      <c r="DH27" s="654"/>
      <c r="DI27" s="654"/>
      <c r="DJ27" s="654"/>
      <c r="DK27" s="655"/>
      <c r="DL27" s="632">
        <v>8739689</v>
      </c>
      <c r="DM27" s="654"/>
      <c r="DN27" s="654"/>
      <c r="DO27" s="654"/>
      <c r="DP27" s="654"/>
      <c r="DQ27" s="654"/>
      <c r="DR27" s="654"/>
      <c r="DS27" s="654"/>
      <c r="DT27" s="654"/>
      <c r="DU27" s="654"/>
      <c r="DV27" s="655"/>
      <c r="DW27" s="628">
        <v>24.6</v>
      </c>
      <c r="DX27" s="656"/>
      <c r="DY27" s="656"/>
      <c r="DZ27" s="656"/>
      <c r="EA27" s="656"/>
      <c r="EB27" s="656"/>
      <c r="EC27" s="657"/>
    </row>
    <row r="28" spans="2:133" ht="11.25" customHeight="1" x14ac:dyDescent="0.15">
      <c r="B28" s="620" t="s">
        <v>308</v>
      </c>
      <c r="C28" s="621"/>
      <c r="D28" s="621"/>
      <c r="E28" s="621"/>
      <c r="F28" s="621"/>
      <c r="G28" s="621"/>
      <c r="H28" s="621"/>
      <c r="I28" s="621"/>
      <c r="J28" s="621"/>
      <c r="K28" s="621"/>
      <c r="L28" s="621"/>
      <c r="M28" s="621"/>
      <c r="N28" s="621"/>
      <c r="O28" s="621"/>
      <c r="P28" s="621"/>
      <c r="Q28" s="622"/>
      <c r="R28" s="623">
        <v>529707</v>
      </c>
      <c r="S28" s="624"/>
      <c r="T28" s="624"/>
      <c r="U28" s="624"/>
      <c r="V28" s="624"/>
      <c r="W28" s="624"/>
      <c r="X28" s="624"/>
      <c r="Y28" s="625"/>
      <c r="Z28" s="626">
        <v>0.7</v>
      </c>
      <c r="AA28" s="626"/>
      <c r="AB28" s="626"/>
      <c r="AC28" s="626"/>
      <c r="AD28" s="627">
        <v>517</v>
      </c>
      <c r="AE28" s="627"/>
      <c r="AF28" s="627"/>
      <c r="AG28" s="627"/>
      <c r="AH28" s="627"/>
      <c r="AI28" s="627"/>
      <c r="AJ28" s="627"/>
      <c r="AK28" s="627"/>
      <c r="AL28" s="628">
        <v>0</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309</v>
      </c>
      <c r="CE28" s="621"/>
      <c r="CF28" s="621"/>
      <c r="CG28" s="621"/>
      <c r="CH28" s="621"/>
      <c r="CI28" s="621"/>
      <c r="CJ28" s="621"/>
      <c r="CK28" s="621"/>
      <c r="CL28" s="621"/>
      <c r="CM28" s="621"/>
      <c r="CN28" s="621"/>
      <c r="CO28" s="621"/>
      <c r="CP28" s="621"/>
      <c r="CQ28" s="622"/>
      <c r="CR28" s="623">
        <v>3517044</v>
      </c>
      <c r="CS28" s="624"/>
      <c r="CT28" s="624"/>
      <c r="CU28" s="624"/>
      <c r="CV28" s="624"/>
      <c r="CW28" s="624"/>
      <c r="CX28" s="624"/>
      <c r="CY28" s="625"/>
      <c r="CZ28" s="628">
        <v>4.5</v>
      </c>
      <c r="DA28" s="656"/>
      <c r="DB28" s="656"/>
      <c r="DC28" s="658"/>
      <c r="DD28" s="632">
        <v>3395151</v>
      </c>
      <c r="DE28" s="624"/>
      <c r="DF28" s="624"/>
      <c r="DG28" s="624"/>
      <c r="DH28" s="624"/>
      <c r="DI28" s="624"/>
      <c r="DJ28" s="624"/>
      <c r="DK28" s="625"/>
      <c r="DL28" s="632">
        <v>3395151</v>
      </c>
      <c r="DM28" s="624"/>
      <c r="DN28" s="624"/>
      <c r="DO28" s="624"/>
      <c r="DP28" s="624"/>
      <c r="DQ28" s="624"/>
      <c r="DR28" s="624"/>
      <c r="DS28" s="624"/>
      <c r="DT28" s="624"/>
      <c r="DU28" s="624"/>
      <c r="DV28" s="625"/>
      <c r="DW28" s="628">
        <v>9.5</v>
      </c>
      <c r="DX28" s="656"/>
      <c r="DY28" s="656"/>
      <c r="DZ28" s="656"/>
      <c r="EA28" s="656"/>
      <c r="EB28" s="656"/>
      <c r="EC28" s="657"/>
    </row>
    <row r="29" spans="2:133" ht="11.25" customHeight="1" x14ac:dyDescent="0.15">
      <c r="B29" s="620" t="s">
        <v>310</v>
      </c>
      <c r="C29" s="621"/>
      <c r="D29" s="621"/>
      <c r="E29" s="621"/>
      <c r="F29" s="621"/>
      <c r="G29" s="621"/>
      <c r="H29" s="621"/>
      <c r="I29" s="621"/>
      <c r="J29" s="621"/>
      <c r="K29" s="621"/>
      <c r="L29" s="621"/>
      <c r="M29" s="621"/>
      <c r="N29" s="621"/>
      <c r="O29" s="621"/>
      <c r="P29" s="621"/>
      <c r="Q29" s="622"/>
      <c r="R29" s="623">
        <v>265213</v>
      </c>
      <c r="S29" s="624"/>
      <c r="T29" s="624"/>
      <c r="U29" s="624"/>
      <c r="V29" s="624"/>
      <c r="W29" s="624"/>
      <c r="X29" s="624"/>
      <c r="Y29" s="625"/>
      <c r="Z29" s="626">
        <v>0.3</v>
      </c>
      <c r="AA29" s="626"/>
      <c r="AB29" s="626"/>
      <c r="AC29" s="626"/>
      <c r="AD29" s="627" t="s">
        <v>234</v>
      </c>
      <c r="AE29" s="627"/>
      <c r="AF29" s="627"/>
      <c r="AG29" s="627"/>
      <c r="AH29" s="627"/>
      <c r="AI29" s="627"/>
      <c r="AJ29" s="627"/>
      <c r="AK29" s="627"/>
      <c r="AL29" s="628" t="s">
        <v>241</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311</v>
      </c>
      <c r="CE29" s="662"/>
      <c r="CF29" s="620" t="s">
        <v>312</v>
      </c>
      <c r="CG29" s="621"/>
      <c r="CH29" s="621"/>
      <c r="CI29" s="621"/>
      <c r="CJ29" s="621"/>
      <c r="CK29" s="621"/>
      <c r="CL29" s="621"/>
      <c r="CM29" s="621"/>
      <c r="CN29" s="621"/>
      <c r="CO29" s="621"/>
      <c r="CP29" s="621"/>
      <c r="CQ29" s="622"/>
      <c r="CR29" s="623">
        <v>3517044</v>
      </c>
      <c r="CS29" s="654"/>
      <c r="CT29" s="654"/>
      <c r="CU29" s="654"/>
      <c r="CV29" s="654"/>
      <c r="CW29" s="654"/>
      <c r="CX29" s="654"/>
      <c r="CY29" s="655"/>
      <c r="CZ29" s="628">
        <v>4.5</v>
      </c>
      <c r="DA29" s="656"/>
      <c r="DB29" s="656"/>
      <c r="DC29" s="658"/>
      <c r="DD29" s="632">
        <v>3395151</v>
      </c>
      <c r="DE29" s="654"/>
      <c r="DF29" s="654"/>
      <c r="DG29" s="654"/>
      <c r="DH29" s="654"/>
      <c r="DI29" s="654"/>
      <c r="DJ29" s="654"/>
      <c r="DK29" s="655"/>
      <c r="DL29" s="632">
        <v>3395151</v>
      </c>
      <c r="DM29" s="654"/>
      <c r="DN29" s="654"/>
      <c r="DO29" s="654"/>
      <c r="DP29" s="654"/>
      <c r="DQ29" s="654"/>
      <c r="DR29" s="654"/>
      <c r="DS29" s="654"/>
      <c r="DT29" s="654"/>
      <c r="DU29" s="654"/>
      <c r="DV29" s="655"/>
      <c r="DW29" s="628">
        <v>9.5</v>
      </c>
      <c r="DX29" s="656"/>
      <c r="DY29" s="656"/>
      <c r="DZ29" s="656"/>
      <c r="EA29" s="656"/>
      <c r="EB29" s="656"/>
      <c r="EC29" s="657"/>
    </row>
    <row r="30" spans="2:133" ht="11.25" customHeight="1" x14ac:dyDescent="0.15">
      <c r="B30" s="620" t="s">
        <v>313</v>
      </c>
      <c r="C30" s="621"/>
      <c r="D30" s="621"/>
      <c r="E30" s="621"/>
      <c r="F30" s="621"/>
      <c r="G30" s="621"/>
      <c r="H30" s="621"/>
      <c r="I30" s="621"/>
      <c r="J30" s="621"/>
      <c r="K30" s="621"/>
      <c r="L30" s="621"/>
      <c r="M30" s="621"/>
      <c r="N30" s="621"/>
      <c r="O30" s="621"/>
      <c r="P30" s="621"/>
      <c r="Q30" s="622"/>
      <c r="R30" s="623">
        <v>27306828</v>
      </c>
      <c r="S30" s="624"/>
      <c r="T30" s="624"/>
      <c r="U30" s="624"/>
      <c r="V30" s="624"/>
      <c r="W30" s="624"/>
      <c r="X30" s="624"/>
      <c r="Y30" s="625"/>
      <c r="Z30" s="626">
        <v>33.6</v>
      </c>
      <c r="AA30" s="626"/>
      <c r="AB30" s="626"/>
      <c r="AC30" s="626"/>
      <c r="AD30" s="627" t="s">
        <v>234</v>
      </c>
      <c r="AE30" s="627"/>
      <c r="AF30" s="627"/>
      <c r="AG30" s="627"/>
      <c r="AH30" s="627"/>
      <c r="AI30" s="627"/>
      <c r="AJ30" s="627"/>
      <c r="AK30" s="627"/>
      <c r="AL30" s="628" t="s">
        <v>130</v>
      </c>
      <c r="AM30" s="629"/>
      <c r="AN30" s="629"/>
      <c r="AO30" s="630"/>
      <c r="AP30" s="605" t="s">
        <v>228</v>
      </c>
      <c r="AQ30" s="606"/>
      <c r="AR30" s="606"/>
      <c r="AS30" s="606"/>
      <c r="AT30" s="606"/>
      <c r="AU30" s="606"/>
      <c r="AV30" s="606"/>
      <c r="AW30" s="606"/>
      <c r="AX30" s="606"/>
      <c r="AY30" s="606"/>
      <c r="AZ30" s="606"/>
      <c r="BA30" s="606"/>
      <c r="BB30" s="606"/>
      <c r="BC30" s="606"/>
      <c r="BD30" s="606"/>
      <c r="BE30" s="606"/>
      <c r="BF30" s="607"/>
      <c r="BG30" s="605" t="s">
        <v>314</v>
      </c>
      <c r="BH30" s="659"/>
      <c r="BI30" s="659"/>
      <c r="BJ30" s="659"/>
      <c r="BK30" s="659"/>
      <c r="BL30" s="659"/>
      <c r="BM30" s="659"/>
      <c r="BN30" s="659"/>
      <c r="BO30" s="659"/>
      <c r="BP30" s="659"/>
      <c r="BQ30" s="660"/>
      <c r="BR30" s="605" t="s">
        <v>315</v>
      </c>
      <c r="BS30" s="659"/>
      <c r="BT30" s="659"/>
      <c r="BU30" s="659"/>
      <c r="BV30" s="659"/>
      <c r="BW30" s="659"/>
      <c r="BX30" s="659"/>
      <c r="BY30" s="659"/>
      <c r="BZ30" s="659"/>
      <c r="CA30" s="659"/>
      <c r="CB30" s="660"/>
      <c r="CD30" s="663"/>
      <c r="CE30" s="664"/>
      <c r="CF30" s="620" t="s">
        <v>316</v>
      </c>
      <c r="CG30" s="621"/>
      <c r="CH30" s="621"/>
      <c r="CI30" s="621"/>
      <c r="CJ30" s="621"/>
      <c r="CK30" s="621"/>
      <c r="CL30" s="621"/>
      <c r="CM30" s="621"/>
      <c r="CN30" s="621"/>
      <c r="CO30" s="621"/>
      <c r="CP30" s="621"/>
      <c r="CQ30" s="622"/>
      <c r="CR30" s="623">
        <v>3325777</v>
      </c>
      <c r="CS30" s="624"/>
      <c r="CT30" s="624"/>
      <c r="CU30" s="624"/>
      <c r="CV30" s="624"/>
      <c r="CW30" s="624"/>
      <c r="CX30" s="624"/>
      <c r="CY30" s="625"/>
      <c r="CZ30" s="628">
        <v>4.2</v>
      </c>
      <c r="DA30" s="656"/>
      <c r="DB30" s="656"/>
      <c r="DC30" s="658"/>
      <c r="DD30" s="632">
        <v>3217820</v>
      </c>
      <c r="DE30" s="624"/>
      <c r="DF30" s="624"/>
      <c r="DG30" s="624"/>
      <c r="DH30" s="624"/>
      <c r="DI30" s="624"/>
      <c r="DJ30" s="624"/>
      <c r="DK30" s="625"/>
      <c r="DL30" s="632">
        <v>3217820</v>
      </c>
      <c r="DM30" s="624"/>
      <c r="DN30" s="624"/>
      <c r="DO30" s="624"/>
      <c r="DP30" s="624"/>
      <c r="DQ30" s="624"/>
      <c r="DR30" s="624"/>
      <c r="DS30" s="624"/>
      <c r="DT30" s="624"/>
      <c r="DU30" s="624"/>
      <c r="DV30" s="625"/>
      <c r="DW30" s="628">
        <v>9</v>
      </c>
      <c r="DX30" s="656"/>
      <c r="DY30" s="656"/>
      <c r="DZ30" s="656"/>
      <c r="EA30" s="656"/>
      <c r="EB30" s="656"/>
      <c r="EC30" s="657"/>
    </row>
    <row r="31" spans="2:133" ht="11.25" customHeight="1" x14ac:dyDescent="0.15">
      <c r="B31" s="636" t="s">
        <v>317</v>
      </c>
      <c r="C31" s="637"/>
      <c r="D31" s="637"/>
      <c r="E31" s="637"/>
      <c r="F31" s="637"/>
      <c r="G31" s="637"/>
      <c r="H31" s="637"/>
      <c r="I31" s="637"/>
      <c r="J31" s="637"/>
      <c r="K31" s="637"/>
      <c r="L31" s="637"/>
      <c r="M31" s="637"/>
      <c r="N31" s="637"/>
      <c r="O31" s="637"/>
      <c r="P31" s="637"/>
      <c r="Q31" s="638"/>
      <c r="R31" s="623">
        <v>1444553</v>
      </c>
      <c r="S31" s="624"/>
      <c r="T31" s="624"/>
      <c r="U31" s="624"/>
      <c r="V31" s="624"/>
      <c r="W31" s="624"/>
      <c r="X31" s="624"/>
      <c r="Y31" s="625"/>
      <c r="Z31" s="626">
        <v>1.8</v>
      </c>
      <c r="AA31" s="626"/>
      <c r="AB31" s="626"/>
      <c r="AC31" s="626"/>
      <c r="AD31" s="627">
        <v>1444553</v>
      </c>
      <c r="AE31" s="627"/>
      <c r="AF31" s="627"/>
      <c r="AG31" s="627"/>
      <c r="AH31" s="627"/>
      <c r="AI31" s="627"/>
      <c r="AJ31" s="627"/>
      <c r="AK31" s="627"/>
      <c r="AL31" s="628">
        <v>4.0999999999999996</v>
      </c>
      <c r="AM31" s="629"/>
      <c r="AN31" s="629"/>
      <c r="AO31" s="630"/>
      <c r="AP31" s="667" t="s">
        <v>318</v>
      </c>
      <c r="AQ31" s="668"/>
      <c r="AR31" s="668"/>
      <c r="AS31" s="668"/>
      <c r="AT31" s="673" t="s">
        <v>319</v>
      </c>
      <c r="AU31" s="218"/>
      <c r="AV31" s="218"/>
      <c r="AW31" s="218"/>
      <c r="AX31" s="609" t="s">
        <v>190</v>
      </c>
      <c r="AY31" s="610"/>
      <c r="AZ31" s="610"/>
      <c r="BA31" s="610"/>
      <c r="BB31" s="610"/>
      <c r="BC31" s="610"/>
      <c r="BD31" s="610"/>
      <c r="BE31" s="610"/>
      <c r="BF31" s="611"/>
      <c r="BG31" s="676">
        <v>98</v>
      </c>
      <c r="BH31" s="677"/>
      <c r="BI31" s="677"/>
      <c r="BJ31" s="677"/>
      <c r="BK31" s="677"/>
      <c r="BL31" s="677"/>
      <c r="BM31" s="618">
        <v>95</v>
      </c>
      <c r="BN31" s="677"/>
      <c r="BO31" s="677"/>
      <c r="BP31" s="677"/>
      <c r="BQ31" s="678"/>
      <c r="BR31" s="676">
        <v>98.4</v>
      </c>
      <c r="BS31" s="677"/>
      <c r="BT31" s="677"/>
      <c r="BU31" s="677"/>
      <c r="BV31" s="677"/>
      <c r="BW31" s="677"/>
      <c r="BX31" s="618">
        <v>95.4</v>
      </c>
      <c r="BY31" s="677"/>
      <c r="BZ31" s="677"/>
      <c r="CA31" s="677"/>
      <c r="CB31" s="678"/>
      <c r="CD31" s="663"/>
      <c r="CE31" s="664"/>
      <c r="CF31" s="620" t="s">
        <v>320</v>
      </c>
      <c r="CG31" s="621"/>
      <c r="CH31" s="621"/>
      <c r="CI31" s="621"/>
      <c r="CJ31" s="621"/>
      <c r="CK31" s="621"/>
      <c r="CL31" s="621"/>
      <c r="CM31" s="621"/>
      <c r="CN31" s="621"/>
      <c r="CO31" s="621"/>
      <c r="CP31" s="621"/>
      <c r="CQ31" s="622"/>
      <c r="CR31" s="623">
        <v>191267</v>
      </c>
      <c r="CS31" s="654"/>
      <c r="CT31" s="654"/>
      <c r="CU31" s="654"/>
      <c r="CV31" s="654"/>
      <c r="CW31" s="654"/>
      <c r="CX31" s="654"/>
      <c r="CY31" s="655"/>
      <c r="CZ31" s="628">
        <v>0.2</v>
      </c>
      <c r="DA31" s="656"/>
      <c r="DB31" s="656"/>
      <c r="DC31" s="658"/>
      <c r="DD31" s="632">
        <v>177331</v>
      </c>
      <c r="DE31" s="654"/>
      <c r="DF31" s="654"/>
      <c r="DG31" s="654"/>
      <c r="DH31" s="654"/>
      <c r="DI31" s="654"/>
      <c r="DJ31" s="654"/>
      <c r="DK31" s="655"/>
      <c r="DL31" s="632">
        <v>177331</v>
      </c>
      <c r="DM31" s="654"/>
      <c r="DN31" s="654"/>
      <c r="DO31" s="654"/>
      <c r="DP31" s="654"/>
      <c r="DQ31" s="654"/>
      <c r="DR31" s="654"/>
      <c r="DS31" s="654"/>
      <c r="DT31" s="654"/>
      <c r="DU31" s="654"/>
      <c r="DV31" s="655"/>
      <c r="DW31" s="628">
        <v>0.5</v>
      </c>
      <c r="DX31" s="656"/>
      <c r="DY31" s="656"/>
      <c r="DZ31" s="656"/>
      <c r="EA31" s="656"/>
      <c r="EB31" s="656"/>
      <c r="EC31" s="657"/>
    </row>
    <row r="32" spans="2:133" ht="11.25" customHeight="1" x14ac:dyDescent="0.15">
      <c r="B32" s="620" t="s">
        <v>321</v>
      </c>
      <c r="C32" s="621"/>
      <c r="D32" s="621"/>
      <c r="E32" s="621"/>
      <c r="F32" s="621"/>
      <c r="G32" s="621"/>
      <c r="H32" s="621"/>
      <c r="I32" s="621"/>
      <c r="J32" s="621"/>
      <c r="K32" s="621"/>
      <c r="L32" s="621"/>
      <c r="M32" s="621"/>
      <c r="N32" s="621"/>
      <c r="O32" s="621"/>
      <c r="P32" s="621"/>
      <c r="Q32" s="622"/>
      <c r="R32" s="623">
        <v>8386619</v>
      </c>
      <c r="S32" s="624"/>
      <c r="T32" s="624"/>
      <c r="U32" s="624"/>
      <c r="V32" s="624"/>
      <c r="W32" s="624"/>
      <c r="X32" s="624"/>
      <c r="Y32" s="625"/>
      <c r="Z32" s="626">
        <v>10.3</v>
      </c>
      <c r="AA32" s="626"/>
      <c r="AB32" s="626"/>
      <c r="AC32" s="626"/>
      <c r="AD32" s="627" t="s">
        <v>130</v>
      </c>
      <c r="AE32" s="627"/>
      <c r="AF32" s="627"/>
      <c r="AG32" s="627"/>
      <c r="AH32" s="627"/>
      <c r="AI32" s="627"/>
      <c r="AJ32" s="627"/>
      <c r="AK32" s="627"/>
      <c r="AL32" s="628" t="s">
        <v>234</v>
      </c>
      <c r="AM32" s="629"/>
      <c r="AN32" s="629"/>
      <c r="AO32" s="630"/>
      <c r="AP32" s="669"/>
      <c r="AQ32" s="670"/>
      <c r="AR32" s="670"/>
      <c r="AS32" s="670"/>
      <c r="AT32" s="674"/>
      <c r="AU32" s="214" t="s">
        <v>322</v>
      </c>
      <c r="AX32" s="620" t="s">
        <v>323</v>
      </c>
      <c r="AY32" s="621"/>
      <c r="AZ32" s="621"/>
      <c r="BA32" s="621"/>
      <c r="BB32" s="621"/>
      <c r="BC32" s="621"/>
      <c r="BD32" s="621"/>
      <c r="BE32" s="621"/>
      <c r="BF32" s="622"/>
      <c r="BG32" s="679">
        <v>97.6</v>
      </c>
      <c r="BH32" s="654"/>
      <c r="BI32" s="654"/>
      <c r="BJ32" s="654"/>
      <c r="BK32" s="654"/>
      <c r="BL32" s="654"/>
      <c r="BM32" s="629">
        <v>94.1</v>
      </c>
      <c r="BN32" s="654"/>
      <c r="BO32" s="654"/>
      <c r="BP32" s="654"/>
      <c r="BQ32" s="680"/>
      <c r="BR32" s="679">
        <v>98.4</v>
      </c>
      <c r="BS32" s="654"/>
      <c r="BT32" s="654"/>
      <c r="BU32" s="654"/>
      <c r="BV32" s="654"/>
      <c r="BW32" s="654"/>
      <c r="BX32" s="629">
        <v>94.8</v>
      </c>
      <c r="BY32" s="654"/>
      <c r="BZ32" s="654"/>
      <c r="CA32" s="654"/>
      <c r="CB32" s="680"/>
      <c r="CD32" s="665"/>
      <c r="CE32" s="666"/>
      <c r="CF32" s="620" t="s">
        <v>324</v>
      </c>
      <c r="CG32" s="621"/>
      <c r="CH32" s="621"/>
      <c r="CI32" s="621"/>
      <c r="CJ32" s="621"/>
      <c r="CK32" s="621"/>
      <c r="CL32" s="621"/>
      <c r="CM32" s="621"/>
      <c r="CN32" s="621"/>
      <c r="CO32" s="621"/>
      <c r="CP32" s="621"/>
      <c r="CQ32" s="622"/>
      <c r="CR32" s="623" t="s">
        <v>130</v>
      </c>
      <c r="CS32" s="624"/>
      <c r="CT32" s="624"/>
      <c r="CU32" s="624"/>
      <c r="CV32" s="624"/>
      <c r="CW32" s="624"/>
      <c r="CX32" s="624"/>
      <c r="CY32" s="625"/>
      <c r="CZ32" s="628" t="s">
        <v>130</v>
      </c>
      <c r="DA32" s="656"/>
      <c r="DB32" s="656"/>
      <c r="DC32" s="658"/>
      <c r="DD32" s="632" t="s">
        <v>130</v>
      </c>
      <c r="DE32" s="624"/>
      <c r="DF32" s="624"/>
      <c r="DG32" s="624"/>
      <c r="DH32" s="624"/>
      <c r="DI32" s="624"/>
      <c r="DJ32" s="624"/>
      <c r="DK32" s="625"/>
      <c r="DL32" s="632" t="s">
        <v>234</v>
      </c>
      <c r="DM32" s="624"/>
      <c r="DN32" s="624"/>
      <c r="DO32" s="624"/>
      <c r="DP32" s="624"/>
      <c r="DQ32" s="624"/>
      <c r="DR32" s="624"/>
      <c r="DS32" s="624"/>
      <c r="DT32" s="624"/>
      <c r="DU32" s="624"/>
      <c r="DV32" s="625"/>
      <c r="DW32" s="628" t="s">
        <v>241</v>
      </c>
      <c r="DX32" s="656"/>
      <c r="DY32" s="656"/>
      <c r="DZ32" s="656"/>
      <c r="EA32" s="656"/>
      <c r="EB32" s="656"/>
      <c r="EC32" s="657"/>
    </row>
    <row r="33" spans="2:133" ht="11.25" customHeight="1" x14ac:dyDescent="0.15">
      <c r="B33" s="620" t="s">
        <v>325</v>
      </c>
      <c r="C33" s="621"/>
      <c r="D33" s="621"/>
      <c r="E33" s="621"/>
      <c r="F33" s="621"/>
      <c r="G33" s="621"/>
      <c r="H33" s="621"/>
      <c r="I33" s="621"/>
      <c r="J33" s="621"/>
      <c r="K33" s="621"/>
      <c r="L33" s="621"/>
      <c r="M33" s="621"/>
      <c r="N33" s="621"/>
      <c r="O33" s="621"/>
      <c r="P33" s="621"/>
      <c r="Q33" s="622"/>
      <c r="R33" s="623">
        <v>1352340</v>
      </c>
      <c r="S33" s="624"/>
      <c r="T33" s="624"/>
      <c r="U33" s="624"/>
      <c r="V33" s="624"/>
      <c r="W33" s="624"/>
      <c r="X33" s="624"/>
      <c r="Y33" s="625"/>
      <c r="Z33" s="626">
        <v>1.7</v>
      </c>
      <c r="AA33" s="626"/>
      <c r="AB33" s="626"/>
      <c r="AC33" s="626"/>
      <c r="AD33" s="627">
        <v>1291716</v>
      </c>
      <c r="AE33" s="627"/>
      <c r="AF33" s="627"/>
      <c r="AG33" s="627"/>
      <c r="AH33" s="627"/>
      <c r="AI33" s="627"/>
      <c r="AJ33" s="627"/>
      <c r="AK33" s="627"/>
      <c r="AL33" s="628">
        <v>3.7</v>
      </c>
      <c r="AM33" s="629"/>
      <c r="AN33" s="629"/>
      <c r="AO33" s="630"/>
      <c r="AP33" s="671"/>
      <c r="AQ33" s="672"/>
      <c r="AR33" s="672"/>
      <c r="AS33" s="672"/>
      <c r="AT33" s="675"/>
      <c r="AU33" s="219"/>
      <c r="AV33" s="219"/>
      <c r="AW33" s="219"/>
      <c r="AX33" s="644" t="s">
        <v>326</v>
      </c>
      <c r="AY33" s="645"/>
      <c r="AZ33" s="645"/>
      <c r="BA33" s="645"/>
      <c r="BB33" s="645"/>
      <c r="BC33" s="645"/>
      <c r="BD33" s="645"/>
      <c r="BE33" s="645"/>
      <c r="BF33" s="646"/>
      <c r="BG33" s="681">
        <v>98.1</v>
      </c>
      <c r="BH33" s="682"/>
      <c r="BI33" s="682"/>
      <c r="BJ33" s="682"/>
      <c r="BK33" s="682"/>
      <c r="BL33" s="682"/>
      <c r="BM33" s="683">
        <v>95.5</v>
      </c>
      <c r="BN33" s="682"/>
      <c r="BO33" s="682"/>
      <c r="BP33" s="682"/>
      <c r="BQ33" s="684"/>
      <c r="BR33" s="681">
        <v>98.2</v>
      </c>
      <c r="BS33" s="682"/>
      <c r="BT33" s="682"/>
      <c r="BU33" s="682"/>
      <c r="BV33" s="682"/>
      <c r="BW33" s="682"/>
      <c r="BX33" s="683">
        <v>95.7</v>
      </c>
      <c r="BY33" s="682"/>
      <c r="BZ33" s="682"/>
      <c r="CA33" s="682"/>
      <c r="CB33" s="684"/>
      <c r="CD33" s="620" t="s">
        <v>327</v>
      </c>
      <c r="CE33" s="621"/>
      <c r="CF33" s="621"/>
      <c r="CG33" s="621"/>
      <c r="CH33" s="621"/>
      <c r="CI33" s="621"/>
      <c r="CJ33" s="621"/>
      <c r="CK33" s="621"/>
      <c r="CL33" s="621"/>
      <c r="CM33" s="621"/>
      <c r="CN33" s="621"/>
      <c r="CO33" s="621"/>
      <c r="CP33" s="621"/>
      <c r="CQ33" s="622"/>
      <c r="CR33" s="623">
        <v>23062475</v>
      </c>
      <c r="CS33" s="654"/>
      <c r="CT33" s="654"/>
      <c r="CU33" s="654"/>
      <c r="CV33" s="654"/>
      <c r="CW33" s="654"/>
      <c r="CX33" s="654"/>
      <c r="CY33" s="655"/>
      <c r="CZ33" s="628">
        <v>29.4</v>
      </c>
      <c r="DA33" s="656"/>
      <c r="DB33" s="656"/>
      <c r="DC33" s="658"/>
      <c r="DD33" s="632">
        <v>17302182</v>
      </c>
      <c r="DE33" s="654"/>
      <c r="DF33" s="654"/>
      <c r="DG33" s="654"/>
      <c r="DH33" s="654"/>
      <c r="DI33" s="654"/>
      <c r="DJ33" s="654"/>
      <c r="DK33" s="655"/>
      <c r="DL33" s="632">
        <v>12454679</v>
      </c>
      <c r="DM33" s="654"/>
      <c r="DN33" s="654"/>
      <c r="DO33" s="654"/>
      <c r="DP33" s="654"/>
      <c r="DQ33" s="654"/>
      <c r="DR33" s="654"/>
      <c r="DS33" s="654"/>
      <c r="DT33" s="654"/>
      <c r="DU33" s="654"/>
      <c r="DV33" s="655"/>
      <c r="DW33" s="628">
        <v>35</v>
      </c>
      <c r="DX33" s="656"/>
      <c r="DY33" s="656"/>
      <c r="DZ33" s="656"/>
      <c r="EA33" s="656"/>
      <c r="EB33" s="656"/>
      <c r="EC33" s="657"/>
    </row>
    <row r="34" spans="2:133" ht="11.25" customHeight="1" x14ac:dyDescent="0.15">
      <c r="B34" s="620" t="s">
        <v>328</v>
      </c>
      <c r="C34" s="621"/>
      <c r="D34" s="621"/>
      <c r="E34" s="621"/>
      <c r="F34" s="621"/>
      <c r="G34" s="621"/>
      <c r="H34" s="621"/>
      <c r="I34" s="621"/>
      <c r="J34" s="621"/>
      <c r="K34" s="621"/>
      <c r="L34" s="621"/>
      <c r="M34" s="621"/>
      <c r="N34" s="621"/>
      <c r="O34" s="621"/>
      <c r="P34" s="621"/>
      <c r="Q34" s="622"/>
      <c r="R34" s="623">
        <v>274540</v>
      </c>
      <c r="S34" s="624"/>
      <c r="T34" s="624"/>
      <c r="U34" s="624"/>
      <c r="V34" s="624"/>
      <c r="W34" s="624"/>
      <c r="X34" s="624"/>
      <c r="Y34" s="625"/>
      <c r="Z34" s="626">
        <v>0.3</v>
      </c>
      <c r="AA34" s="626"/>
      <c r="AB34" s="626"/>
      <c r="AC34" s="626"/>
      <c r="AD34" s="627" t="s">
        <v>234</v>
      </c>
      <c r="AE34" s="627"/>
      <c r="AF34" s="627"/>
      <c r="AG34" s="627"/>
      <c r="AH34" s="627"/>
      <c r="AI34" s="627"/>
      <c r="AJ34" s="627"/>
      <c r="AK34" s="627"/>
      <c r="AL34" s="628" t="s">
        <v>241</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329</v>
      </c>
      <c r="CE34" s="621"/>
      <c r="CF34" s="621"/>
      <c r="CG34" s="621"/>
      <c r="CH34" s="621"/>
      <c r="CI34" s="621"/>
      <c r="CJ34" s="621"/>
      <c r="CK34" s="621"/>
      <c r="CL34" s="621"/>
      <c r="CM34" s="621"/>
      <c r="CN34" s="621"/>
      <c r="CO34" s="621"/>
      <c r="CP34" s="621"/>
      <c r="CQ34" s="622"/>
      <c r="CR34" s="623">
        <v>10516992</v>
      </c>
      <c r="CS34" s="624"/>
      <c r="CT34" s="624"/>
      <c r="CU34" s="624"/>
      <c r="CV34" s="624"/>
      <c r="CW34" s="624"/>
      <c r="CX34" s="624"/>
      <c r="CY34" s="625"/>
      <c r="CZ34" s="628">
        <v>13.4</v>
      </c>
      <c r="DA34" s="656"/>
      <c r="DB34" s="656"/>
      <c r="DC34" s="658"/>
      <c r="DD34" s="632">
        <v>7556787</v>
      </c>
      <c r="DE34" s="624"/>
      <c r="DF34" s="624"/>
      <c r="DG34" s="624"/>
      <c r="DH34" s="624"/>
      <c r="DI34" s="624"/>
      <c r="DJ34" s="624"/>
      <c r="DK34" s="625"/>
      <c r="DL34" s="632">
        <v>5958236</v>
      </c>
      <c r="DM34" s="624"/>
      <c r="DN34" s="624"/>
      <c r="DO34" s="624"/>
      <c r="DP34" s="624"/>
      <c r="DQ34" s="624"/>
      <c r="DR34" s="624"/>
      <c r="DS34" s="624"/>
      <c r="DT34" s="624"/>
      <c r="DU34" s="624"/>
      <c r="DV34" s="625"/>
      <c r="DW34" s="628">
        <v>16.7</v>
      </c>
      <c r="DX34" s="656"/>
      <c r="DY34" s="656"/>
      <c r="DZ34" s="656"/>
      <c r="EA34" s="656"/>
      <c r="EB34" s="656"/>
      <c r="EC34" s="657"/>
    </row>
    <row r="35" spans="2:133" ht="11.25" customHeight="1" x14ac:dyDescent="0.15">
      <c r="B35" s="620" t="s">
        <v>330</v>
      </c>
      <c r="C35" s="621"/>
      <c r="D35" s="621"/>
      <c r="E35" s="621"/>
      <c r="F35" s="621"/>
      <c r="G35" s="621"/>
      <c r="H35" s="621"/>
      <c r="I35" s="621"/>
      <c r="J35" s="621"/>
      <c r="K35" s="621"/>
      <c r="L35" s="621"/>
      <c r="M35" s="621"/>
      <c r="N35" s="621"/>
      <c r="O35" s="621"/>
      <c r="P35" s="621"/>
      <c r="Q35" s="622"/>
      <c r="R35" s="623">
        <v>1650466</v>
      </c>
      <c r="S35" s="624"/>
      <c r="T35" s="624"/>
      <c r="U35" s="624"/>
      <c r="V35" s="624"/>
      <c r="W35" s="624"/>
      <c r="X35" s="624"/>
      <c r="Y35" s="625"/>
      <c r="Z35" s="626">
        <v>2</v>
      </c>
      <c r="AA35" s="626"/>
      <c r="AB35" s="626"/>
      <c r="AC35" s="626"/>
      <c r="AD35" s="627" t="s">
        <v>234</v>
      </c>
      <c r="AE35" s="627"/>
      <c r="AF35" s="627"/>
      <c r="AG35" s="627"/>
      <c r="AH35" s="627"/>
      <c r="AI35" s="627"/>
      <c r="AJ35" s="627"/>
      <c r="AK35" s="627"/>
      <c r="AL35" s="628" t="s">
        <v>241</v>
      </c>
      <c r="AM35" s="629"/>
      <c r="AN35" s="629"/>
      <c r="AO35" s="630"/>
      <c r="AP35" s="222"/>
      <c r="AQ35" s="605" t="s">
        <v>331</v>
      </c>
      <c r="AR35" s="606"/>
      <c r="AS35" s="606"/>
      <c r="AT35" s="606"/>
      <c r="AU35" s="606"/>
      <c r="AV35" s="606"/>
      <c r="AW35" s="606"/>
      <c r="AX35" s="606"/>
      <c r="AY35" s="606"/>
      <c r="AZ35" s="606"/>
      <c r="BA35" s="606"/>
      <c r="BB35" s="606"/>
      <c r="BC35" s="606"/>
      <c r="BD35" s="606"/>
      <c r="BE35" s="606"/>
      <c r="BF35" s="607"/>
      <c r="BG35" s="605" t="s">
        <v>332</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333</v>
      </c>
      <c r="CE35" s="621"/>
      <c r="CF35" s="621"/>
      <c r="CG35" s="621"/>
      <c r="CH35" s="621"/>
      <c r="CI35" s="621"/>
      <c r="CJ35" s="621"/>
      <c r="CK35" s="621"/>
      <c r="CL35" s="621"/>
      <c r="CM35" s="621"/>
      <c r="CN35" s="621"/>
      <c r="CO35" s="621"/>
      <c r="CP35" s="621"/>
      <c r="CQ35" s="622"/>
      <c r="CR35" s="623">
        <v>313629</v>
      </c>
      <c r="CS35" s="654"/>
      <c r="CT35" s="654"/>
      <c r="CU35" s="654"/>
      <c r="CV35" s="654"/>
      <c r="CW35" s="654"/>
      <c r="CX35" s="654"/>
      <c r="CY35" s="655"/>
      <c r="CZ35" s="628">
        <v>0.4</v>
      </c>
      <c r="DA35" s="656"/>
      <c r="DB35" s="656"/>
      <c r="DC35" s="658"/>
      <c r="DD35" s="632">
        <v>173357</v>
      </c>
      <c r="DE35" s="654"/>
      <c r="DF35" s="654"/>
      <c r="DG35" s="654"/>
      <c r="DH35" s="654"/>
      <c r="DI35" s="654"/>
      <c r="DJ35" s="654"/>
      <c r="DK35" s="655"/>
      <c r="DL35" s="632">
        <v>157222</v>
      </c>
      <c r="DM35" s="654"/>
      <c r="DN35" s="654"/>
      <c r="DO35" s="654"/>
      <c r="DP35" s="654"/>
      <c r="DQ35" s="654"/>
      <c r="DR35" s="654"/>
      <c r="DS35" s="654"/>
      <c r="DT35" s="654"/>
      <c r="DU35" s="654"/>
      <c r="DV35" s="655"/>
      <c r="DW35" s="628">
        <v>0.4</v>
      </c>
      <c r="DX35" s="656"/>
      <c r="DY35" s="656"/>
      <c r="DZ35" s="656"/>
      <c r="EA35" s="656"/>
      <c r="EB35" s="656"/>
      <c r="EC35" s="657"/>
    </row>
    <row r="36" spans="2:133" ht="11.25" customHeight="1" x14ac:dyDescent="0.15">
      <c r="B36" s="620" t="s">
        <v>334</v>
      </c>
      <c r="C36" s="621"/>
      <c r="D36" s="621"/>
      <c r="E36" s="621"/>
      <c r="F36" s="621"/>
      <c r="G36" s="621"/>
      <c r="H36" s="621"/>
      <c r="I36" s="621"/>
      <c r="J36" s="621"/>
      <c r="K36" s="621"/>
      <c r="L36" s="621"/>
      <c r="M36" s="621"/>
      <c r="N36" s="621"/>
      <c r="O36" s="621"/>
      <c r="P36" s="621"/>
      <c r="Q36" s="622"/>
      <c r="R36" s="623">
        <v>3029651</v>
      </c>
      <c r="S36" s="624"/>
      <c r="T36" s="624"/>
      <c r="U36" s="624"/>
      <c r="V36" s="624"/>
      <c r="W36" s="624"/>
      <c r="X36" s="624"/>
      <c r="Y36" s="625"/>
      <c r="Z36" s="626">
        <v>3.7</v>
      </c>
      <c r="AA36" s="626"/>
      <c r="AB36" s="626"/>
      <c r="AC36" s="626"/>
      <c r="AD36" s="627" t="s">
        <v>241</v>
      </c>
      <c r="AE36" s="627"/>
      <c r="AF36" s="627"/>
      <c r="AG36" s="627"/>
      <c r="AH36" s="627"/>
      <c r="AI36" s="627"/>
      <c r="AJ36" s="627"/>
      <c r="AK36" s="627"/>
      <c r="AL36" s="628" t="s">
        <v>130</v>
      </c>
      <c r="AM36" s="629"/>
      <c r="AN36" s="629"/>
      <c r="AO36" s="630"/>
      <c r="AP36" s="222"/>
      <c r="AQ36" s="685" t="s">
        <v>335</v>
      </c>
      <c r="AR36" s="686"/>
      <c r="AS36" s="686"/>
      <c r="AT36" s="686"/>
      <c r="AU36" s="686"/>
      <c r="AV36" s="686"/>
      <c r="AW36" s="686"/>
      <c r="AX36" s="686"/>
      <c r="AY36" s="687"/>
      <c r="AZ36" s="612">
        <v>5758934</v>
      </c>
      <c r="BA36" s="613"/>
      <c r="BB36" s="613"/>
      <c r="BC36" s="613"/>
      <c r="BD36" s="613"/>
      <c r="BE36" s="613"/>
      <c r="BF36" s="688"/>
      <c r="BG36" s="609" t="s">
        <v>336</v>
      </c>
      <c r="BH36" s="610"/>
      <c r="BI36" s="610"/>
      <c r="BJ36" s="610"/>
      <c r="BK36" s="610"/>
      <c r="BL36" s="610"/>
      <c r="BM36" s="610"/>
      <c r="BN36" s="610"/>
      <c r="BO36" s="610"/>
      <c r="BP36" s="610"/>
      <c r="BQ36" s="610"/>
      <c r="BR36" s="610"/>
      <c r="BS36" s="610"/>
      <c r="BT36" s="610"/>
      <c r="BU36" s="611"/>
      <c r="BV36" s="612">
        <v>1467144</v>
      </c>
      <c r="BW36" s="613"/>
      <c r="BX36" s="613"/>
      <c r="BY36" s="613"/>
      <c r="BZ36" s="613"/>
      <c r="CA36" s="613"/>
      <c r="CB36" s="688"/>
      <c r="CD36" s="620" t="s">
        <v>337</v>
      </c>
      <c r="CE36" s="621"/>
      <c r="CF36" s="621"/>
      <c r="CG36" s="621"/>
      <c r="CH36" s="621"/>
      <c r="CI36" s="621"/>
      <c r="CJ36" s="621"/>
      <c r="CK36" s="621"/>
      <c r="CL36" s="621"/>
      <c r="CM36" s="621"/>
      <c r="CN36" s="621"/>
      <c r="CO36" s="621"/>
      <c r="CP36" s="621"/>
      <c r="CQ36" s="622"/>
      <c r="CR36" s="623">
        <v>5696041</v>
      </c>
      <c r="CS36" s="624"/>
      <c r="CT36" s="624"/>
      <c r="CU36" s="624"/>
      <c r="CV36" s="624"/>
      <c r="CW36" s="624"/>
      <c r="CX36" s="624"/>
      <c r="CY36" s="625"/>
      <c r="CZ36" s="628">
        <v>7.2</v>
      </c>
      <c r="DA36" s="656"/>
      <c r="DB36" s="656"/>
      <c r="DC36" s="658"/>
      <c r="DD36" s="632">
        <v>4360429</v>
      </c>
      <c r="DE36" s="624"/>
      <c r="DF36" s="624"/>
      <c r="DG36" s="624"/>
      <c r="DH36" s="624"/>
      <c r="DI36" s="624"/>
      <c r="DJ36" s="624"/>
      <c r="DK36" s="625"/>
      <c r="DL36" s="632">
        <v>2959975</v>
      </c>
      <c r="DM36" s="624"/>
      <c r="DN36" s="624"/>
      <c r="DO36" s="624"/>
      <c r="DP36" s="624"/>
      <c r="DQ36" s="624"/>
      <c r="DR36" s="624"/>
      <c r="DS36" s="624"/>
      <c r="DT36" s="624"/>
      <c r="DU36" s="624"/>
      <c r="DV36" s="625"/>
      <c r="DW36" s="628">
        <v>8.3000000000000007</v>
      </c>
      <c r="DX36" s="656"/>
      <c r="DY36" s="656"/>
      <c r="DZ36" s="656"/>
      <c r="EA36" s="656"/>
      <c r="EB36" s="656"/>
      <c r="EC36" s="657"/>
    </row>
    <row r="37" spans="2:133" ht="11.25" customHeight="1" x14ac:dyDescent="0.15">
      <c r="B37" s="620" t="s">
        <v>338</v>
      </c>
      <c r="C37" s="621"/>
      <c r="D37" s="621"/>
      <c r="E37" s="621"/>
      <c r="F37" s="621"/>
      <c r="G37" s="621"/>
      <c r="H37" s="621"/>
      <c r="I37" s="621"/>
      <c r="J37" s="621"/>
      <c r="K37" s="621"/>
      <c r="L37" s="621"/>
      <c r="M37" s="621"/>
      <c r="N37" s="621"/>
      <c r="O37" s="621"/>
      <c r="P37" s="621"/>
      <c r="Q37" s="622"/>
      <c r="R37" s="623">
        <v>581650</v>
      </c>
      <c r="S37" s="624"/>
      <c r="T37" s="624"/>
      <c r="U37" s="624"/>
      <c r="V37" s="624"/>
      <c r="W37" s="624"/>
      <c r="X37" s="624"/>
      <c r="Y37" s="625"/>
      <c r="Z37" s="626">
        <v>0.7</v>
      </c>
      <c r="AA37" s="626"/>
      <c r="AB37" s="626"/>
      <c r="AC37" s="626"/>
      <c r="AD37" s="627">
        <v>70910</v>
      </c>
      <c r="AE37" s="627"/>
      <c r="AF37" s="627"/>
      <c r="AG37" s="627"/>
      <c r="AH37" s="627"/>
      <c r="AI37" s="627"/>
      <c r="AJ37" s="627"/>
      <c r="AK37" s="627"/>
      <c r="AL37" s="628">
        <v>0.2</v>
      </c>
      <c r="AM37" s="629"/>
      <c r="AN37" s="629"/>
      <c r="AO37" s="630"/>
      <c r="AQ37" s="689" t="s">
        <v>339</v>
      </c>
      <c r="AR37" s="690"/>
      <c r="AS37" s="690"/>
      <c r="AT37" s="690"/>
      <c r="AU37" s="690"/>
      <c r="AV37" s="690"/>
      <c r="AW37" s="690"/>
      <c r="AX37" s="690"/>
      <c r="AY37" s="691"/>
      <c r="AZ37" s="623">
        <v>889671</v>
      </c>
      <c r="BA37" s="624"/>
      <c r="BB37" s="624"/>
      <c r="BC37" s="624"/>
      <c r="BD37" s="654"/>
      <c r="BE37" s="654"/>
      <c r="BF37" s="680"/>
      <c r="BG37" s="620" t="s">
        <v>340</v>
      </c>
      <c r="BH37" s="621"/>
      <c r="BI37" s="621"/>
      <c r="BJ37" s="621"/>
      <c r="BK37" s="621"/>
      <c r="BL37" s="621"/>
      <c r="BM37" s="621"/>
      <c r="BN37" s="621"/>
      <c r="BO37" s="621"/>
      <c r="BP37" s="621"/>
      <c r="BQ37" s="621"/>
      <c r="BR37" s="621"/>
      <c r="BS37" s="621"/>
      <c r="BT37" s="621"/>
      <c r="BU37" s="622"/>
      <c r="BV37" s="623">
        <v>1257270</v>
      </c>
      <c r="BW37" s="624"/>
      <c r="BX37" s="624"/>
      <c r="BY37" s="624"/>
      <c r="BZ37" s="624"/>
      <c r="CA37" s="624"/>
      <c r="CB37" s="633"/>
      <c r="CD37" s="620" t="s">
        <v>341</v>
      </c>
      <c r="CE37" s="621"/>
      <c r="CF37" s="621"/>
      <c r="CG37" s="621"/>
      <c r="CH37" s="621"/>
      <c r="CI37" s="621"/>
      <c r="CJ37" s="621"/>
      <c r="CK37" s="621"/>
      <c r="CL37" s="621"/>
      <c r="CM37" s="621"/>
      <c r="CN37" s="621"/>
      <c r="CO37" s="621"/>
      <c r="CP37" s="621"/>
      <c r="CQ37" s="622"/>
      <c r="CR37" s="623">
        <v>1245068</v>
      </c>
      <c r="CS37" s="654"/>
      <c r="CT37" s="654"/>
      <c r="CU37" s="654"/>
      <c r="CV37" s="654"/>
      <c r="CW37" s="654"/>
      <c r="CX37" s="654"/>
      <c r="CY37" s="655"/>
      <c r="CZ37" s="628">
        <v>1.6</v>
      </c>
      <c r="DA37" s="656"/>
      <c r="DB37" s="656"/>
      <c r="DC37" s="658"/>
      <c r="DD37" s="632">
        <v>1240694</v>
      </c>
      <c r="DE37" s="654"/>
      <c r="DF37" s="654"/>
      <c r="DG37" s="654"/>
      <c r="DH37" s="654"/>
      <c r="DI37" s="654"/>
      <c r="DJ37" s="654"/>
      <c r="DK37" s="655"/>
      <c r="DL37" s="632">
        <v>1077123</v>
      </c>
      <c r="DM37" s="654"/>
      <c r="DN37" s="654"/>
      <c r="DO37" s="654"/>
      <c r="DP37" s="654"/>
      <c r="DQ37" s="654"/>
      <c r="DR37" s="654"/>
      <c r="DS37" s="654"/>
      <c r="DT37" s="654"/>
      <c r="DU37" s="654"/>
      <c r="DV37" s="655"/>
      <c r="DW37" s="628">
        <v>3</v>
      </c>
      <c r="DX37" s="656"/>
      <c r="DY37" s="656"/>
      <c r="DZ37" s="656"/>
      <c r="EA37" s="656"/>
      <c r="EB37" s="656"/>
      <c r="EC37" s="657"/>
    </row>
    <row r="38" spans="2:133" ht="11.25" customHeight="1" x14ac:dyDescent="0.15">
      <c r="B38" s="620" t="s">
        <v>342</v>
      </c>
      <c r="C38" s="621"/>
      <c r="D38" s="621"/>
      <c r="E38" s="621"/>
      <c r="F38" s="621"/>
      <c r="G38" s="621"/>
      <c r="H38" s="621"/>
      <c r="I38" s="621"/>
      <c r="J38" s="621"/>
      <c r="K38" s="621"/>
      <c r="L38" s="621"/>
      <c r="M38" s="621"/>
      <c r="N38" s="621"/>
      <c r="O38" s="621"/>
      <c r="P38" s="621"/>
      <c r="Q38" s="622"/>
      <c r="R38" s="623">
        <v>2933808</v>
      </c>
      <c r="S38" s="624"/>
      <c r="T38" s="624"/>
      <c r="U38" s="624"/>
      <c r="V38" s="624"/>
      <c r="W38" s="624"/>
      <c r="X38" s="624"/>
      <c r="Y38" s="625"/>
      <c r="Z38" s="626">
        <v>3.6</v>
      </c>
      <c r="AA38" s="626"/>
      <c r="AB38" s="626"/>
      <c r="AC38" s="626"/>
      <c r="AD38" s="627" t="s">
        <v>130</v>
      </c>
      <c r="AE38" s="627"/>
      <c r="AF38" s="627"/>
      <c r="AG38" s="627"/>
      <c r="AH38" s="627"/>
      <c r="AI38" s="627"/>
      <c r="AJ38" s="627"/>
      <c r="AK38" s="627"/>
      <c r="AL38" s="628" t="s">
        <v>130</v>
      </c>
      <c r="AM38" s="629"/>
      <c r="AN38" s="629"/>
      <c r="AO38" s="630"/>
      <c r="AQ38" s="689" t="s">
        <v>343</v>
      </c>
      <c r="AR38" s="690"/>
      <c r="AS38" s="690"/>
      <c r="AT38" s="690"/>
      <c r="AU38" s="690"/>
      <c r="AV38" s="690"/>
      <c r="AW38" s="690"/>
      <c r="AX38" s="690"/>
      <c r="AY38" s="691"/>
      <c r="AZ38" s="623">
        <v>16941</v>
      </c>
      <c r="BA38" s="624"/>
      <c r="BB38" s="624"/>
      <c r="BC38" s="624"/>
      <c r="BD38" s="654"/>
      <c r="BE38" s="654"/>
      <c r="BF38" s="680"/>
      <c r="BG38" s="620" t="s">
        <v>344</v>
      </c>
      <c r="BH38" s="621"/>
      <c r="BI38" s="621"/>
      <c r="BJ38" s="621"/>
      <c r="BK38" s="621"/>
      <c r="BL38" s="621"/>
      <c r="BM38" s="621"/>
      <c r="BN38" s="621"/>
      <c r="BO38" s="621"/>
      <c r="BP38" s="621"/>
      <c r="BQ38" s="621"/>
      <c r="BR38" s="621"/>
      <c r="BS38" s="621"/>
      <c r="BT38" s="621"/>
      <c r="BU38" s="622"/>
      <c r="BV38" s="623">
        <v>23082</v>
      </c>
      <c r="BW38" s="624"/>
      <c r="BX38" s="624"/>
      <c r="BY38" s="624"/>
      <c r="BZ38" s="624"/>
      <c r="CA38" s="624"/>
      <c r="CB38" s="633"/>
      <c r="CD38" s="620" t="s">
        <v>345</v>
      </c>
      <c r="CE38" s="621"/>
      <c r="CF38" s="621"/>
      <c r="CG38" s="621"/>
      <c r="CH38" s="621"/>
      <c r="CI38" s="621"/>
      <c r="CJ38" s="621"/>
      <c r="CK38" s="621"/>
      <c r="CL38" s="621"/>
      <c r="CM38" s="621"/>
      <c r="CN38" s="621"/>
      <c r="CO38" s="621"/>
      <c r="CP38" s="621"/>
      <c r="CQ38" s="622"/>
      <c r="CR38" s="623">
        <v>4852322</v>
      </c>
      <c r="CS38" s="624"/>
      <c r="CT38" s="624"/>
      <c r="CU38" s="624"/>
      <c r="CV38" s="624"/>
      <c r="CW38" s="624"/>
      <c r="CX38" s="624"/>
      <c r="CY38" s="625"/>
      <c r="CZ38" s="628">
        <v>6.2</v>
      </c>
      <c r="DA38" s="656"/>
      <c r="DB38" s="656"/>
      <c r="DC38" s="658"/>
      <c r="DD38" s="632">
        <v>3724765</v>
      </c>
      <c r="DE38" s="624"/>
      <c r="DF38" s="624"/>
      <c r="DG38" s="624"/>
      <c r="DH38" s="624"/>
      <c r="DI38" s="624"/>
      <c r="DJ38" s="624"/>
      <c r="DK38" s="625"/>
      <c r="DL38" s="632">
        <v>3379246</v>
      </c>
      <c r="DM38" s="624"/>
      <c r="DN38" s="624"/>
      <c r="DO38" s="624"/>
      <c r="DP38" s="624"/>
      <c r="DQ38" s="624"/>
      <c r="DR38" s="624"/>
      <c r="DS38" s="624"/>
      <c r="DT38" s="624"/>
      <c r="DU38" s="624"/>
      <c r="DV38" s="625"/>
      <c r="DW38" s="628">
        <v>9.5</v>
      </c>
      <c r="DX38" s="656"/>
      <c r="DY38" s="656"/>
      <c r="DZ38" s="656"/>
      <c r="EA38" s="656"/>
      <c r="EB38" s="656"/>
      <c r="EC38" s="657"/>
    </row>
    <row r="39" spans="2:133" ht="11.25" customHeight="1" x14ac:dyDescent="0.15">
      <c r="B39" s="620" t="s">
        <v>346</v>
      </c>
      <c r="C39" s="621"/>
      <c r="D39" s="621"/>
      <c r="E39" s="621"/>
      <c r="F39" s="621"/>
      <c r="G39" s="621"/>
      <c r="H39" s="621"/>
      <c r="I39" s="621"/>
      <c r="J39" s="621"/>
      <c r="K39" s="621"/>
      <c r="L39" s="621"/>
      <c r="M39" s="621"/>
      <c r="N39" s="621"/>
      <c r="O39" s="621"/>
      <c r="P39" s="621"/>
      <c r="Q39" s="622"/>
      <c r="R39" s="623" t="s">
        <v>234</v>
      </c>
      <c r="S39" s="624"/>
      <c r="T39" s="624"/>
      <c r="U39" s="624"/>
      <c r="V39" s="624"/>
      <c r="W39" s="624"/>
      <c r="X39" s="624"/>
      <c r="Y39" s="625"/>
      <c r="Z39" s="626" t="s">
        <v>130</v>
      </c>
      <c r="AA39" s="626"/>
      <c r="AB39" s="626"/>
      <c r="AC39" s="626"/>
      <c r="AD39" s="627" t="s">
        <v>241</v>
      </c>
      <c r="AE39" s="627"/>
      <c r="AF39" s="627"/>
      <c r="AG39" s="627"/>
      <c r="AH39" s="627"/>
      <c r="AI39" s="627"/>
      <c r="AJ39" s="627"/>
      <c r="AK39" s="627"/>
      <c r="AL39" s="628" t="s">
        <v>130</v>
      </c>
      <c r="AM39" s="629"/>
      <c r="AN39" s="629"/>
      <c r="AO39" s="630"/>
      <c r="AQ39" s="689" t="s">
        <v>347</v>
      </c>
      <c r="AR39" s="690"/>
      <c r="AS39" s="690"/>
      <c r="AT39" s="690"/>
      <c r="AU39" s="690"/>
      <c r="AV39" s="690"/>
      <c r="AW39" s="690"/>
      <c r="AX39" s="690"/>
      <c r="AY39" s="691"/>
      <c r="AZ39" s="623" t="s">
        <v>130</v>
      </c>
      <c r="BA39" s="624"/>
      <c r="BB39" s="624"/>
      <c r="BC39" s="624"/>
      <c r="BD39" s="654"/>
      <c r="BE39" s="654"/>
      <c r="BF39" s="680"/>
      <c r="BG39" s="620" t="s">
        <v>348</v>
      </c>
      <c r="BH39" s="621"/>
      <c r="BI39" s="621"/>
      <c r="BJ39" s="621"/>
      <c r="BK39" s="621"/>
      <c r="BL39" s="621"/>
      <c r="BM39" s="621"/>
      <c r="BN39" s="621"/>
      <c r="BO39" s="621"/>
      <c r="BP39" s="621"/>
      <c r="BQ39" s="621"/>
      <c r="BR39" s="621"/>
      <c r="BS39" s="621"/>
      <c r="BT39" s="621"/>
      <c r="BU39" s="622"/>
      <c r="BV39" s="623">
        <v>38468</v>
      </c>
      <c r="BW39" s="624"/>
      <c r="BX39" s="624"/>
      <c r="BY39" s="624"/>
      <c r="BZ39" s="624"/>
      <c r="CA39" s="624"/>
      <c r="CB39" s="633"/>
      <c r="CD39" s="620" t="s">
        <v>349</v>
      </c>
      <c r="CE39" s="621"/>
      <c r="CF39" s="621"/>
      <c r="CG39" s="621"/>
      <c r="CH39" s="621"/>
      <c r="CI39" s="621"/>
      <c r="CJ39" s="621"/>
      <c r="CK39" s="621"/>
      <c r="CL39" s="621"/>
      <c r="CM39" s="621"/>
      <c r="CN39" s="621"/>
      <c r="CO39" s="621"/>
      <c r="CP39" s="621"/>
      <c r="CQ39" s="622"/>
      <c r="CR39" s="623">
        <v>1673491</v>
      </c>
      <c r="CS39" s="654"/>
      <c r="CT39" s="654"/>
      <c r="CU39" s="654"/>
      <c r="CV39" s="654"/>
      <c r="CW39" s="654"/>
      <c r="CX39" s="654"/>
      <c r="CY39" s="655"/>
      <c r="CZ39" s="628">
        <v>2.1</v>
      </c>
      <c r="DA39" s="656"/>
      <c r="DB39" s="656"/>
      <c r="DC39" s="658"/>
      <c r="DD39" s="632">
        <v>1486844</v>
      </c>
      <c r="DE39" s="654"/>
      <c r="DF39" s="654"/>
      <c r="DG39" s="654"/>
      <c r="DH39" s="654"/>
      <c r="DI39" s="654"/>
      <c r="DJ39" s="654"/>
      <c r="DK39" s="655"/>
      <c r="DL39" s="632" t="s">
        <v>130</v>
      </c>
      <c r="DM39" s="654"/>
      <c r="DN39" s="654"/>
      <c r="DO39" s="654"/>
      <c r="DP39" s="654"/>
      <c r="DQ39" s="654"/>
      <c r="DR39" s="654"/>
      <c r="DS39" s="654"/>
      <c r="DT39" s="654"/>
      <c r="DU39" s="654"/>
      <c r="DV39" s="655"/>
      <c r="DW39" s="628" t="s">
        <v>130</v>
      </c>
      <c r="DX39" s="656"/>
      <c r="DY39" s="656"/>
      <c r="DZ39" s="656"/>
      <c r="EA39" s="656"/>
      <c r="EB39" s="656"/>
      <c r="EC39" s="657"/>
    </row>
    <row r="40" spans="2:133" ht="11.25" customHeight="1" x14ac:dyDescent="0.15">
      <c r="B40" s="620" t="s">
        <v>350</v>
      </c>
      <c r="C40" s="621"/>
      <c r="D40" s="621"/>
      <c r="E40" s="621"/>
      <c r="F40" s="621"/>
      <c r="G40" s="621"/>
      <c r="H40" s="621"/>
      <c r="I40" s="621"/>
      <c r="J40" s="621"/>
      <c r="K40" s="621"/>
      <c r="L40" s="621"/>
      <c r="M40" s="621"/>
      <c r="N40" s="621"/>
      <c r="O40" s="621"/>
      <c r="P40" s="621"/>
      <c r="Q40" s="622"/>
      <c r="R40" s="623">
        <v>562108</v>
      </c>
      <c r="S40" s="624"/>
      <c r="T40" s="624"/>
      <c r="U40" s="624"/>
      <c r="V40" s="624"/>
      <c r="W40" s="624"/>
      <c r="X40" s="624"/>
      <c r="Y40" s="625"/>
      <c r="Z40" s="626">
        <v>0.7</v>
      </c>
      <c r="AA40" s="626"/>
      <c r="AB40" s="626"/>
      <c r="AC40" s="626"/>
      <c r="AD40" s="627" t="s">
        <v>130</v>
      </c>
      <c r="AE40" s="627"/>
      <c r="AF40" s="627"/>
      <c r="AG40" s="627"/>
      <c r="AH40" s="627"/>
      <c r="AI40" s="627"/>
      <c r="AJ40" s="627"/>
      <c r="AK40" s="627"/>
      <c r="AL40" s="628" t="s">
        <v>234</v>
      </c>
      <c r="AM40" s="629"/>
      <c r="AN40" s="629"/>
      <c r="AO40" s="630"/>
      <c r="AQ40" s="689" t="s">
        <v>351</v>
      </c>
      <c r="AR40" s="690"/>
      <c r="AS40" s="690"/>
      <c r="AT40" s="690"/>
      <c r="AU40" s="690"/>
      <c r="AV40" s="690"/>
      <c r="AW40" s="690"/>
      <c r="AX40" s="690"/>
      <c r="AY40" s="691"/>
      <c r="AZ40" s="623" t="s">
        <v>241</v>
      </c>
      <c r="BA40" s="624"/>
      <c r="BB40" s="624"/>
      <c r="BC40" s="624"/>
      <c r="BD40" s="654"/>
      <c r="BE40" s="654"/>
      <c r="BF40" s="680"/>
      <c r="BG40" s="669" t="s">
        <v>352</v>
      </c>
      <c r="BH40" s="670"/>
      <c r="BI40" s="670"/>
      <c r="BJ40" s="670"/>
      <c r="BK40" s="670"/>
      <c r="BL40" s="223"/>
      <c r="BM40" s="621" t="s">
        <v>353</v>
      </c>
      <c r="BN40" s="621"/>
      <c r="BO40" s="621"/>
      <c r="BP40" s="621"/>
      <c r="BQ40" s="621"/>
      <c r="BR40" s="621"/>
      <c r="BS40" s="621"/>
      <c r="BT40" s="621"/>
      <c r="BU40" s="622"/>
      <c r="BV40" s="623">
        <v>79</v>
      </c>
      <c r="BW40" s="624"/>
      <c r="BX40" s="624"/>
      <c r="BY40" s="624"/>
      <c r="BZ40" s="624"/>
      <c r="CA40" s="624"/>
      <c r="CB40" s="633"/>
      <c r="CD40" s="620" t="s">
        <v>354</v>
      </c>
      <c r="CE40" s="621"/>
      <c r="CF40" s="621"/>
      <c r="CG40" s="621"/>
      <c r="CH40" s="621"/>
      <c r="CI40" s="621"/>
      <c r="CJ40" s="621"/>
      <c r="CK40" s="621"/>
      <c r="CL40" s="621"/>
      <c r="CM40" s="621"/>
      <c r="CN40" s="621"/>
      <c r="CO40" s="621"/>
      <c r="CP40" s="621"/>
      <c r="CQ40" s="622"/>
      <c r="CR40" s="623">
        <v>10000</v>
      </c>
      <c r="CS40" s="624"/>
      <c r="CT40" s="624"/>
      <c r="CU40" s="624"/>
      <c r="CV40" s="624"/>
      <c r="CW40" s="624"/>
      <c r="CX40" s="624"/>
      <c r="CY40" s="625"/>
      <c r="CZ40" s="628">
        <v>0</v>
      </c>
      <c r="DA40" s="656"/>
      <c r="DB40" s="656"/>
      <c r="DC40" s="658"/>
      <c r="DD40" s="632" t="s">
        <v>130</v>
      </c>
      <c r="DE40" s="624"/>
      <c r="DF40" s="624"/>
      <c r="DG40" s="624"/>
      <c r="DH40" s="624"/>
      <c r="DI40" s="624"/>
      <c r="DJ40" s="624"/>
      <c r="DK40" s="625"/>
      <c r="DL40" s="632" t="s">
        <v>234</v>
      </c>
      <c r="DM40" s="624"/>
      <c r="DN40" s="624"/>
      <c r="DO40" s="624"/>
      <c r="DP40" s="624"/>
      <c r="DQ40" s="624"/>
      <c r="DR40" s="624"/>
      <c r="DS40" s="624"/>
      <c r="DT40" s="624"/>
      <c r="DU40" s="624"/>
      <c r="DV40" s="625"/>
      <c r="DW40" s="628" t="s">
        <v>234</v>
      </c>
      <c r="DX40" s="656"/>
      <c r="DY40" s="656"/>
      <c r="DZ40" s="656"/>
      <c r="EA40" s="656"/>
      <c r="EB40" s="656"/>
      <c r="EC40" s="657"/>
    </row>
    <row r="41" spans="2:133" ht="11.25" customHeight="1" x14ac:dyDescent="0.15">
      <c r="B41" s="644" t="s">
        <v>355</v>
      </c>
      <c r="C41" s="645"/>
      <c r="D41" s="645"/>
      <c r="E41" s="645"/>
      <c r="F41" s="645"/>
      <c r="G41" s="645"/>
      <c r="H41" s="645"/>
      <c r="I41" s="645"/>
      <c r="J41" s="645"/>
      <c r="K41" s="645"/>
      <c r="L41" s="645"/>
      <c r="M41" s="645"/>
      <c r="N41" s="645"/>
      <c r="O41" s="645"/>
      <c r="P41" s="645"/>
      <c r="Q41" s="646"/>
      <c r="R41" s="698">
        <v>81293466</v>
      </c>
      <c r="S41" s="699"/>
      <c r="T41" s="699"/>
      <c r="U41" s="699"/>
      <c r="V41" s="699"/>
      <c r="W41" s="699"/>
      <c r="X41" s="699"/>
      <c r="Y41" s="700"/>
      <c r="Z41" s="701">
        <v>100</v>
      </c>
      <c r="AA41" s="701"/>
      <c r="AB41" s="701"/>
      <c r="AC41" s="701"/>
      <c r="AD41" s="702">
        <v>35022886</v>
      </c>
      <c r="AE41" s="702"/>
      <c r="AF41" s="702"/>
      <c r="AG41" s="702"/>
      <c r="AH41" s="702"/>
      <c r="AI41" s="702"/>
      <c r="AJ41" s="702"/>
      <c r="AK41" s="702"/>
      <c r="AL41" s="703">
        <v>100</v>
      </c>
      <c r="AM41" s="683"/>
      <c r="AN41" s="683"/>
      <c r="AO41" s="704"/>
      <c r="AQ41" s="689" t="s">
        <v>356</v>
      </c>
      <c r="AR41" s="690"/>
      <c r="AS41" s="690"/>
      <c r="AT41" s="690"/>
      <c r="AU41" s="690"/>
      <c r="AV41" s="690"/>
      <c r="AW41" s="690"/>
      <c r="AX41" s="690"/>
      <c r="AY41" s="691"/>
      <c r="AZ41" s="623">
        <v>1697827</v>
      </c>
      <c r="BA41" s="624"/>
      <c r="BB41" s="624"/>
      <c r="BC41" s="624"/>
      <c r="BD41" s="654"/>
      <c r="BE41" s="654"/>
      <c r="BF41" s="680"/>
      <c r="BG41" s="669"/>
      <c r="BH41" s="670"/>
      <c r="BI41" s="670"/>
      <c r="BJ41" s="670"/>
      <c r="BK41" s="670"/>
      <c r="BL41" s="223"/>
      <c r="BM41" s="621" t="s">
        <v>357</v>
      </c>
      <c r="BN41" s="621"/>
      <c r="BO41" s="621"/>
      <c r="BP41" s="621"/>
      <c r="BQ41" s="621"/>
      <c r="BR41" s="621"/>
      <c r="BS41" s="621"/>
      <c r="BT41" s="621"/>
      <c r="BU41" s="622"/>
      <c r="BV41" s="623" t="s">
        <v>241</v>
      </c>
      <c r="BW41" s="624"/>
      <c r="BX41" s="624"/>
      <c r="BY41" s="624"/>
      <c r="BZ41" s="624"/>
      <c r="CA41" s="624"/>
      <c r="CB41" s="633"/>
      <c r="CD41" s="620" t="s">
        <v>358</v>
      </c>
      <c r="CE41" s="621"/>
      <c r="CF41" s="621"/>
      <c r="CG41" s="621"/>
      <c r="CH41" s="621"/>
      <c r="CI41" s="621"/>
      <c r="CJ41" s="621"/>
      <c r="CK41" s="621"/>
      <c r="CL41" s="621"/>
      <c r="CM41" s="621"/>
      <c r="CN41" s="621"/>
      <c r="CO41" s="621"/>
      <c r="CP41" s="621"/>
      <c r="CQ41" s="622"/>
      <c r="CR41" s="623" t="s">
        <v>130</v>
      </c>
      <c r="CS41" s="654"/>
      <c r="CT41" s="654"/>
      <c r="CU41" s="654"/>
      <c r="CV41" s="654"/>
      <c r="CW41" s="654"/>
      <c r="CX41" s="654"/>
      <c r="CY41" s="655"/>
      <c r="CZ41" s="628" t="s">
        <v>241</v>
      </c>
      <c r="DA41" s="656"/>
      <c r="DB41" s="656"/>
      <c r="DC41" s="658"/>
      <c r="DD41" s="632" t="s">
        <v>241</v>
      </c>
      <c r="DE41" s="654"/>
      <c r="DF41" s="654"/>
      <c r="DG41" s="654"/>
      <c r="DH41" s="654"/>
      <c r="DI41" s="654"/>
      <c r="DJ41" s="654"/>
      <c r="DK41" s="655"/>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15">
      <c r="AQ42" s="705" t="s">
        <v>359</v>
      </c>
      <c r="AR42" s="706"/>
      <c r="AS42" s="706"/>
      <c r="AT42" s="706"/>
      <c r="AU42" s="706"/>
      <c r="AV42" s="706"/>
      <c r="AW42" s="706"/>
      <c r="AX42" s="706"/>
      <c r="AY42" s="707"/>
      <c r="AZ42" s="698">
        <v>3154495</v>
      </c>
      <c r="BA42" s="699"/>
      <c r="BB42" s="699"/>
      <c r="BC42" s="699"/>
      <c r="BD42" s="682"/>
      <c r="BE42" s="682"/>
      <c r="BF42" s="684"/>
      <c r="BG42" s="671"/>
      <c r="BH42" s="672"/>
      <c r="BI42" s="672"/>
      <c r="BJ42" s="672"/>
      <c r="BK42" s="672"/>
      <c r="BL42" s="224"/>
      <c r="BM42" s="645" t="s">
        <v>360</v>
      </c>
      <c r="BN42" s="645"/>
      <c r="BO42" s="645"/>
      <c r="BP42" s="645"/>
      <c r="BQ42" s="645"/>
      <c r="BR42" s="645"/>
      <c r="BS42" s="645"/>
      <c r="BT42" s="645"/>
      <c r="BU42" s="646"/>
      <c r="BV42" s="698">
        <v>294</v>
      </c>
      <c r="BW42" s="699"/>
      <c r="BX42" s="699"/>
      <c r="BY42" s="699"/>
      <c r="BZ42" s="699"/>
      <c r="CA42" s="699"/>
      <c r="CB42" s="708"/>
      <c r="CD42" s="620" t="s">
        <v>361</v>
      </c>
      <c r="CE42" s="621"/>
      <c r="CF42" s="621"/>
      <c r="CG42" s="621"/>
      <c r="CH42" s="621"/>
      <c r="CI42" s="621"/>
      <c r="CJ42" s="621"/>
      <c r="CK42" s="621"/>
      <c r="CL42" s="621"/>
      <c r="CM42" s="621"/>
      <c r="CN42" s="621"/>
      <c r="CO42" s="621"/>
      <c r="CP42" s="621"/>
      <c r="CQ42" s="622"/>
      <c r="CR42" s="623">
        <v>9381636</v>
      </c>
      <c r="CS42" s="654"/>
      <c r="CT42" s="654"/>
      <c r="CU42" s="654"/>
      <c r="CV42" s="654"/>
      <c r="CW42" s="654"/>
      <c r="CX42" s="654"/>
      <c r="CY42" s="655"/>
      <c r="CZ42" s="628">
        <v>11.9</v>
      </c>
      <c r="DA42" s="656"/>
      <c r="DB42" s="656"/>
      <c r="DC42" s="658"/>
      <c r="DD42" s="632">
        <v>1562661</v>
      </c>
      <c r="DE42" s="654"/>
      <c r="DF42" s="654"/>
      <c r="DG42" s="654"/>
      <c r="DH42" s="654"/>
      <c r="DI42" s="654"/>
      <c r="DJ42" s="654"/>
      <c r="DK42" s="655"/>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15">
      <c r="B43" s="214" t="s">
        <v>362</v>
      </c>
      <c r="CD43" s="620" t="s">
        <v>363</v>
      </c>
      <c r="CE43" s="621"/>
      <c r="CF43" s="621"/>
      <c r="CG43" s="621"/>
      <c r="CH43" s="621"/>
      <c r="CI43" s="621"/>
      <c r="CJ43" s="621"/>
      <c r="CK43" s="621"/>
      <c r="CL43" s="621"/>
      <c r="CM43" s="621"/>
      <c r="CN43" s="621"/>
      <c r="CO43" s="621"/>
      <c r="CP43" s="621"/>
      <c r="CQ43" s="622"/>
      <c r="CR43" s="623">
        <v>188517</v>
      </c>
      <c r="CS43" s="654"/>
      <c r="CT43" s="654"/>
      <c r="CU43" s="654"/>
      <c r="CV43" s="654"/>
      <c r="CW43" s="654"/>
      <c r="CX43" s="654"/>
      <c r="CY43" s="655"/>
      <c r="CZ43" s="628">
        <v>0.2</v>
      </c>
      <c r="DA43" s="656"/>
      <c r="DB43" s="656"/>
      <c r="DC43" s="658"/>
      <c r="DD43" s="632">
        <v>184168</v>
      </c>
      <c r="DE43" s="654"/>
      <c r="DF43" s="654"/>
      <c r="DG43" s="654"/>
      <c r="DH43" s="654"/>
      <c r="DI43" s="654"/>
      <c r="DJ43" s="654"/>
      <c r="DK43" s="655"/>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15">
      <c r="B44" s="709" t="s">
        <v>364</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311</v>
      </c>
      <c r="CE44" s="662"/>
      <c r="CF44" s="620" t="s">
        <v>365</v>
      </c>
      <c r="CG44" s="621"/>
      <c r="CH44" s="621"/>
      <c r="CI44" s="621"/>
      <c r="CJ44" s="621"/>
      <c r="CK44" s="621"/>
      <c r="CL44" s="621"/>
      <c r="CM44" s="621"/>
      <c r="CN44" s="621"/>
      <c r="CO44" s="621"/>
      <c r="CP44" s="621"/>
      <c r="CQ44" s="622"/>
      <c r="CR44" s="623">
        <v>9381636</v>
      </c>
      <c r="CS44" s="624"/>
      <c r="CT44" s="624"/>
      <c r="CU44" s="624"/>
      <c r="CV44" s="624"/>
      <c r="CW44" s="624"/>
      <c r="CX44" s="624"/>
      <c r="CY44" s="625"/>
      <c r="CZ44" s="628">
        <v>11.9</v>
      </c>
      <c r="DA44" s="629"/>
      <c r="DB44" s="629"/>
      <c r="DC44" s="635"/>
      <c r="DD44" s="632">
        <v>1562661</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15">
      <c r="B45" s="709" t="s">
        <v>366</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367</v>
      </c>
      <c r="CG45" s="621"/>
      <c r="CH45" s="621"/>
      <c r="CI45" s="621"/>
      <c r="CJ45" s="621"/>
      <c r="CK45" s="621"/>
      <c r="CL45" s="621"/>
      <c r="CM45" s="621"/>
      <c r="CN45" s="621"/>
      <c r="CO45" s="621"/>
      <c r="CP45" s="621"/>
      <c r="CQ45" s="622"/>
      <c r="CR45" s="623">
        <v>6874232</v>
      </c>
      <c r="CS45" s="654"/>
      <c r="CT45" s="654"/>
      <c r="CU45" s="654"/>
      <c r="CV45" s="654"/>
      <c r="CW45" s="654"/>
      <c r="CX45" s="654"/>
      <c r="CY45" s="655"/>
      <c r="CZ45" s="628">
        <v>8.6999999999999993</v>
      </c>
      <c r="DA45" s="656"/>
      <c r="DB45" s="656"/>
      <c r="DC45" s="658"/>
      <c r="DD45" s="632">
        <v>396289</v>
      </c>
      <c r="DE45" s="654"/>
      <c r="DF45" s="654"/>
      <c r="DG45" s="654"/>
      <c r="DH45" s="654"/>
      <c r="DI45" s="654"/>
      <c r="DJ45" s="654"/>
      <c r="DK45" s="655"/>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15">
      <c r="B46" s="225"/>
      <c r="CD46" s="663"/>
      <c r="CE46" s="664"/>
      <c r="CF46" s="620" t="s">
        <v>368</v>
      </c>
      <c r="CG46" s="621"/>
      <c r="CH46" s="621"/>
      <c r="CI46" s="621"/>
      <c r="CJ46" s="621"/>
      <c r="CK46" s="621"/>
      <c r="CL46" s="621"/>
      <c r="CM46" s="621"/>
      <c r="CN46" s="621"/>
      <c r="CO46" s="621"/>
      <c r="CP46" s="621"/>
      <c r="CQ46" s="622"/>
      <c r="CR46" s="623">
        <v>2507404</v>
      </c>
      <c r="CS46" s="624"/>
      <c r="CT46" s="624"/>
      <c r="CU46" s="624"/>
      <c r="CV46" s="624"/>
      <c r="CW46" s="624"/>
      <c r="CX46" s="624"/>
      <c r="CY46" s="625"/>
      <c r="CZ46" s="628">
        <v>3.2</v>
      </c>
      <c r="DA46" s="629"/>
      <c r="DB46" s="629"/>
      <c r="DC46" s="635"/>
      <c r="DD46" s="632">
        <v>1166372</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15">
      <c r="B47" s="225"/>
      <c r="CD47" s="663"/>
      <c r="CE47" s="664"/>
      <c r="CF47" s="620" t="s">
        <v>369</v>
      </c>
      <c r="CG47" s="621"/>
      <c r="CH47" s="621"/>
      <c r="CI47" s="621"/>
      <c r="CJ47" s="621"/>
      <c r="CK47" s="621"/>
      <c r="CL47" s="621"/>
      <c r="CM47" s="621"/>
      <c r="CN47" s="621"/>
      <c r="CO47" s="621"/>
      <c r="CP47" s="621"/>
      <c r="CQ47" s="622"/>
      <c r="CR47" s="623" t="s">
        <v>241</v>
      </c>
      <c r="CS47" s="654"/>
      <c r="CT47" s="654"/>
      <c r="CU47" s="654"/>
      <c r="CV47" s="654"/>
      <c r="CW47" s="654"/>
      <c r="CX47" s="654"/>
      <c r="CY47" s="655"/>
      <c r="CZ47" s="628" t="s">
        <v>241</v>
      </c>
      <c r="DA47" s="656"/>
      <c r="DB47" s="656"/>
      <c r="DC47" s="658"/>
      <c r="DD47" s="632" t="s">
        <v>241</v>
      </c>
      <c r="DE47" s="654"/>
      <c r="DF47" s="654"/>
      <c r="DG47" s="654"/>
      <c r="DH47" s="654"/>
      <c r="DI47" s="654"/>
      <c r="DJ47" s="654"/>
      <c r="DK47" s="655"/>
      <c r="DL47" s="692"/>
      <c r="DM47" s="693"/>
      <c r="DN47" s="693"/>
      <c r="DO47" s="693"/>
      <c r="DP47" s="693"/>
      <c r="DQ47" s="693"/>
      <c r="DR47" s="693"/>
      <c r="DS47" s="693"/>
      <c r="DT47" s="693"/>
      <c r="DU47" s="693"/>
      <c r="DV47" s="694"/>
      <c r="DW47" s="695"/>
      <c r="DX47" s="696"/>
      <c r="DY47" s="696"/>
      <c r="DZ47" s="696"/>
      <c r="EA47" s="696"/>
      <c r="EB47" s="696"/>
      <c r="EC47" s="697"/>
    </row>
    <row r="48" spans="2:133" x14ac:dyDescent="0.15">
      <c r="B48" s="225"/>
      <c r="CD48" s="665"/>
      <c r="CE48" s="666"/>
      <c r="CF48" s="620" t="s">
        <v>370</v>
      </c>
      <c r="CG48" s="621"/>
      <c r="CH48" s="621"/>
      <c r="CI48" s="621"/>
      <c r="CJ48" s="621"/>
      <c r="CK48" s="621"/>
      <c r="CL48" s="621"/>
      <c r="CM48" s="621"/>
      <c r="CN48" s="621"/>
      <c r="CO48" s="621"/>
      <c r="CP48" s="621"/>
      <c r="CQ48" s="622"/>
      <c r="CR48" s="623" t="s">
        <v>241</v>
      </c>
      <c r="CS48" s="624"/>
      <c r="CT48" s="624"/>
      <c r="CU48" s="624"/>
      <c r="CV48" s="624"/>
      <c r="CW48" s="624"/>
      <c r="CX48" s="624"/>
      <c r="CY48" s="625"/>
      <c r="CZ48" s="628" t="s">
        <v>241</v>
      </c>
      <c r="DA48" s="629"/>
      <c r="DB48" s="629"/>
      <c r="DC48" s="635"/>
      <c r="DD48" s="632" t="s">
        <v>241</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15">
      <c r="B49" s="225"/>
      <c r="CD49" s="644" t="s">
        <v>371</v>
      </c>
      <c r="CE49" s="645"/>
      <c r="CF49" s="645"/>
      <c r="CG49" s="645"/>
      <c r="CH49" s="645"/>
      <c r="CI49" s="645"/>
      <c r="CJ49" s="645"/>
      <c r="CK49" s="645"/>
      <c r="CL49" s="645"/>
      <c r="CM49" s="645"/>
      <c r="CN49" s="645"/>
      <c r="CO49" s="645"/>
      <c r="CP49" s="645"/>
      <c r="CQ49" s="646"/>
      <c r="CR49" s="698">
        <v>78574481</v>
      </c>
      <c r="CS49" s="682"/>
      <c r="CT49" s="682"/>
      <c r="CU49" s="682"/>
      <c r="CV49" s="682"/>
      <c r="CW49" s="682"/>
      <c r="CX49" s="682"/>
      <c r="CY49" s="711"/>
      <c r="CZ49" s="703">
        <v>100</v>
      </c>
      <c r="DA49" s="712"/>
      <c r="DB49" s="712"/>
      <c r="DC49" s="713"/>
      <c r="DD49" s="714">
        <v>39490742</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nLxHecBu123EpVYGmUAwwXlcQcOzurXX07lMmXJ1LJpeb+jOVoUl2s9cpBgDW7IqLpfVGjXEg+HQeJziqBS+zQ==" saltValue="Vxs5Q1EigTHtvTgVC8A2JA==" spinCount="100000" sheet="1" objects="1" scenarios="1"/>
  <mergeCells count="603">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D42:DK42"/>
    <mergeCell ref="DL42:DV42"/>
    <mergeCell ref="DW42:EC42"/>
    <mergeCell ref="CD43:CQ43"/>
    <mergeCell ref="CR43:CY43"/>
    <mergeCell ref="CZ43:DC43"/>
    <mergeCell ref="DD43:DK43"/>
    <mergeCell ref="DL43:DV43"/>
    <mergeCell ref="DW43:EC43"/>
    <mergeCell ref="AQ42:AY42"/>
    <mergeCell ref="AZ42:BF42"/>
    <mergeCell ref="BM42:BU42"/>
    <mergeCell ref="BV42:CB42"/>
    <mergeCell ref="CD42:CQ42"/>
    <mergeCell ref="CR42:CY42"/>
    <mergeCell ref="CD41:CQ41"/>
    <mergeCell ref="CR41:CY41"/>
    <mergeCell ref="CZ41:DC41"/>
    <mergeCell ref="CZ42:DC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35" t="s">
        <v>372</v>
      </c>
      <c r="B2" s="735"/>
      <c r="C2" s="735"/>
      <c r="D2" s="735"/>
      <c r="E2" s="735"/>
      <c r="F2" s="735"/>
      <c r="G2" s="735"/>
      <c r="H2" s="735"/>
      <c r="I2" s="735"/>
      <c r="J2" s="735"/>
      <c r="K2" s="735"/>
      <c r="L2" s="735"/>
      <c r="M2" s="735"/>
      <c r="N2" s="735"/>
      <c r="O2" s="735"/>
      <c r="P2" s="735"/>
      <c r="Q2" s="735"/>
      <c r="R2" s="735"/>
      <c r="S2" s="735"/>
      <c r="T2" s="735"/>
      <c r="U2" s="735"/>
      <c r="V2" s="735"/>
      <c r="W2" s="735"/>
      <c r="X2" s="735"/>
      <c r="Y2" s="735"/>
      <c r="Z2" s="735"/>
      <c r="AA2" s="735"/>
      <c r="AB2" s="735"/>
      <c r="AC2" s="735"/>
      <c r="AD2" s="735"/>
      <c r="AE2" s="735"/>
      <c r="AF2" s="735"/>
      <c r="AG2" s="735"/>
      <c r="AH2" s="735"/>
      <c r="AI2" s="735"/>
      <c r="AJ2" s="735"/>
      <c r="AK2" s="735"/>
      <c r="AL2" s="735"/>
      <c r="AM2" s="735"/>
      <c r="AN2" s="735"/>
      <c r="AO2" s="735"/>
      <c r="AP2" s="735"/>
      <c r="AQ2" s="735"/>
      <c r="AR2" s="735"/>
      <c r="AS2" s="735"/>
      <c r="AT2" s="735"/>
      <c r="AU2" s="735"/>
      <c r="AV2" s="735"/>
      <c r="AW2" s="735"/>
      <c r="AX2" s="735"/>
      <c r="AY2" s="735"/>
      <c r="AZ2" s="735"/>
      <c r="BA2" s="735"/>
      <c r="BB2" s="735"/>
      <c r="BC2" s="735"/>
      <c r="BD2" s="735"/>
      <c r="BE2" s="735"/>
      <c r="BF2" s="735"/>
      <c r="BG2" s="735"/>
      <c r="BH2" s="735"/>
      <c r="BI2" s="735"/>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36" t="s">
        <v>373</v>
      </c>
      <c r="DK2" s="737"/>
      <c r="DL2" s="737"/>
      <c r="DM2" s="737"/>
      <c r="DN2" s="737"/>
      <c r="DO2" s="738"/>
      <c r="DP2" s="228"/>
      <c r="DQ2" s="736" t="s">
        <v>374</v>
      </c>
      <c r="DR2" s="737"/>
      <c r="DS2" s="737"/>
      <c r="DT2" s="737"/>
      <c r="DU2" s="737"/>
      <c r="DV2" s="737"/>
      <c r="DW2" s="737"/>
      <c r="DX2" s="737"/>
      <c r="DY2" s="737"/>
      <c r="DZ2" s="738"/>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39" t="s">
        <v>375</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32"/>
      <c r="BA4" s="232"/>
      <c r="BB4" s="232"/>
      <c r="BC4" s="232"/>
      <c r="BD4" s="232"/>
      <c r="BE4" s="233"/>
      <c r="BF4" s="233"/>
      <c r="BG4" s="233"/>
      <c r="BH4" s="233"/>
      <c r="BI4" s="233"/>
      <c r="BJ4" s="233"/>
      <c r="BK4" s="233"/>
      <c r="BL4" s="233"/>
      <c r="BM4" s="233"/>
      <c r="BN4" s="233"/>
      <c r="BO4" s="233"/>
      <c r="BP4" s="233"/>
      <c r="BQ4" s="740" t="s">
        <v>376</v>
      </c>
      <c r="BR4" s="740"/>
      <c r="BS4" s="740"/>
      <c r="BT4" s="740"/>
      <c r="BU4" s="740"/>
      <c r="BV4" s="740"/>
      <c r="BW4" s="740"/>
      <c r="BX4" s="740"/>
      <c r="BY4" s="740"/>
      <c r="BZ4" s="740"/>
      <c r="CA4" s="740"/>
      <c r="CB4" s="740"/>
      <c r="CC4" s="740"/>
      <c r="CD4" s="740"/>
      <c r="CE4" s="740"/>
      <c r="CF4" s="740"/>
      <c r="CG4" s="740"/>
      <c r="CH4" s="740"/>
      <c r="CI4" s="740"/>
      <c r="CJ4" s="740"/>
      <c r="CK4" s="740"/>
      <c r="CL4" s="740"/>
      <c r="CM4" s="740"/>
      <c r="CN4" s="740"/>
      <c r="CO4" s="740"/>
      <c r="CP4" s="740"/>
      <c r="CQ4" s="740"/>
      <c r="CR4" s="740"/>
      <c r="CS4" s="740"/>
      <c r="CT4" s="740"/>
      <c r="CU4" s="740"/>
      <c r="CV4" s="740"/>
      <c r="CW4" s="740"/>
      <c r="CX4" s="740"/>
      <c r="CY4" s="740"/>
      <c r="CZ4" s="740"/>
      <c r="DA4" s="740"/>
      <c r="DB4" s="740"/>
      <c r="DC4" s="740"/>
      <c r="DD4" s="740"/>
      <c r="DE4" s="740"/>
      <c r="DF4" s="740"/>
      <c r="DG4" s="740"/>
      <c r="DH4" s="740"/>
      <c r="DI4" s="740"/>
      <c r="DJ4" s="740"/>
      <c r="DK4" s="740"/>
      <c r="DL4" s="740"/>
      <c r="DM4" s="740"/>
      <c r="DN4" s="740"/>
      <c r="DO4" s="740"/>
      <c r="DP4" s="740"/>
      <c r="DQ4" s="740"/>
      <c r="DR4" s="740"/>
      <c r="DS4" s="740"/>
      <c r="DT4" s="740"/>
      <c r="DU4" s="740"/>
      <c r="DV4" s="740"/>
      <c r="DW4" s="740"/>
      <c r="DX4" s="740"/>
      <c r="DY4" s="740"/>
      <c r="DZ4" s="740"/>
      <c r="EA4" s="234"/>
    </row>
    <row r="5" spans="1:131" s="235" customFormat="1" ht="26.25" customHeight="1" x14ac:dyDescent="0.15">
      <c r="A5" s="729" t="s">
        <v>377</v>
      </c>
      <c r="B5" s="730"/>
      <c r="C5" s="730"/>
      <c r="D5" s="730"/>
      <c r="E5" s="730"/>
      <c r="F5" s="730"/>
      <c r="G5" s="730"/>
      <c r="H5" s="730"/>
      <c r="I5" s="730"/>
      <c r="J5" s="730"/>
      <c r="K5" s="730"/>
      <c r="L5" s="730"/>
      <c r="M5" s="730"/>
      <c r="N5" s="730"/>
      <c r="O5" s="730"/>
      <c r="P5" s="731"/>
      <c r="Q5" s="725" t="s">
        <v>378</v>
      </c>
      <c r="R5" s="721"/>
      <c r="S5" s="721"/>
      <c r="T5" s="721"/>
      <c r="U5" s="722"/>
      <c r="V5" s="725" t="s">
        <v>379</v>
      </c>
      <c r="W5" s="721"/>
      <c r="X5" s="721"/>
      <c r="Y5" s="721"/>
      <c r="Z5" s="722"/>
      <c r="AA5" s="725" t="s">
        <v>380</v>
      </c>
      <c r="AB5" s="721"/>
      <c r="AC5" s="721"/>
      <c r="AD5" s="721"/>
      <c r="AE5" s="721"/>
      <c r="AF5" s="741" t="s">
        <v>381</v>
      </c>
      <c r="AG5" s="721"/>
      <c r="AH5" s="721"/>
      <c r="AI5" s="721"/>
      <c r="AJ5" s="727"/>
      <c r="AK5" s="721" t="s">
        <v>382</v>
      </c>
      <c r="AL5" s="721"/>
      <c r="AM5" s="721"/>
      <c r="AN5" s="721"/>
      <c r="AO5" s="722"/>
      <c r="AP5" s="725" t="s">
        <v>383</v>
      </c>
      <c r="AQ5" s="721"/>
      <c r="AR5" s="721"/>
      <c r="AS5" s="721"/>
      <c r="AT5" s="722"/>
      <c r="AU5" s="725" t="s">
        <v>384</v>
      </c>
      <c r="AV5" s="721"/>
      <c r="AW5" s="721"/>
      <c r="AX5" s="721"/>
      <c r="AY5" s="727"/>
      <c r="AZ5" s="232"/>
      <c r="BA5" s="232"/>
      <c r="BB5" s="232"/>
      <c r="BC5" s="232"/>
      <c r="BD5" s="232"/>
      <c r="BE5" s="233"/>
      <c r="BF5" s="233"/>
      <c r="BG5" s="233"/>
      <c r="BH5" s="233"/>
      <c r="BI5" s="233"/>
      <c r="BJ5" s="233"/>
      <c r="BK5" s="233"/>
      <c r="BL5" s="233"/>
      <c r="BM5" s="233"/>
      <c r="BN5" s="233"/>
      <c r="BO5" s="233"/>
      <c r="BP5" s="233"/>
      <c r="BQ5" s="729" t="s">
        <v>385</v>
      </c>
      <c r="BR5" s="730"/>
      <c r="BS5" s="730"/>
      <c r="BT5" s="730"/>
      <c r="BU5" s="730"/>
      <c r="BV5" s="730"/>
      <c r="BW5" s="730"/>
      <c r="BX5" s="730"/>
      <c r="BY5" s="730"/>
      <c r="BZ5" s="730"/>
      <c r="CA5" s="730"/>
      <c r="CB5" s="730"/>
      <c r="CC5" s="730"/>
      <c r="CD5" s="730"/>
      <c r="CE5" s="730"/>
      <c r="CF5" s="730"/>
      <c r="CG5" s="731"/>
      <c r="CH5" s="725" t="s">
        <v>386</v>
      </c>
      <c r="CI5" s="721"/>
      <c r="CJ5" s="721"/>
      <c r="CK5" s="721"/>
      <c r="CL5" s="722"/>
      <c r="CM5" s="725" t="s">
        <v>387</v>
      </c>
      <c r="CN5" s="721"/>
      <c r="CO5" s="721"/>
      <c r="CP5" s="721"/>
      <c r="CQ5" s="722"/>
      <c r="CR5" s="725" t="s">
        <v>388</v>
      </c>
      <c r="CS5" s="721"/>
      <c r="CT5" s="721"/>
      <c r="CU5" s="721"/>
      <c r="CV5" s="722"/>
      <c r="CW5" s="725" t="s">
        <v>389</v>
      </c>
      <c r="CX5" s="721"/>
      <c r="CY5" s="721"/>
      <c r="CZ5" s="721"/>
      <c r="DA5" s="722"/>
      <c r="DB5" s="725" t="s">
        <v>390</v>
      </c>
      <c r="DC5" s="721"/>
      <c r="DD5" s="721"/>
      <c r="DE5" s="721"/>
      <c r="DF5" s="722"/>
      <c r="DG5" s="774" t="s">
        <v>391</v>
      </c>
      <c r="DH5" s="775"/>
      <c r="DI5" s="775"/>
      <c r="DJ5" s="775"/>
      <c r="DK5" s="776"/>
      <c r="DL5" s="774" t="s">
        <v>392</v>
      </c>
      <c r="DM5" s="775"/>
      <c r="DN5" s="775"/>
      <c r="DO5" s="775"/>
      <c r="DP5" s="776"/>
      <c r="DQ5" s="725" t="s">
        <v>393</v>
      </c>
      <c r="DR5" s="721"/>
      <c r="DS5" s="721"/>
      <c r="DT5" s="721"/>
      <c r="DU5" s="722"/>
      <c r="DV5" s="725" t="s">
        <v>384</v>
      </c>
      <c r="DW5" s="721"/>
      <c r="DX5" s="721"/>
      <c r="DY5" s="721"/>
      <c r="DZ5" s="727"/>
      <c r="EA5" s="234"/>
    </row>
    <row r="6" spans="1:131" s="235" customFormat="1" ht="26.25" customHeight="1" thickBot="1" x14ac:dyDescent="0.2">
      <c r="A6" s="732"/>
      <c r="B6" s="733"/>
      <c r="C6" s="733"/>
      <c r="D6" s="733"/>
      <c r="E6" s="733"/>
      <c r="F6" s="733"/>
      <c r="G6" s="733"/>
      <c r="H6" s="733"/>
      <c r="I6" s="733"/>
      <c r="J6" s="733"/>
      <c r="K6" s="733"/>
      <c r="L6" s="733"/>
      <c r="M6" s="733"/>
      <c r="N6" s="733"/>
      <c r="O6" s="733"/>
      <c r="P6" s="734"/>
      <c r="Q6" s="726"/>
      <c r="R6" s="723"/>
      <c r="S6" s="723"/>
      <c r="T6" s="723"/>
      <c r="U6" s="724"/>
      <c r="V6" s="726"/>
      <c r="W6" s="723"/>
      <c r="X6" s="723"/>
      <c r="Y6" s="723"/>
      <c r="Z6" s="724"/>
      <c r="AA6" s="726"/>
      <c r="AB6" s="723"/>
      <c r="AC6" s="723"/>
      <c r="AD6" s="723"/>
      <c r="AE6" s="723"/>
      <c r="AF6" s="742"/>
      <c r="AG6" s="723"/>
      <c r="AH6" s="723"/>
      <c r="AI6" s="723"/>
      <c r="AJ6" s="728"/>
      <c r="AK6" s="723"/>
      <c r="AL6" s="723"/>
      <c r="AM6" s="723"/>
      <c r="AN6" s="723"/>
      <c r="AO6" s="724"/>
      <c r="AP6" s="726"/>
      <c r="AQ6" s="723"/>
      <c r="AR6" s="723"/>
      <c r="AS6" s="723"/>
      <c r="AT6" s="724"/>
      <c r="AU6" s="726"/>
      <c r="AV6" s="723"/>
      <c r="AW6" s="723"/>
      <c r="AX6" s="723"/>
      <c r="AY6" s="728"/>
      <c r="AZ6" s="232"/>
      <c r="BA6" s="232"/>
      <c r="BB6" s="232"/>
      <c r="BC6" s="232"/>
      <c r="BD6" s="232"/>
      <c r="BE6" s="233"/>
      <c r="BF6" s="233"/>
      <c r="BG6" s="233"/>
      <c r="BH6" s="233"/>
      <c r="BI6" s="233"/>
      <c r="BJ6" s="233"/>
      <c r="BK6" s="233"/>
      <c r="BL6" s="233"/>
      <c r="BM6" s="233"/>
      <c r="BN6" s="233"/>
      <c r="BO6" s="233"/>
      <c r="BP6" s="233"/>
      <c r="BQ6" s="732"/>
      <c r="BR6" s="733"/>
      <c r="BS6" s="733"/>
      <c r="BT6" s="733"/>
      <c r="BU6" s="733"/>
      <c r="BV6" s="733"/>
      <c r="BW6" s="733"/>
      <c r="BX6" s="733"/>
      <c r="BY6" s="733"/>
      <c r="BZ6" s="733"/>
      <c r="CA6" s="733"/>
      <c r="CB6" s="733"/>
      <c r="CC6" s="733"/>
      <c r="CD6" s="733"/>
      <c r="CE6" s="733"/>
      <c r="CF6" s="733"/>
      <c r="CG6" s="734"/>
      <c r="CH6" s="726"/>
      <c r="CI6" s="723"/>
      <c r="CJ6" s="723"/>
      <c r="CK6" s="723"/>
      <c r="CL6" s="724"/>
      <c r="CM6" s="726"/>
      <c r="CN6" s="723"/>
      <c r="CO6" s="723"/>
      <c r="CP6" s="723"/>
      <c r="CQ6" s="724"/>
      <c r="CR6" s="726"/>
      <c r="CS6" s="723"/>
      <c r="CT6" s="723"/>
      <c r="CU6" s="723"/>
      <c r="CV6" s="724"/>
      <c r="CW6" s="726"/>
      <c r="CX6" s="723"/>
      <c r="CY6" s="723"/>
      <c r="CZ6" s="723"/>
      <c r="DA6" s="724"/>
      <c r="DB6" s="726"/>
      <c r="DC6" s="723"/>
      <c r="DD6" s="723"/>
      <c r="DE6" s="723"/>
      <c r="DF6" s="724"/>
      <c r="DG6" s="777"/>
      <c r="DH6" s="778"/>
      <c r="DI6" s="778"/>
      <c r="DJ6" s="778"/>
      <c r="DK6" s="779"/>
      <c r="DL6" s="777"/>
      <c r="DM6" s="778"/>
      <c r="DN6" s="778"/>
      <c r="DO6" s="778"/>
      <c r="DP6" s="779"/>
      <c r="DQ6" s="726"/>
      <c r="DR6" s="723"/>
      <c r="DS6" s="723"/>
      <c r="DT6" s="723"/>
      <c r="DU6" s="724"/>
      <c r="DV6" s="726"/>
      <c r="DW6" s="723"/>
      <c r="DX6" s="723"/>
      <c r="DY6" s="723"/>
      <c r="DZ6" s="728"/>
      <c r="EA6" s="234"/>
    </row>
    <row r="7" spans="1:131" s="235" customFormat="1" ht="26.25" customHeight="1" thickTop="1" x14ac:dyDescent="0.15">
      <c r="A7" s="236">
        <v>1</v>
      </c>
      <c r="B7" s="760" t="s">
        <v>394</v>
      </c>
      <c r="C7" s="761"/>
      <c r="D7" s="761"/>
      <c r="E7" s="761"/>
      <c r="F7" s="761"/>
      <c r="G7" s="761"/>
      <c r="H7" s="761"/>
      <c r="I7" s="761"/>
      <c r="J7" s="761"/>
      <c r="K7" s="761"/>
      <c r="L7" s="761"/>
      <c r="M7" s="761"/>
      <c r="N7" s="761"/>
      <c r="O7" s="761"/>
      <c r="P7" s="762"/>
      <c r="Q7" s="763">
        <v>81253</v>
      </c>
      <c r="R7" s="764"/>
      <c r="S7" s="764"/>
      <c r="T7" s="764"/>
      <c r="U7" s="764"/>
      <c r="V7" s="764">
        <v>78538</v>
      </c>
      <c r="W7" s="764"/>
      <c r="X7" s="764"/>
      <c r="Y7" s="764"/>
      <c r="Z7" s="764"/>
      <c r="AA7" s="764">
        <v>2715</v>
      </c>
      <c r="AB7" s="764"/>
      <c r="AC7" s="764"/>
      <c r="AD7" s="764"/>
      <c r="AE7" s="765"/>
      <c r="AF7" s="766">
        <v>1625</v>
      </c>
      <c r="AG7" s="767"/>
      <c r="AH7" s="767"/>
      <c r="AI7" s="767"/>
      <c r="AJ7" s="768"/>
      <c r="AK7" s="769">
        <v>1651</v>
      </c>
      <c r="AL7" s="770"/>
      <c r="AM7" s="770"/>
      <c r="AN7" s="770"/>
      <c r="AO7" s="770"/>
      <c r="AP7" s="770">
        <v>43421</v>
      </c>
      <c r="AQ7" s="770"/>
      <c r="AR7" s="770"/>
      <c r="AS7" s="770"/>
      <c r="AT7" s="770"/>
      <c r="AU7" s="771"/>
      <c r="AV7" s="771"/>
      <c r="AW7" s="771"/>
      <c r="AX7" s="771"/>
      <c r="AY7" s="772"/>
      <c r="AZ7" s="232"/>
      <c r="BA7" s="232"/>
      <c r="BB7" s="232"/>
      <c r="BC7" s="232"/>
      <c r="BD7" s="232"/>
      <c r="BE7" s="233"/>
      <c r="BF7" s="233"/>
      <c r="BG7" s="233"/>
      <c r="BH7" s="233"/>
      <c r="BI7" s="233"/>
      <c r="BJ7" s="233"/>
      <c r="BK7" s="233"/>
      <c r="BL7" s="233"/>
      <c r="BM7" s="233"/>
      <c r="BN7" s="233"/>
      <c r="BO7" s="233"/>
      <c r="BP7" s="233"/>
      <c r="BQ7" s="236">
        <v>1</v>
      </c>
      <c r="BR7" s="237"/>
      <c r="BS7" s="746" t="s">
        <v>608</v>
      </c>
      <c r="BT7" s="747"/>
      <c r="BU7" s="747"/>
      <c r="BV7" s="747"/>
      <c r="BW7" s="747"/>
      <c r="BX7" s="747"/>
      <c r="BY7" s="747"/>
      <c r="BZ7" s="747"/>
      <c r="CA7" s="747"/>
      <c r="CB7" s="747"/>
      <c r="CC7" s="747"/>
      <c r="CD7" s="747"/>
      <c r="CE7" s="747"/>
      <c r="CF7" s="747"/>
      <c r="CG7" s="773"/>
      <c r="CH7" s="743">
        <v>1</v>
      </c>
      <c r="CI7" s="744"/>
      <c r="CJ7" s="744"/>
      <c r="CK7" s="744"/>
      <c r="CL7" s="745"/>
      <c r="CM7" s="743">
        <v>428</v>
      </c>
      <c r="CN7" s="744"/>
      <c r="CO7" s="744"/>
      <c r="CP7" s="744"/>
      <c r="CQ7" s="745"/>
      <c r="CR7" s="743">
        <v>30</v>
      </c>
      <c r="CS7" s="744"/>
      <c r="CT7" s="744"/>
      <c r="CU7" s="744"/>
      <c r="CV7" s="745"/>
      <c r="CW7" s="743">
        <v>0</v>
      </c>
      <c r="CX7" s="744"/>
      <c r="CY7" s="744"/>
      <c r="CZ7" s="744"/>
      <c r="DA7" s="745"/>
      <c r="DB7" s="743" t="s">
        <v>531</v>
      </c>
      <c r="DC7" s="744"/>
      <c r="DD7" s="744"/>
      <c r="DE7" s="744"/>
      <c r="DF7" s="745"/>
      <c r="DG7" s="743" t="s">
        <v>531</v>
      </c>
      <c r="DH7" s="744"/>
      <c r="DI7" s="744"/>
      <c r="DJ7" s="744"/>
      <c r="DK7" s="745"/>
      <c r="DL7" s="743" t="s">
        <v>531</v>
      </c>
      <c r="DM7" s="744"/>
      <c r="DN7" s="744"/>
      <c r="DO7" s="744"/>
      <c r="DP7" s="745"/>
      <c r="DQ7" s="743" t="s">
        <v>531</v>
      </c>
      <c r="DR7" s="744"/>
      <c r="DS7" s="744"/>
      <c r="DT7" s="744"/>
      <c r="DU7" s="745"/>
      <c r="DV7" s="746"/>
      <c r="DW7" s="747"/>
      <c r="DX7" s="747"/>
      <c r="DY7" s="747"/>
      <c r="DZ7" s="748"/>
      <c r="EA7" s="234"/>
    </row>
    <row r="8" spans="1:131" s="235" customFormat="1" ht="26.25" customHeight="1" x14ac:dyDescent="0.15">
      <c r="A8" s="238">
        <v>2</v>
      </c>
      <c r="B8" s="749" t="s">
        <v>395</v>
      </c>
      <c r="C8" s="750"/>
      <c r="D8" s="750"/>
      <c r="E8" s="750"/>
      <c r="F8" s="750"/>
      <c r="G8" s="750"/>
      <c r="H8" s="750"/>
      <c r="I8" s="750"/>
      <c r="J8" s="750"/>
      <c r="K8" s="750"/>
      <c r="L8" s="750"/>
      <c r="M8" s="750"/>
      <c r="N8" s="750"/>
      <c r="O8" s="750"/>
      <c r="P8" s="751"/>
      <c r="Q8" s="752">
        <v>270</v>
      </c>
      <c r="R8" s="753"/>
      <c r="S8" s="753"/>
      <c r="T8" s="753"/>
      <c r="U8" s="753"/>
      <c r="V8" s="753">
        <v>266</v>
      </c>
      <c r="W8" s="753"/>
      <c r="X8" s="753"/>
      <c r="Y8" s="753"/>
      <c r="Z8" s="753"/>
      <c r="AA8" s="753">
        <v>4</v>
      </c>
      <c r="AB8" s="753"/>
      <c r="AC8" s="753"/>
      <c r="AD8" s="753"/>
      <c r="AE8" s="754"/>
      <c r="AF8" s="755">
        <v>4</v>
      </c>
      <c r="AG8" s="756"/>
      <c r="AH8" s="756"/>
      <c r="AI8" s="756"/>
      <c r="AJ8" s="757"/>
      <c r="AK8" s="758">
        <v>195</v>
      </c>
      <c r="AL8" s="759"/>
      <c r="AM8" s="759"/>
      <c r="AN8" s="759"/>
      <c r="AO8" s="759"/>
      <c r="AP8" s="759">
        <v>423</v>
      </c>
      <c r="AQ8" s="759"/>
      <c r="AR8" s="759"/>
      <c r="AS8" s="759"/>
      <c r="AT8" s="759"/>
      <c r="AU8" s="780"/>
      <c r="AV8" s="780"/>
      <c r="AW8" s="780"/>
      <c r="AX8" s="780"/>
      <c r="AY8" s="781"/>
      <c r="AZ8" s="232"/>
      <c r="BA8" s="232"/>
      <c r="BB8" s="232"/>
      <c r="BC8" s="232"/>
      <c r="BD8" s="232"/>
      <c r="BE8" s="233"/>
      <c r="BF8" s="233"/>
      <c r="BG8" s="233"/>
      <c r="BH8" s="233"/>
      <c r="BI8" s="233"/>
      <c r="BJ8" s="233"/>
      <c r="BK8" s="233"/>
      <c r="BL8" s="233"/>
      <c r="BM8" s="233"/>
      <c r="BN8" s="233"/>
      <c r="BO8" s="233"/>
      <c r="BP8" s="233"/>
      <c r="BQ8" s="238">
        <v>2</v>
      </c>
      <c r="BR8" s="239"/>
      <c r="BS8" s="782" t="s">
        <v>609</v>
      </c>
      <c r="BT8" s="783"/>
      <c r="BU8" s="783"/>
      <c r="BV8" s="783"/>
      <c r="BW8" s="783"/>
      <c r="BX8" s="783"/>
      <c r="BY8" s="783"/>
      <c r="BZ8" s="783"/>
      <c r="CA8" s="783"/>
      <c r="CB8" s="783"/>
      <c r="CC8" s="783"/>
      <c r="CD8" s="783"/>
      <c r="CE8" s="783"/>
      <c r="CF8" s="783"/>
      <c r="CG8" s="784"/>
      <c r="CH8" s="785">
        <v>0</v>
      </c>
      <c r="CI8" s="786"/>
      <c r="CJ8" s="786"/>
      <c r="CK8" s="786"/>
      <c r="CL8" s="787"/>
      <c r="CM8" s="785">
        <v>61</v>
      </c>
      <c r="CN8" s="786"/>
      <c r="CO8" s="786"/>
      <c r="CP8" s="786"/>
      <c r="CQ8" s="787"/>
      <c r="CR8" s="785">
        <v>5</v>
      </c>
      <c r="CS8" s="786"/>
      <c r="CT8" s="786"/>
      <c r="CU8" s="786"/>
      <c r="CV8" s="787"/>
      <c r="CW8" s="785" t="s">
        <v>531</v>
      </c>
      <c r="CX8" s="786"/>
      <c r="CY8" s="786"/>
      <c r="CZ8" s="786"/>
      <c r="DA8" s="787"/>
      <c r="DB8" s="785">
        <v>25</v>
      </c>
      <c r="DC8" s="786"/>
      <c r="DD8" s="786"/>
      <c r="DE8" s="786"/>
      <c r="DF8" s="787"/>
      <c r="DG8" s="785" t="s">
        <v>531</v>
      </c>
      <c r="DH8" s="786"/>
      <c r="DI8" s="786"/>
      <c r="DJ8" s="786"/>
      <c r="DK8" s="787"/>
      <c r="DL8" s="785" t="s">
        <v>531</v>
      </c>
      <c r="DM8" s="786"/>
      <c r="DN8" s="786"/>
      <c r="DO8" s="786"/>
      <c r="DP8" s="787"/>
      <c r="DQ8" s="785" t="s">
        <v>531</v>
      </c>
      <c r="DR8" s="786"/>
      <c r="DS8" s="786"/>
      <c r="DT8" s="786"/>
      <c r="DU8" s="787"/>
      <c r="DV8" s="782"/>
      <c r="DW8" s="783"/>
      <c r="DX8" s="783"/>
      <c r="DY8" s="783"/>
      <c r="DZ8" s="788"/>
      <c r="EA8" s="234"/>
    </row>
    <row r="9" spans="1:131" s="235" customFormat="1" ht="26.25" customHeight="1" x14ac:dyDescent="0.15">
      <c r="A9" s="238">
        <v>3</v>
      </c>
      <c r="B9" s="749"/>
      <c r="C9" s="750"/>
      <c r="D9" s="750"/>
      <c r="E9" s="750"/>
      <c r="F9" s="750"/>
      <c r="G9" s="750"/>
      <c r="H9" s="750"/>
      <c r="I9" s="750"/>
      <c r="J9" s="750"/>
      <c r="K9" s="750"/>
      <c r="L9" s="750"/>
      <c r="M9" s="750"/>
      <c r="N9" s="750"/>
      <c r="O9" s="750"/>
      <c r="P9" s="751"/>
      <c r="Q9" s="752"/>
      <c r="R9" s="753"/>
      <c r="S9" s="753"/>
      <c r="T9" s="753"/>
      <c r="U9" s="753"/>
      <c r="V9" s="753"/>
      <c r="W9" s="753"/>
      <c r="X9" s="753"/>
      <c r="Y9" s="753"/>
      <c r="Z9" s="753"/>
      <c r="AA9" s="753"/>
      <c r="AB9" s="753"/>
      <c r="AC9" s="753"/>
      <c r="AD9" s="753"/>
      <c r="AE9" s="754"/>
      <c r="AF9" s="755"/>
      <c r="AG9" s="756"/>
      <c r="AH9" s="756"/>
      <c r="AI9" s="756"/>
      <c r="AJ9" s="757"/>
      <c r="AK9" s="758"/>
      <c r="AL9" s="759"/>
      <c r="AM9" s="759"/>
      <c r="AN9" s="759"/>
      <c r="AO9" s="759"/>
      <c r="AP9" s="759"/>
      <c r="AQ9" s="759"/>
      <c r="AR9" s="759"/>
      <c r="AS9" s="759"/>
      <c r="AT9" s="759"/>
      <c r="AU9" s="780"/>
      <c r="AV9" s="780"/>
      <c r="AW9" s="780"/>
      <c r="AX9" s="780"/>
      <c r="AY9" s="781"/>
      <c r="AZ9" s="232"/>
      <c r="BA9" s="232"/>
      <c r="BB9" s="232"/>
      <c r="BC9" s="232"/>
      <c r="BD9" s="232"/>
      <c r="BE9" s="233"/>
      <c r="BF9" s="233"/>
      <c r="BG9" s="233"/>
      <c r="BH9" s="233"/>
      <c r="BI9" s="233"/>
      <c r="BJ9" s="233"/>
      <c r="BK9" s="233"/>
      <c r="BL9" s="233"/>
      <c r="BM9" s="233"/>
      <c r="BN9" s="233"/>
      <c r="BO9" s="233"/>
      <c r="BP9" s="233"/>
      <c r="BQ9" s="238">
        <v>3</v>
      </c>
      <c r="BR9" s="239"/>
      <c r="BS9" s="782" t="s">
        <v>610</v>
      </c>
      <c r="BT9" s="783"/>
      <c r="BU9" s="783"/>
      <c r="BV9" s="783"/>
      <c r="BW9" s="783"/>
      <c r="BX9" s="783"/>
      <c r="BY9" s="783"/>
      <c r="BZ9" s="783"/>
      <c r="CA9" s="783"/>
      <c r="CB9" s="783"/>
      <c r="CC9" s="783"/>
      <c r="CD9" s="783"/>
      <c r="CE9" s="783"/>
      <c r="CF9" s="783"/>
      <c r="CG9" s="784"/>
      <c r="CH9" s="785">
        <v>1</v>
      </c>
      <c r="CI9" s="786"/>
      <c r="CJ9" s="786"/>
      <c r="CK9" s="786"/>
      <c r="CL9" s="787"/>
      <c r="CM9" s="785">
        <v>33</v>
      </c>
      <c r="CN9" s="786"/>
      <c r="CO9" s="786"/>
      <c r="CP9" s="786"/>
      <c r="CQ9" s="787"/>
      <c r="CR9" s="785">
        <v>22</v>
      </c>
      <c r="CS9" s="786"/>
      <c r="CT9" s="786"/>
      <c r="CU9" s="786"/>
      <c r="CV9" s="787"/>
      <c r="CW9" s="785">
        <v>5</v>
      </c>
      <c r="CX9" s="786"/>
      <c r="CY9" s="786"/>
      <c r="CZ9" s="786"/>
      <c r="DA9" s="787"/>
      <c r="DB9" s="785" t="s">
        <v>531</v>
      </c>
      <c r="DC9" s="786"/>
      <c r="DD9" s="786"/>
      <c r="DE9" s="786"/>
      <c r="DF9" s="787"/>
      <c r="DG9" s="785" t="s">
        <v>531</v>
      </c>
      <c r="DH9" s="786"/>
      <c r="DI9" s="786"/>
      <c r="DJ9" s="786"/>
      <c r="DK9" s="787"/>
      <c r="DL9" s="785" t="s">
        <v>531</v>
      </c>
      <c r="DM9" s="786"/>
      <c r="DN9" s="786"/>
      <c r="DO9" s="786"/>
      <c r="DP9" s="787"/>
      <c r="DQ9" s="785" t="s">
        <v>531</v>
      </c>
      <c r="DR9" s="786"/>
      <c r="DS9" s="786"/>
      <c r="DT9" s="786"/>
      <c r="DU9" s="787"/>
      <c r="DV9" s="782"/>
      <c r="DW9" s="783"/>
      <c r="DX9" s="783"/>
      <c r="DY9" s="783"/>
      <c r="DZ9" s="788"/>
      <c r="EA9" s="234"/>
    </row>
    <row r="10" spans="1:131" s="235" customFormat="1" ht="26.25" customHeight="1" x14ac:dyDescent="0.15">
      <c r="A10" s="238">
        <v>4</v>
      </c>
      <c r="B10" s="749"/>
      <c r="C10" s="750"/>
      <c r="D10" s="750"/>
      <c r="E10" s="750"/>
      <c r="F10" s="750"/>
      <c r="G10" s="750"/>
      <c r="H10" s="750"/>
      <c r="I10" s="750"/>
      <c r="J10" s="750"/>
      <c r="K10" s="750"/>
      <c r="L10" s="750"/>
      <c r="M10" s="750"/>
      <c r="N10" s="750"/>
      <c r="O10" s="750"/>
      <c r="P10" s="751"/>
      <c r="Q10" s="752"/>
      <c r="R10" s="753"/>
      <c r="S10" s="753"/>
      <c r="T10" s="753"/>
      <c r="U10" s="753"/>
      <c r="V10" s="753"/>
      <c r="W10" s="753"/>
      <c r="X10" s="753"/>
      <c r="Y10" s="753"/>
      <c r="Z10" s="753"/>
      <c r="AA10" s="753"/>
      <c r="AB10" s="753"/>
      <c r="AC10" s="753"/>
      <c r="AD10" s="753"/>
      <c r="AE10" s="754"/>
      <c r="AF10" s="755"/>
      <c r="AG10" s="756"/>
      <c r="AH10" s="756"/>
      <c r="AI10" s="756"/>
      <c r="AJ10" s="757"/>
      <c r="AK10" s="758"/>
      <c r="AL10" s="759"/>
      <c r="AM10" s="759"/>
      <c r="AN10" s="759"/>
      <c r="AO10" s="759"/>
      <c r="AP10" s="759"/>
      <c r="AQ10" s="759"/>
      <c r="AR10" s="759"/>
      <c r="AS10" s="759"/>
      <c r="AT10" s="759"/>
      <c r="AU10" s="780"/>
      <c r="AV10" s="780"/>
      <c r="AW10" s="780"/>
      <c r="AX10" s="780"/>
      <c r="AY10" s="781"/>
      <c r="AZ10" s="232"/>
      <c r="BA10" s="232"/>
      <c r="BB10" s="232"/>
      <c r="BC10" s="232"/>
      <c r="BD10" s="232"/>
      <c r="BE10" s="233"/>
      <c r="BF10" s="233"/>
      <c r="BG10" s="233"/>
      <c r="BH10" s="233"/>
      <c r="BI10" s="233"/>
      <c r="BJ10" s="233"/>
      <c r="BK10" s="233"/>
      <c r="BL10" s="233"/>
      <c r="BM10" s="233"/>
      <c r="BN10" s="233"/>
      <c r="BO10" s="233"/>
      <c r="BP10" s="233"/>
      <c r="BQ10" s="238">
        <v>4</v>
      </c>
      <c r="BR10" s="239"/>
      <c r="BS10" s="782" t="s">
        <v>611</v>
      </c>
      <c r="BT10" s="783"/>
      <c r="BU10" s="783"/>
      <c r="BV10" s="783"/>
      <c r="BW10" s="783"/>
      <c r="BX10" s="783"/>
      <c r="BY10" s="783"/>
      <c r="BZ10" s="783"/>
      <c r="CA10" s="783"/>
      <c r="CB10" s="783"/>
      <c r="CC10" s="783"/>
      <c r="CD10" s="783"/>
      <c r="CE10" s="783"/>
      <c r="CF10" s="783"/>
      <c r="CG10" s="784"/>
      <c r="CH10" s="785">
        <v>8</v>
      </c>
      <c r="CI10" s="786"/>
      <c r="CJ10" s="786"/>
      <c r="CK10" s="786"/>
      <c r="CL10" s="787"/>
      <c r="CM10" s="785">
        <v>354</v>
      </c>
      <c r="CN10" s="786"/>
      <c r="CO10" s="786"/>
      <c r="CP10" s="786"/>
      <c r="CQ10" s="787"/>
      <c r="CR10" s="785">
        <v>3</v>
      </c>
      <c r="CS10" s="786"/>
      <c r="CT10" s="786"/>
      <c r="CU10" s="786"/>
      <c r="CV10" s="787"/>
      <c r="CW10" s="785" t="s">
        <v>531</v>
      </c>
      <c r="CX10" s="786"/>
      <c r="CY10" s="786"/>
      <c r="CZ10" s="786"/>
      <c r="DA10" s="787"/>
      <c r="DB10" s="785" t="s">
        <v>531</v>
      </c>
      <c r="DC10" s="786"/>
      <c r="DD10" s="786"/>
      <c r="DE10" s="786"/>
      <c r="DF10" s="787"/>
      <c r="DG10" s="785" t="s">
        <v>531</v>
      </c>
      <c r="DH10" s="786"/>
      <c r="DI10" s="786"/>
      <c r="DJ10" s="786"/>
      <c r="DK10" s="787"/>
      <c r="DL10" s="785" t="s">
        <v>531</v>
      </c>
      <c r="DM10" s="786"/>
      <c r="DN10" s="786"/>
      <c r="DO10" s="786"/>
      <c r="DP10" s="787"/>
      <c r="DQ10" s="785" t="s">
        <v>531</v>
      </c>
      <c r="DR10" s="786"/>
      <c r="DS10" s="786"/>
      <c r="DT10" s="786"/>
      <c r="DU10" s="787"/>
      <c r="DV10" s="782"/>
      <c r="DW10" s="783"/>
      <c r="DX10" s="783"/>
      <c r="DY10" s="783"/>
      <c r="DZ10" s="788"/>
      <c r="EA10" s="234"/>
    </row>
    <row r="11" spans="1:131" s="235" customFormat="1" ht="26.25" customHeight="1" x14ac:dyDescent="0.15">
      <c r="A11" s="238">
        <v>5</v>
      </c>
      <c r="B11" s="749"/>
      <c r="C11" s="750"/>
      <c r="D11" s="750"/>
      <c r="E11" s="750"/>
      <c r="F11" s="750"/>
      <c r="G11" s="750"/>
      <c r="H11" s="750"/>
      <c r="I11" s="750"/>
      <c r="J11" s="750"/>
      <c r="K11" s="750"/>
      <c r="L11" s="750"/>
      <c r="M11" s="750"/>
      <c r="N11" s="750"/>
      <c r="O11" s="750"/>
      <c r="P11" s="751"/>
      <c r="Q11" s="752"/>
      <c r="R11" s="753"/>
      <c r="S11" s="753"/>
      <c r="T11" s="753"/>
      <c r="U11" s="753"/>
      <c r="V11" s="753"/>
      <c r="W11" s="753"/>
      <c r="X11" s="753"/>
      <c r="Y11" s="753"/>
      <c r="Z11" s="753"/>
      <c r="AA11" s="753"/>
      <c r="AB11" s="753"/>
      <c r="AC11" s="753"/>
      <c r="AD11" s="753"/>
      <c r="AE11" s="754"/>
      <c r="AF11" s="755"/>
      <c r="AG11" s="756"/>
      <c r="AH11" s="756"/>
      <c r="AI11" s="756"/>
      <c r="AJ11" s="757"/>
      <c r="AK11" s="758"/>
      <c r="AL11" s="759"/>
      <c r="AM11" s="759"/>
      <c r="AN11" s="759"/>
      <c r="AO11" s="759"/>
      <c r="AP11" s="759"/>
      <c r="AQ11" s="759"/>
      <c r="AR11" s="759"/>
      <c r="AS11" s="759"/>
      <c r="AT11" s="759"/>
      <c r="AU11" s="780"/>
      <c r="AV11" s="780"/>
      <c r="AW11" s="780"/>
      <c r="AX11" s="780"/>
      <c r="AY11" s="781"/>
      <c r="AZ11" s="232"/>
      <c r="BA11" s="232"/>
      <c r="BB11" s="232"/>
      <c r="BC11" s="232"/>
      <c r="BD11" s="232"/>
      <c r="BE11" s="233"/>
      <c r="BF11" s="233"/>
      <c r="BG11" s="233"/>
      <c r="BH11" s="233"/>
      <c r="BI11" s="233"/>
      <c r="BJ11" s="233"/>
      <c r="BK11" s="233"/>
      <c r="BL11" s="233"/>
      <c r="BM11" s="233"/>
      <c r="BN11" s="233"/>
      <c r="BO11" s="233"/>
      <c r="BP11" s="233"/>
      <c r="BQ11" s="238">
        <v>5</v>
      </c>
      <c r="BR11" s="239"/>
      <c r="BS11" s="782"/>
      <c r="BT11" s="783"/>
      <c r="BU11" s="783"/>
      <c r="BV11" s="783"/>
      <c r="BW11" s="783"/>
      <c r="BX11" s="783"/>
      <c r="BY11" s="783"/>
      <c r="BZ11" s="783"/>
      <c r="CA11" s="783"/>
      <c r="CB11" s="783"/>
      <c r="CC11" s="783"/>
      <c r="CD11" s="783"/>
      <c r="CE11" s="783"/>
      <c r="CF11" s="783"/>
      <c r="CG11" s="784"/>
      <c r="CH11" s="785"/>
      <c r="CI11" s="786"/>
      <c r="CJ11" s="786"/>
      <c r="CK11" s="786"/>
      <c r="CL11" s="787"/>
      <c r="CM11" s="785"/>
      <c r="CN11" s="786"/>
      <c r="CO11" s="786"/>
      <c r="CP11" s="786"/>
      <c r="CQ11" s="787"/>
      <c r="CR11" s="785"/>
      <c r="CS11" s="786"/>
      <c r="CT11" s="786"/>
      <c r="CU11" s="786"/>
      <c r="CV11" s="787"/>
      <c r="CW11" s="785"/>
      <c r="CX11" s="786"/>
      <c r="CY11" s="786"/>
      <c r="CZ11" s="786"/>
      <c r="DA11" s="787"/>
      <c r="DB11" s="785"/>
      <c r="DC11" s="786"/>
      <c r="DD11" s="786"/>
      <c r="DE11" s="786"/>
      <c r="DF11" s="787"/>
      <c r="DG11" s="785"/>
      <c r="DH11" s="786"/>
      <c r="DI11" s="786"/>
      <c r="DJ11" s="786"/>
      <c r="DK11" s="787"/>
      <c r="DL11" s="785"/>
      <c r="DM11" s="786"/>
      <c r="DN11" s="786"/>
      <c r="DO11" s="786"/>
      <c r="DP11" s="787"/>
      <c r="DQ11" s="785"/>
      <c r="DR11" s="786"/>
      <c r="DS11" s="786"/>
      <c r="DT11" s="786"/>
      <c r="DU11" s="787"/>
      <c r="DV11" s="782"/>
      <c r="DW11" s="783"/>
      <c r="DX11" s="783"/>
      <c r="DY11" s="783"/>
      <c r="DZ11" s="788"/>
      <c r="EA11" s="234"/>
    </row>
    <row r="12" spans="1:131" s="235" customFormat="1" ht="26.25" customHeight="1" x14ac:dyDescent="0.15">
      <c r="A12" s="238">
        <v>6</v>
      </c>
      <c r="B12" s="749"/>
      <c r="C12" s="750"/>
      <c r="D12" s="750"/>
      <c r="E12" s="750"/>
      <c r="F12" s="750"/>
      <c r="G12" s="750"/>
      <c r="H12" s="750"/>
      <c r="I12" s="750"/>
      <c r="J12" s="750"/>
      <c r="K12" s="750"/>
      <c r="L12" s="750"/>
      <c r="M12" s="750"/>
      <c r="N12" s="750"/>
      <c r="O12" s="750"/>
      <c r="P12" s="751"/>
      <c r="Q12" s="752"/>
      <c r="R12" s="753"/>
      <c r="S12" s="753"/>
      <c r="T12" s="753"/>
      <c r="U12" s="753"/>
      <c r="V12" s="753"/>
      <c r="W12" s="753"/>
      <c r="X12" s="753"/>
      <c r="Y12" s="753"/>
      <c r="Z12" s="753"/>
      <c r="AA12" s="753"/>
      <c r="AB12" s="753"/>
      <c r="AC12" s="753"/>
      <c r="AD12" s="753"/>
      <c r="AE12" s="754"/>
      <c r="AF12" s="755"/>
      <c r="AG12" s="756"/>
      <c r="AH12" s="756"/>
      <c r="AI12" s="756"/>
      <c r="AJ12" s="757"/>
      <c r="AK12" s="758"/>
      <c r="AL12" s="759"/>
      <c r="AM12" s="759"/>
      <c r="AN12" s="759"/>
      <c r="AO12" s="759"/>
      <c r="AP12" s="759"/>
      <c r="AQ12" s="759"/>
      <c r="AR12" s="759"/>
      <c r="AS12" s="759"/>
      <c r="AT12" s="759"/>
      <c r="AU12" s="780"/>
      <c r="AV12" s="780"/>
      <c r="AW12" s="780"/>
      <c r="AX12" s="780"/>
      <c r="AY12" s="781"/>
      <c r="AZ12" s="232"/>
      <c r="BA12" s="232"/>
      <c r="BB12" s="232"/>
      <c r="BC12" s="232"/>
      <c r="BD12" s="232"/>
      <c r="BE12" s="233"/>
      <c r="BF12" s="233"/>
      <c r="BG12" s="233"/>
      <c r="BH12" s="233"/>
      <c r="BI12" s="233"/>
      <c r="BJ12" s="233"/>
      <c r="BK12" s="233"/>
      <c r="BL12" s="233"/>
      <c r="BM12" s="233"/>
      <c r="BN12" s="233"/>
      <c r="BO12" s="233"/>
      <c r="BP12" s="233"/>
      <c r="BQ12" s="238">
        <v>6</v>
      </c>
      <c r="BR12" s="239"/>
      <c r="BS12" s="782"/>
      <c r="BT12" s="783"/>
      <c r="BU12" s="783"/>
      <c r="BV12" s="783"/>
      <c r="BW12" s="783"/>
      <c r="BX12" s="783"/>
      <c r="BY12" s="783"/>
      <c r="BZ12" s="783"/>
      <c r="CA12" s="783"/>
      <c r="CB12" s="783"/>
      <c r="CC12" s="783"/>
      <c r="CD12" s="783"/>
      <c r="CE12" s="783"/>
      <c r="CF12" s="783"/>
      <c r="CG12" s="784"/>
      <c r="CH12" s="785"/>
      <c r="CI12" s="786"/>
      <c r="CJ12" s="786"/>
      <c r="CK12" s="786"/>
      <c r="CL12" s="787"/>
      <c r="CM12" s="785"/>
      <c r="CN12" s="786"/>
      <c r="CO12" s="786"/>
      <c r="CP12" s="786"/>
      <c r="CQ12" s="787"/>
      <c r="CR12" s="785"/>
      <c r="CS12" s="786"/>
      <c r="CT12" s="786"/>
      <c r="CU12" s="786"/>
      <c r="CV12" s="787"/>
      <c r="CW12" s="785"/>
      <c r="CX12" s="786"/>
      <c r="CY12" s="786"/>
      <c r="CZ12" s="786"/>
      <c r="DA12" s="787"/>
      <c r="DB12" s="785"/>
      <c r="DC12" s="786"/>
      <c r="DD12" s="786"/>
      <c r="DE12" s="786"/>
      <c r="DF12" s="787"/>
      <c r="DG12" s="785"/>
      <c r="DH12" s="786"/>
      <c r="DI12" s="786"/>
      <c r="DJ12" s="786"/>
      <c r="DK12" s="787"/>
      <c r="DL12" s="785"/>
      <c r="DM12" s="786"/>
      <c r="DN12" s="786"/>
      <c r="DO12" s="786"/>
      <c r="DP12" s="787"/>
      <c r="DQ12" s="785"/>
      <c r="DR12" s="786"/>
      <c r="DS12" s="786"/>
      <c r="DT12" s="786"/>
      <c r="DU12" s="787"/>
      <c r="DV12" s="782"/>
      <c r="DW12" s="783"/>
      <c r="DX12" s="783"/>
      <c r="DY12" s="783"/>
      <c r="DZ12" s="788"/>
      <c r="EA12" s="234"/>
    </row>
    <row r="13" spans="1:131" s="235" customFormat="1" ht="26.25" customHeight="1" x14ac:dyDescent="0.15">
      <c r="A13" s="238">
        <v>7</v>
      </c>
      <c r="B13" s="749"/>
      <c r="C13" s="750"/>
      <c r="D13" s="750"/>
      <c r="E13" s="750"/>
      <c r="F13" s="750"/>
      <c r="G13" s="750"/>
      <c r="H13" s="750"/>
      <c r="I13" s="750"/>
      <c r="J13" s="750"/>
      <c r="K13" s="750"/>
      <c r="L13" s="750"/>
      <c r="M13" s="750"/>
      <c r="N13" s="750"/>
      <c r="O13" s="750"/>
      <c r="P13" s="751"/>
      <c r="Q13" s="752"/>
      <c r="R13" s="753"/>
      <c r="S13" s="753"/>
      <c r="T13" s="753"/>
      <c r="U13" s="753"/>
      <c r="V13" s="753"/>
      <c r="W13" s="753"/>
      <c r="X13" s="753"/>
      <c r="Y13" s="753"/>
      <c r="Z13" s="753"/>
      <c r="AA13" s="753"/>
      <c r="AB13" s="753"/>
      <c r="AC13" s="753"/>
      <c r="AD13" s="753"/>
      <c r="AE13" s="754"/>
      <c r="AF13" s="755"/>
      <c r="AG13" s="756"/>
      <c r="AH13" s="756"/>
      <c r="AI13" s="756"/>
      <c r="AJ13" s="757"/>
      <c r="AK13" s="758"/>
      <c r="AL13" s="759"/>
      <c r="AM13" s="759"/>
      <c r="AN13" s="759"/>
      <c r="AO13" s="759"/>
      <c r="AP13" s="759"/>
      <c r="AQ13" s="759"/>
      <c r="AR13" s="759"/>
      <c r="AS13" s="759"/>
      <c r="AT13" s="759"/>
      <c r="AU13" s="780"/>
      <c r="AV13" s="780"/>
      <c r="AW13" s="780"/>
      <c r="AX13" s="780"/>
      <c r="AY13" s="781"/>
      <c r="AZ13" s="232"/>
      <c r="BA13" s="232"/>
      <c r="BB13" s="232"/>
      <c r="BC13" s="232"/>
      <c r="BD13" s="232"/>
      <c r="BE13" s="233"/>
      <c r="BF13" s="233"/>
      <c r="BG13" s="233"/>
      <c r="BH13" s="233"/>
      <c r="BI13" s="233"/>
      <c r="BJ13" s="233"/>
      <c r="BK13" s="233"/>
      <c r="BL13" s="233"/>
      <c r="BM13" s="233"/>
      <c r="BN13" s="233"/>
      <c r="BO13" s="233"/>
      <c r="BP13" s="233"/>
      <c r="BQ13" s="238">
        <v>7</v>
      </c>
      <c r="BR13" s="239"/>
      <c r="BS13" s="782"/>
      <c r="BT13" s="783"/>
      <c r="BU13" s="783"/>
      <c r="BV13" s="783"/>
      <c r="BW13" s="783"/>
      <c r="BX13" s="783"/>
      <c r="BY13" s="783"/>
      <c r="BZ13" s="783"/>
      <c r="CA13" s="783"/>
      <c r="CB13" s="783"/>
      <c r="CC13" s="783"/>
      <c r="CD13" s="783"/>
      <c r="CE13" s="783"/>
      <c r="CF13" s="783"/>
      <c r="CG13" s="784"/>
      <c r="CH13" s="785"/>
      <c r="CI13" s="786"/>
      <c r="CJ13" s="786"/>
      <c r="CK13" s="786"/>
      <c r="CL13" s="787"/>
      <c r="CM13" s="785"/>
      <c r="CN13" s="786"/>
      <c r="CO13" s="786"/>
      <c r="CP13" s="786"/>
      <c r="CQ13" s="787"/>
      <c r="CR13" s="785"/>
      <c r="CS13" s="786"/>
      <c r="CT13" s="786"/>
      <c r="CU13" s="786"/>
      <c r="CV13" s="787"/>
      <c r="CW13" s="785"/>
      <c r="CX13" s="786"/>
      <c r="CY13" s="786"/>
      <c r="CZ13" s="786"/>
      <c r="DA13" s="787"/>
      <c r="DB13" s="785"/>
      <c r="DC13" s="786"/>
      <c r="DD13" s="786"/>
      <c r="DE13" s="786"/>
      <c r="DF13" s="787"/>
      <c r="DG13" s="785"/>
      <c r="DH13" s="786"/>
      <c r="DI13" s="786"/>
      <c r="DJ13" s="786"/>
      <c r="DK13" s="787"/>
      <c r="DL13" s="785"/>
      <c r="DM13" s="786"/>
      <c r="DN13" s="786"/>
      <c r="DO13" s="786"/>
      <c r="DP13" s="787"/>
      <c r="DQ13" s="785"/>
      <c r="DR13" s="786"/>
      <c r="DS13" s="786"/>
      <c r="DT13" s="786"/>
      <c r="DU13" s="787"/>
      <c r="DV13" s="782"/>
      <c r="DW13" s="783"/>
      <c r="DX13" s="783"/>
      <c r="DY13" s="783"/>
      <c r="DZ13" s="788"/>
      <c r="EA13" s="234"/>
    </row>
    <row r="14" spans="1:131" s="235" customFormat="1" ht="26.25" customHeight="1" x14ac:dyDescent="0.15">
      <c r="A14" s="238">
        <v>8</v>
      </c>
      <c r="B14" s="749"/>
      <c r="C14" s="750"/>
      <c r="D14" s="750"/>
      <c r="E14" s="750"/>
      <c r="F14" s="750"/>
      <c r="G14" s="750"/>
      <c r="H14" s="750"/>
      <c r="I14" s="750"/>
      <c r="J14" s="750"/>
      <c r="K14" s="750"/>
      <c r="L14" s="750"/>
      <c r="M14" s="750"/>
      <c r="N14" s="750"/>
      <c r="O14" s="750"/>
      <c r="P14" s="751"/>
      <c r="Q14" s="752"/>
      <c r="R14" s="753"/>
      <c r="S14" s="753"/>
      <c r="T14" s="753"/>
      <c r="U14" s="753"/>
      <c r="V14" s="753"/>
      <c r="W14" s="753"/>
      <c r="X14" s="753"/>
      <c r="Y14" s="753"/>
      <c r="Z14" s="753"/>
      <c r="AA14" s="753"/>
      <c r="AB14" s="753"/>
      <c r="AC14" s="753"/>
      <c r="AD14" s="753"/>
      <c r="AE14" s="754"/>
      <c r="AF14" s="755"/>
      <c r="AG14" s="756"/>
      <c r="AH14" s="756"/>
      <c r="AI14" s="756"/>
      <c r="AJ14" s="757"/>
      <c r="AK14" s="758"/>
      <c r="AL14" s="759"/>
      <c r="AM14" s="759"/>
      <c r="AN14" s="759"/>
      <c r="AO14" s="759"/>
      <c r="AP14" s="759"/>
      <c r="AQ14" s="759"/>
      <c r="AR14" s="759"/>
      <c r="AS14" s="759"/>
      <c r="AT14" s="759"/>
      <c r="AU14" s="780"/>
      <c r="AV14" s="780"/>
      <c r="AW14" s="780"/>
      <c r="AX14" s="780"/>
      <c r="AY14" s="781"/>
      <c r="AZ14" s="232"/>
      <c r="BA14" s="232"/>
      <c r="BB14" s="232"/>
      <c r="BC14" s="232"/>
      <c r="BD14" s="232"/>
      <c r="BE14" s="233"/>
      <c r="BF14" s="233"/>
      <c r="BG14" s="233"/>
      <c r="BH14" s="233"/>
      <c r="BI14" s="233"/>
      <c r="BJ14" s="233"/>
      <c r="BK14" s="233"/>
      <c r="BL14" s="233"/>
      <c r="BM14" s="233"/>
      <c r="BN14" s="233"/>
      <c r="BO14" s="233"/>
      <c r="BP14" s="233"/>
      <c r="BQ14" s="238">
        <v>8</v>
      </c>
      <c r="BR14" s="239"/>
      <c r="BS14" s="782"/>
      <c r="BT14" s="783"/>
      <c r="BU14" s="783"/>
      <c r="BV14" s="783"/>
      <c r="BW14" s="783"/>
      <c r="BX14" s="783"/>
      <c r="BY14" s="783"/>
      <c r="BZ14" s="783"/>
      <c r="CA14" s="783"/>
      <c r="CB14" s="783"/>
      <c r="CC14" s="783"/>
      <c r="CD14" s="783"/>
      <c r="CE14" s="783"/>
      <c r="CF14" s="783"/>
      <c r="CG14" s="784"/>
      <c r="CH14" s="785"/>
      <c r="CI14" s="786"/>
      <c r="CJ14" s="786"/>
      <c r="CK14" s="786"/>
      <c r="CL14" s="787"/>
      <c r="CM14" s="785"/>
      <c r="CN14" s="786"/>
      <c r="CO14" s="786"/>
      <c r="CP14" s="786"/>
      <c r="CQ14" s="787"/>
      <c r="CR14" s="785"/>
      <c r="CS14" s="786"/>
      <c r="CT14" s="786"/>
      <c r="CU14" s="786"/>
      <c r="CV14" s="787"/>
      <c r="CW14" s="785"/>
      <c r="CX14" s="786"/>
      <c r="CY14" s="786"/>
      <c r="CZ14" s="786"/>
      <c r="DA14" s="787"/>
      <c r="DB14" s="785"/>
      <c r="DC14" s="786"/>
      <c r="DD14" s="786"/>
      <c r="DE14" s="786"/>
      <c r="DF14" s="787"/>
      <c r="DG14" s="785"/>
      <c r="DH14" s="786"/>
      <c r="DI14" s="786"/>
      <c r="DJ14" s="786"/>
      <c r="DK14" s="787"/>
      <c r="DL14" s="785"/>
      <c r="DM14" s="786"/>
      <c r="DN14" s="786"/>
      <c r="DO14" s="786"/>
      <c r="DP14" s="787"/>
      <c r="DQ14" s="785"/>
      <c r="DR14" s="786"/>
      <c r="DS14" s="786"/>
      <c r="DT14" s="786"/>
      <c r="DU14" s="787"/>
      <c r="DV14" s="782"/>
      <c r="DW14" s="783"/>
      <c r="DX14" s="783"/>
      <c r="DY14" s="783"/>
      <c r="DZ14" s="788"/>
      <c r="EA14" s="234"/>
    </row>
    <row r="15" spans="1:131" s="235" customFormat="1" ht="26.25" customHeight="1" x14ac:dyDescent="0.15">
      <c r="A15" s="238">
        <v>9</v>
      </c>
      <c r="B15" s="749"/>
      <c r="C15" s="750"/>
      <c r="D15" s="750"/>
      <c r="E15" s="750"/>
      <c r="F15" s="750"/>
      <c r="G15" s="750"/>
      <c r="H15" s="750"/>
      <c r="I15" s="750"/>
      <c r="J15" s="750"/>
      <c r="K15" s="750"/>
      <c r="L15" s="750"/>
      <c r="M15" s="750"/>
      <c r="N15" s="750"/>
      <c r="O15" s="750"/>
      <c r="P15" s="751"/>
      <c r="Q15" s="752"/>
      <c r="R15" s="753"/>
      <c r="S15" s="753"/>
      <c r="T15" s="753"/>
      <c r="U15" s="753"/>
      <c r="V15" s="753"/>
      <c r="W15" s="753"/>
      <c r="X15" s="753"/>
      <c r="Y15" s="753"/>
      <c r="Z15" s="753"/>
      <c r="AA15" s="753"/>
      <c r="AB15" s="753"/>
      <c r="AC15" s="753"/>
      <c r="AD15" s="753"/>
      <c r="AE15" s="754"/>
      <c r="AF15" s="755"/>
      <c r="AG15" s="756"/>
      <c r="AH15" s="756"/>
      <c r="AI15" s="756"/>
      <c r="AJ15" s="757"/>
      <c r="AK15" s="758"/>
      <c r="AL15" s="759"/>
      <c r="AM15" s="759"/>
      <c r="AN15" s="759"/>
      <c r="AO15" s="759"/>
      <c r="AP15" s="759"/>
      <c r="AQ15" s="759"/>
      <c r="AR15" s="759"/>
      <c r="AS15" s="759"/>
      <c r="AT15" s="759"/>
      <c r="AU15" s="780"/>
      <c r="AV15" s="780"/>
      <c r="AW15" s="780"/>
      <c r="AX15" s="780"/>
      <c r="AY15" s="781"/>
      <c r="AZ15" s="232"/>
      <c r="BA15" s="232"/>
      <c r="BB15" s="232"/>
      <c r="BC15" s="232"/>
      <c r="BD15" s="232"/>
      <c r="BE15" s="233"/>
      <c r="BF15" s="233"/>
      <c r="BG15" s="233"/>
      <c r="BH15" s="233"/>
      <c r="BI15" s="233"/>
      <c r="BJ15" s="233"/>
      <c r="BK15" s="233"/>
      <c r="BL15" s="233"/>
      <c r="BM15" s="233"/>
      <c r="BN15" s="233"/>
      <c r="BO15" s="233"/>
      <c r="BP15" s="233"/>
      <c r="BQ15" s="238">
        <v>9</v>
      </c>
      <c r="BR15" s="239"/>
      <c r="BS15" s="782"/>
      <c r="BT15" s="783"/>
      <c r="BU15" s="783"/>
      <c r="BV15" s="783"/>
      <c r="BW15" s="783"/>
      <c r="BX15" s="783"/>
      <c r="BY15" s="783"/>
      <c r="BZ15" s="783"/>
      <c r="CA15" s="783"/>
      <c r="CB15" s="783"/>
      <c r="CC15" s="783"/>
      <c r="CD15" s="783"/>
      <c r="CE15" s="783"/>
      <c r="CF15" s="783"/>
      <c r="CG15" s="784"/>
      <c r="CH15" s="785"/>
      <c r="CI15" s="786"/>
      <c r="CJ15" s="786"/>
      <c r="CK15" s="786"/>
      <c r="CL15" s="787"/>
      <c r="CM15" s="785"/>
      <c r="CN15" s="786"/>
      <c r="CO15" s="786"/>
      <c r="CP15" s="786"/>
      <c r="CQ15" s="787"/>
      <c r="CR15" s="785"/>
      <c r="CS15" s="786"/>
      <c r="CT15" s="786"/>
      <c r="CU15" s="786"/>
      <c r="CV15" s="787"/>
      <c r="CW15" s="785"/>
      <c r="CX15" s="786"/>
      <c r="CY15" s="786"/>
      <c r="CZ15" s="786"/>
      <c r="DA15" s="787"/>
      <c r="DB15" s="785"/>
      <c r="DC15" s="786"/>
      <c r="DD15" s="786"/>
      <c r="DE15" s="786"/>
      <c r="DF15" s="787"/>
      <c r="DG15" s="785"/>
      <c r="DH15" s="786"/>
      <c r="DI15" s="786"/>
      <c r="DJ15" s="786"/>
      <c r="DK15" s="787"/>
      <c r="DL15" s="785"/>
      <c r="DM15" s="786"/>
      <c r="DN15" s="786"/>
      <c r="DO15" s="786"/>
      <c r="DP15" s="787"/>
      <c r="DQ15" s="785"/>
      <c r="DR15" s="786"/>
      <c r="DS15" s="786"/>
      <c r="DT15" s="786"/>
      <c r="DU15" s="787"/>
      <c r="DV15" s="782"/>
      <c r="DW15" s="783"/>
      <c r="DX15" s="783"/>
      <c r="DY15" s="783"/>
      <c r="DZ15" s="788"/>
      <c r="EA15" s="234"/>
    </row>
    <row r="16" spans="1:131" s="235" customFormat="1" ht="26.25" customHeight="1" x14ac:dyDescent="0.15">
      <c r="A16" s="238">
        <v>10</v>
      </c>
      <c r="B16" s="749"/>
      <c r="C16" s="750"/>
      <c r="D16" s="750"/>
      <c r="E16" s="750"/>
      <c r="F16" s="750"/>
      <c r="G16" s="750"/>
      <c r="H16" s="750"/>
      <c r="I16" s="750"/>
      <c r="J16" s="750"/>
      <c r="K16" s="750"/>
      <c r="L16" s="750"/>
      <c r="M16" s="750"/>
      <c r="N16" s="750"/>
      <c r="O16" s="750"/>
      <c r="P16" s="751"/>
      <c r="Q16" s="752"/>
      <c r="R16" s="753"/>
      <c r="S16" s="753"/>
      <c r="T16" s="753"/>
      <c r="U16" s="753"/>
      <c r="V16" s="753"/>
      <c r="W16" s="753"/>
      <c r="X16" s="753"/>
      <c r="Y16" s="753"/>
      <c r="Z16" s="753"/>
      <c r="AA16" s="753"/>
      <c r="AB16" s="753"/>
      <c r="AC16" s="753"/>
      <c r="AD16" s="753"/>
      <c r="AE16" s="754"/>
      <c r="AF16" s="755"/>
      <c r="AG16" s="756"/>
      <c r="AH16" s="756"/>
      <c r="AI16" s="756"/>
      <c r="AJ16" s="757"/>
      <c r="AK16" s="758"/>
      <c r="AL16" s="759"/>
      <c r="AM16" s="759"/>
      <c r="AN16" s="759"/>
      <c r="AO16" s="759"/>
      <c r="AP16" s="759"/>
      <c r="AQ16" s="759"/>
      <c r="AR16" s="759"/>
      <c r="AS16" s="759"/>
      <c r="AT16" s="759"/>
      <c r="AU16" s="780"/>
      <c r="AV16" s="780"/>
      <c r="AW16" s="780"/>
      <c r="AX16" s="780"/>
      <c r="AY16" s="781"/>
      <c r="AZ16" s="232"/>
      <c r="BA16" s="232"/>
      <c r="BB16" s="232"/>
      <c r="BC16" s="232"/>
      <c r="BD16" s="232"/>
      <c r="BE16" s="233"/>
      <c r="BF16" s="233"/>
      <c r="BG16" s="233"/>
      <c r="BH16" s="233"/>
      <c r="BI16" s="233"/>
      <c r="BJ16" s="233"/>
      <c r="BK16" s="233"/>
      <c r="BL16" s="233"/>
      <c r="BM16" s="233"/>
      <c r="BN16" s="233"/>
      <c r="BO16" s="233"/>
      <c r="BP16" s="233"/>
      <c r="BQ16" s="238">
        <v>10</v>
      </c>
      <c r="BR16" s="239"/>
      <c r="BS16" s="782"/>
      <c r="BT16" s="783"/>
      <c r="BU16" s="783"/>
      <c r="BV16" s="783"/>
      <c r="BW16" s="783"/>
      <c r="BX16" s="783"/>
      <c r="BY16" s="783"/>
      <c r="BZ16" s="783"/>
      <c r="CA16" s="783"/>
      <c r="CB16" s="783"/>
      <c r="CC16" s="783"/>
      <c r="CD16" s="783"/>
      <c r="CE16" s="783"/>
      <c r="CF16" s="783"/>
      <c r="CG16" s="784"/>
      <c r="CH16" s="785"/>
      <c r="CI16" s="786"/>
      <c r="CJ16" s="786"/>
      <c r="CK16" s="786"/>
      <c r="CL16" s="787"/>
      <c r="CM16" s="785"/>
      <c r="CN16" s="786"/>
      <c r="CO16" s="786"/>
      <c r="CP16" s="786"/>
      <c r="CQ16" s="787"/>
      <c r="CR16" s="785"/>
      <c r="CS16" s="786"/>
      <c r="CT16" s="786"/>
      <c r="CU16" s="786"/>
      <c r="CV16" s="787"/>
      <c r="CW16" s="785"/>
      <c r="CX16" s="786"/>
      <c r="CY16" s="786"/>
      <c r="CZ16" s="786"/>
      <c r="DA16" s="787"/>
      <c r="DB16" s="785"/>
      <c r="DC16" s="786"/>
      <c r="DD16" s="786"/>
      <c r="DE16" s="786"/>
      <c r="DF16" s="787"/>
      <c r="DG16" s="785"/>
      <c r="DH16" s="786"/>
      <c r="DI16" s="786"/>
      <c r="DJ16" s="786"/>
      <c r="DK16" s="787"/>
      <c r="DL16" s="785"/>
      <c r="DM16" s="786"/>
      <c r="DN16" s="786"/>
      <c r="DO16" s="786"/>
      <c r="DP16" s="787"/>
      <c r="DQ16" s="785"/>
      <c r="DR16" s="786"/>
      <c r="DS16" s="786"/>
      <c r="DT16" s="786"/>
      <c r="DU16" s="787"/>
      <c r="DV16" s="782"/>
      <c r="DW16" s="783"/>
      <c r="DX16" s="783"/>
      <c r="DY16" s="783"/>
      <c r="DZ16" s="788"/>
      <c r="EA16" s="234"/>
    </row>
    <row r="17" spans="1:131" s="235" customFormat="1" ht="26.25" customHeight="1" x14ac:dyDescent="0.15">
      <c r="A17" s="238">
        <v>11</v>
      </c>
      <c r="B17" s="749"/>
      <c r="C17" s="750"/>
      <c r="D17" s="750"/>
      <c r="E17" s="750"/>
      <c r="F17" s="750"/>
      <c r="G17" s="750"/>
      <c r="H17" s="750"/>
      <c r="I17" s="750"/>
      <c r="J17" s="750"/>
      <c r="K17" s="750"/>
      <c r="L17" s="750"/>
      <c r="M17" s="750"/>
      <c r="N17" s="750"/>
      <c r="O17" s="750"/>
      <c r="P17" s="751"/>
      <c r="Q17" s="752"/>
      <c r="R17" s="753"/>
      <c r="S17" s="753"/>
      <c r="T17" s="753"/>
      <c r="U17" s="753"/>
      <c r="V17" s="753"/>
      <c r="W17" s="753"/>
      <c r="X17" s="753"/>
      <c r="Y17" s="753"/>
      <c r="Z17" s="753"/>
      <c r="AA17" s="753"/>
      <c r="AB17" s="753"/>
      <c r="AC17" s="753"/>
      <c r="AD17" s="753"/>
      <c r="AE17" s="754"/>
      <c r="AF17" s="755"/>
      <c r="AG17" s="756"/>
      <c r="AH17" s="756"/>
      <c r="AI17" s="756"/>
      <c r="AJ17" s="757"/>
      <c r="AK17" s="758"/>
      <c r="AL17" s="759"/>
      <c r="AM17" s="759"/>
      <c r="AN17" s="759"/>
      <c r="AO17" s="759"/>
      <c r="AP17" s="759"/>
      <c r="AQ17" s="759"/>
      <c r="AR17" s="759"/>
      <c r="AS17" s="759"/>
      <c r="AT17" s="759"/>
      <c r="AU17" s="780"/>
      <c r="AV17" s="780"/>
      <c r="AW17" s="780"/>
      <c r="AX17" s="780"/>
      <c r="AY17" s="781"/>
      <c r="AZ17" s="232"/>
      <c r="BA17" s="232"/>
      <c r="BB17" s="232"/>
      <c r="BC17" s="232"/>
      <c r="BD17" s="232"/>
      <c r="BE17" s="233"/>
      <c r="BF17" s="233"/>
      <c r="BG17" s="233"/>
      <c r="BH17" s="233"/>
      <c r="BI17" s="233"/>
      <c r="BJ17" s="233"/>
      <c r="BK17" s="233"/>
      <c r="BL17" s="233"/>
      <c r="BM17" s="233"/>
      <c r="BN17" s="233"/>
      <c r="BO17" s="233"/>
      <c r="BP17" s="233"/>
      <c r="BQ17" s="238">
        <v>11</v>
      </c>
      <c r="BR17" s="239"/>
      <c r="BS17" s="782"/>
      <c r="BT17" s="783"/>
      <c r="BU17" s="783"/>
      <c r="BV17" s="783"/>
      <c r="BW17" s="783"/>
      <c r="BX17" s="783"/>
      <c r="BY17" s="783"/>
      <c r="BZ17" s="783"/>
      <c r="CA17" s="783"/>
      <c r="CB17" s="783"/>
      <c r="CC17" s="783"/>
      <c r="CD17" s="783"/>
      <c r="CE17" s="783"/>
      <c r="CF17" s="783"/>
      <c r="CG17" s="784"/>
      <c r="CH17" s="785"/>
      <c r="CI17" s="786"/>
      <c r="CJ17" s="786"/>
      <c r="CK17" s="786"/>
      <c r="CL17" s="787"/>
      <c r="CM17" s="785"/>
      <c r="CN17" s="786"/>
      <c r="CO17" s="786"/>
      <c r="CP17" s="786"/>
      <c r="CQ17" s="787"/>
      <c r="CR17" s="785"/>
      <c r="CS17" s="786"/>
      <c r="CT17" s="786"/>
      <c r="CU17" s="786"/>
      <c r="CV17" s="787"/>
      <c r="CW17" s="785"/>
      <c r="CX17" s="786"/>
      <c r="CY17" s="786"/>
      <c r="CZ17" s="786"/>
      <c r="DA17" s="787"/>
      <c r="DB17" s="785"/>
      <c r="DC17" s="786"/>
      <c r="DD17" s="786"/>
      <c r="DE17" s="786"/>
      <c r="DF17" s="787"/>
      <c r="DG17" s="785"/>
      <c r="DH17" s="786"/>
      <c r="DI17" s="786"/>
      <c r="DJ17" s="786"/>
      <c r="DK17" s="787"/>
      <c r="DL17" s="785"/>
      <c r="DM17" s="786"/>
      <c r="DN17" s="786"/>
      <c r="DO17" s="786"/>
      <c r="DP17" s="787"/>
      <c r="DQ17" s="785"/>
      <c r="DR17" s="786"/>
      <c r="DS17" s="786"/>
      <c r="DT17" s="786"/>
      <c r="DU17" s="787"/>
      <c r="DV17" s="782"/>
      <c r="DW17" s="783"/>
      <c r="DX17" s="783"/>
      <c r="DY17" s="783"/>
      <c r="DZ17" s="788"/>
      <c r="EA17" s="234"/>
    </row>
    <row r="18" spans="1:131" s="235" customFormat="1" ht="26.25" customHeight="1" x14ac:dyDescent="0.15">
      <c r="A18" s="238">
        <v>12</v>
      </c>
      <c r="B18" s="749"/>
      <c r="C18" s="750"/>
      <c r="D18" s="750"/>
      <c r="E18" s="750"/>
      <c r="F18" s="750"/>
      <c r="G18" s="750"/>
      <c r="H18" s="750"/>
      <c r="I18" s="750"/>
      <c r="J18" s="750"/>
      <c r="K18" s="750"/>
      <c r="L18" s="750"/>
      <c r="M18" s="750"/>
      <c r="N18" s="750"/>
      <c r="O18" s="750"/>
      <c r="P18" s="751"/>
      <c r="Q18" s="752"/>
      <c r="R18" s="753"/>
      <c r="S18" s="753"/>
      <c r="T18" s="753"/>
      <c r="U18" s="753"/>
      <c r="V18" s="753"/>
      <c r="W18" s="753"/>
      <c r="X18" s="753"/>
      <c r="Y18" s="753"/>
      <c r="Z18" s="753"/>
      <c r="AA18" s="753"/>
      <c r="AB18" s="753"/>
      <c r="AC18" s="753"/>
      <c r="AD18" s="753"/>
      <c r="AE18" s="754"/>
      <c r="AF18" s="755"/>
      <c r="AG18" s="756"/>
      <c r="AH18" s="756"/>
      <c r="AI18" s="756"/>
      <c r="AJ18" s="757"/>
      <c r="AK18" s="758"/>
      <c r="AL18" s="759"/>
      <c r="AM18" s="759"/>
      <c r="AN18" s="759"/>
      <c r="AO18" s="759"/>
      <c r="AP18" s="759"/>
      <c r="AQ18" s="759"/>
      <c r="AR18" s="759"/>
      <c r="AS18" s="759"/>
      <c r="AT18" s="759"/>
      <c r="AU18" s="780"/>
      <c r="AV18" s="780"/>
      <c r="AW18" s="780"/>
      <c r="AX18" s="780"/>
      <c r="AY18" s="781"/>
      <c r="AZ18" s="232"/>
      <c r="BA18" s="232"/>
      <c r="BB18" s="232"/>
      <c r="BC18" s="232"/>
      <c r="BD18" s="232"/>
      <c r="BE18" s="233"/>
      <c r="BF18" s="233"/>
      <c r="BG18" s="233"/>
      <c r="BH18" s="233"/>
      <c r="BI18" s="233"/>
      <c r="BJ18" s="233"/>
      <c r="BK18" s="233"/>
      <c r="BL18" s="233"/>
      <c r="BM18" s="233"/>
      <c r="BN18" s="233"/>
      <c r="BO18" s="233"/>
      <c r="BP18" s="233"/>
      <c r="BQ18" s="238">
        <v>12</v>
      </c>
      <c r="BR18" s="239"/>
      <c r="BS18" s="782"/>
      <c r="BT18" s="783"/>
      <c r="BU18" s="783"/>
      <c r="BV18" s="783"/>
      <c r="BW18" s="783"/>
      <c r="BX18" s="783"/>
      <c r="BY18" s="783"/>
      <c r="BZ18" s="783"/>
      <c r="CA18" s="783"/>
      <c r="CB18" s="783"/>
      <c r="CC18" s="783"/>
      <c r="CD18" s="783"/>
      <c r="CE18" s="783"/>
      <c r="CF18" s="783"/>
      <c r="CG18" s="784"/>
      <c r="CH18" s="785"/>
      <c r="CI18" s="786"/>
      <c r="CJ18" s="786"/>
      <c r="CK18" s="786"/>
      <c r="CL18" s="787"/>
      <c r="CM18" s="785"/>
      <c r="CN18" s="786"/>
      <c r="CO18" s="786"/>
      <c r="CP18" s="786"/>
      <c r="CQ18" s="787"/>
      <c r="CR18" s="785"/>
      <c r="CS18" s="786"/>
      <c r="CT18" s="786"/>
      <c r="CU18" s="786"/>
      <c r="CV18" s="787"/>
      <c r="CW18" s="785"/>
      <c r="CX18" s="786"/>
      <c r="CY18" s="786"/>
      <c r="CZ18" s="786"/>
      <c r="DA18" s="787"/>
      <c r="DB18" s="785"/>
      <c r="DC18" s="786"/>
      <c r="DD18" s="786"/>
      <c r="DE18" s="786"/>
      <c r="DF18" s="787"/>
      <c r="DG18" s="785"/>
      <c r="DH18" s="786"/>
      <c r="DI18" s="786"/>
      <c r="DJ18" s="786"/>
      <c r="DK18" s="787"/>
      <c r="DL18" s="785"/>
      <c r="DM18" s="786"/>
      <c r="DN18" s="786"/>
      <c r="DO18" s="786"/>
      <c r="DP18" s="787"/>
      <c r="DQ18" s="785"/>
      <c r="DR18" s="786"/>
      <c r="DS18" s="786"/>
      <c r="DT18" s="786"/>
      <c r="DU18" s="787"/>
      <c r="DV18" s="782"/>
      <c r="DW18" s="783"/>
      <c r="DX18" s="783"/>
      <c r="DY18" s="783"/>
      <c r="DZ18" s="788"/>
      <c r="EA18" s="234"/>
    </row>
    <row r="19" spans="1:131" s="235" customFormat="1" ht="26.25" customHeight="1" x14ac:dyDescent="0.15">
      <c r="A19" s="238">
        <v>13</v>
      </c>
      <c r="B19" s="749"/>
      <c r="C19" s="750"/>
      <c r="D19" s="750"/>
      <c r="E19" s="750"/>
      <c r="F19" s="750"/>
      <c r="G19" s="750"/>
      <c r="H19" s="750"/>
      <c r="I19" s="750"/>
      <c r="J19" s="750"/>
      <c r="K19" s="750"/>
      <c r="L19" s="750"/>
      <c r="M19" s="750"/>
      <c r="N19" s="750"/>
      <c r="O19" s="750"/>
      <c r="P19" s="751"/>
      <c r="Q19" s="752"/>
      <c r="R19" s="753"/>
      <c r="S19" s="753"/>
      <c r="T19" s="753"/>
      <c r="U19" s="753"/>
      <c r="V19" s="753"/>
      <c r="W19" s="753"/>
      <c r="X19" s="753"/>
      <c r="Y19" s="753"/>
      <c r="Z19" s="753"/>
      <c r="AA19" s="753"/>
      <c r="AB19" s="753"/>
      <c r="AC19" s="753"/>
      <c r="AD19" s="753"/>
      <c r="AE19" s="754"/>
      <c r="AF19" s="755"/>
      <c r="AG19" s="756"/>
      <c r="AH19" s="756"/>
      <c r="AI19" s="756"/>
      <c r="AJ19" s="757"/>
      <c r="AK19" s="758"/>
      <c r="AL19" s="759"/>
      <c r="AM19" s="759"/>
      <c r="AN19" s="759"/>
      <c r="AO19" s="759"/>
      <c r="AP19" s="759"/>
      <c r="AQ19" s="759"/>
      <c r="AR19" s="759"/>
      <c r="AS19" s="759"/>
      <c r="AT19" s="759"/>
      <c r="AU19" s="780"/>
      <c r="AV19" s="780"/>
      <c r="AW19" s="780"/>
      <c r="AX19" s="780"/>
      <c r="AY19" s="781"/>
      <c r="AZ19" s="232"/>
      <c r="BA19" s="232"/>
      <c r="BB19" s="232"/>
      <c r="BC19" s="232"/>
      <c r="BD19" s="232"/>
      <c r="BE19" s="233"/>
      <c r="BF19" s="233"/>
      <c r="BG19" s="233"/>
      <c r="BH19" s="233"/>
      <c r="BI19" s="233"/>
      <c r="BJ19" s="233"/>
      <c r="BK19" s="233"/>
      <c r="BL19" s="233"/>
      <c r="BM19" s="233"/>
      <c r="BN19" s="233"/>
      <c r="BO19" s="233"/>
      <c r="BP19" s="233"/>
      <c r="BQ19" s="238">
        <v>13</v>
      </c>
      <c r="BR19" s="239"/>
      <c r="BS19" s="782"/>
      <c r="BT19" s="783"/>
      <c r="BU19" s="783"/>
      <c r="BV19" s="783"/>
      <c r="BW19" s="783"/>
      <c r="BX19" s="783"/>
      <c r="BY19" s="783"/>
      <c r="BZ19" s="783"/>
      <c r="CA19" s="783"/>
      <c r="CB19" s="783"/>
      <c r="CC19" s="783"/>
      <c r="CD19" s="783"/>
      <c r="CE19" s="783"/>
      <c r="CF19" s="783"/>
      <c r="CG19" s="784"/>
      <c r="CH19" s="785"/>
      <c r="CI19" s="786"/>
      <c r="CJ19" s="786"/>
      <c r="CK19" s="786"/>
      <c r="CL19" s="787"/>
      <c r="CM19" s="785"/>
      <c r="CN19" s="786"/>
      <c r="CO19" s="786"/>
      <c r="CP19" s="786"/>
      <c r="CQ19" s="787"/>
      <c r="CR19" s="785"/>
      <c r="CS19" s="786"/>
      <c r="CT19" s="786"/>
      <c r="CU19" s="786"/>
      <c r="CV19" s="787"/>
      <c r="CW19" s="785"/>
      <c r="CX19" s="786"/>
      <c r="CY19" s="786"/>
      <c r="CZ19" s="786"/>
      <c r="DA19" s="787"/>
      <c r="DB19" s="785"/>
      <c r="DC19" s="786"/>
      <c r="DD19" s="786"/>
      <c r="DE19" s="786"/>
      <c r="DF19" s="787"/>
      <c r="DG19" s="785"/>
      <c r="DH19" s="786"/>
      <c r="DI19" s="786"/>
      <c r="DJ19" s="786"/>
      <c r="DK19" s="787"/>
      <c r="DL19" s="785"/>
      <c r="DM19" s="786"/>
      <c r="DN19" s="786"/>
      <c r="DO19" s="786"/>
      <c r="DP19" s="787"/>
      <c r="DQ19" s="785"/>
      <c r="DR19" s="786"/>
      <c r="DS19" s="786"/>
      <c r="DT19" s="786"/>
      <c r="DU19" s="787"/>
      <c r="DV19" s="782"/>
      <c r="DW19" s="783"/>
      <c r="DX19" s="783"/>
      <c r="DY19" s="783"/>
      <c r="DZ19" s="788"/>
      <c r="EA19" s="234"/>
    </row>
    <row r="20" spans="1:131" s="235" customFormat="1" ht="26.25" customHeight="1" x14ac:dyDescent="0.15">
      <c r="A20" s="238">
        <v>14</v>
      </c>
      <c r="B20" s="749"/>
      <c r="C20" s="750"/>
      <c r="D20" s="750"/>
      <c r="E20" s="750"/>
      <c r="F20" s="750"/>
      <c r="G20" s="750"/>
      <c r="H20" s="750"/>
      <c r="I20" s="750"/>
      <c r="J20" s="750"/>
      <c r="K20" s="750"/>
      <c r="L20" s="750"/>
      <c r="M20" s="750"/>
      <c r="N20" s="750"/>
      <c r="O20" s="750"/>
      <c r="P20" s="751"/>
      <c r="Q20" s="752"/>
      <c r="R20" s="753"/>
      <c r="S20" s="753"/>
      <c r="T20" s="753"/>
      <c r="U20" s="753"/>
      <c r="V20" s="753"/>
      <c r="W20" s="753"/>
      <c r="X20" s="753"/>
      <c r="Y20" s="753"/>
      <c r="Z20" s="753"/>
      <c r="AA20" s="753"/>
      <c r="AB20" s="753"/>
      <c r="AC20" s="753"/>
      <c r="AD20" s="753"/>
      <c r="AE20" s="754"/>
      <c r="AF20" s="755"/>
      <c r="AG20" s="756"/>
      <c r="AH20" s="756"/>
      <c r="AI20" s="756"/>
      <c r="AJ20" s="757"/>
      <c r="AK20" s="758"/>
      <c r="AL20" s="759"/>
      <c r="AM20" s="759"/>
      <c r="AN20" s="759"/>
      <c r="AO20" s="759"/>
      <c r="AP20" s="759"/>
      <c r="AQ20" s="759"/>
      <c r="AR20" s="759"/>
      <c r="AS20" s="759"/>
      <c r="AT20" s="759"/>
      <c r="AU20" s="780"/>
      <c r="AV20" s="780"/>
      <c r="AW20" s="780"/>
      <c r="AX20" s="780"/>
      <c r="AY20" s="781"/>
      <c r="AZ20" s="232"/>
      <c r="BA20" s="232"/>
      <c r="BB20" s="232"/>
      <c r="BC20" s="232"/>
      <c r="BD20" s="232"/>
      <c r="BE20" s="233"/>
      <c r="BF20" s="233"/>
      <c r="BG20" s="233"/>
      <c r="BH20" s="233"/>
      <c r="BI20" s="233"/>
      <c r="BJ20" s="233"/>
      <c r="BK20" s="233"/>
      <c r="BL20" s="233"/>
      <c r="BM20" s="233"/>
      <c r="BN20" s="233"/>
      <c r="BO20" s="233"/>
      <c r="BP20" s="233"/>
      <c r="BQ20" s="238">
        <v>14</v>
      </c>
      <c r="BR20" s="239"/>
      <c r="BS20" s="782"/>
      <c r="BT20" s="783"/>
      <c r="BU20" s="783"/>
      <c r="BV20" s="783"/>
      <c r="BW20" s="783"/>
      <c r="BX20" s="783"/>
      <c r="BY20" s="783"/>
      <c r="BZ20" s="783"/>
      <c r="CA20" s="783"/>
      <c r="CB20" s="783"/>
      <c r="CC20" s="783"/>
      <c r="CD20" s="783"/>
      <c r="CE20" s="783"/>
      <c r="CF20" s="783"/>
      <c r="CG20" s="784"/>
      <c r="CH20" s="785"/>
      <c r="CI20" s="786"/>
      <c r="CJ20" s="786"/>
      <c r="CK20" s="786"/>
      <c r="CL20" s="787"/>
      <c r="CM20" s="785"/>
      <c r="CN20" s="786"/>
      <c r="CO20" s="786"/>
      <c r="CP20" s="786"/>
      <c r="CQ20" s="787"/>
      <c r="CR20" s="785"/>
      <c r="CS20" s="786"/>
      <c r="CT20" s="786"/>
      <c r="CU20" s="786"/>
      <c r="CV20" s="787"/>
      <c r="CW20" s="785"/>
      <c r="CX20" s="786"/>
      <c r="CY20" s="786"/>
      <c r="CZ20" s="786"/>
      <c r="DA20" s="787"/>
      <c r="DB20" s="785"/>
      <c r="DC20" s="786"/>
      <c r="DD20" s="786"/>
      <c r="DE20" s="786"/>
      <c r="DF20" s="787"/>
      <c r="DG20" s="785"/>
      <c r="DH20" s="786"/>
      <c r="DI20" s="786"/>
      <c r="DJ20" s="786"/>
      <c r="DK20" s="787"/>
      <c r="DL20" s="785"/>
      <c r="DM20" s="786"/>
      <c r="DN20" s="786"/>
      <c r="DO20" s="786"/>
      <c r="DP20" s="787"/>
      <c r="DQ20" s="785"/>
      <c r="DR20" s="786"/>
      <c r="DS20" s="786"/>
      <c r="DT20" s="786"/>
      <c r="DU20" s="787"/>
      <c r="DV20" s="782"/>
      <c r="DW20" s="783"/>
      <c r="DX20" s="783"/>
      <c r="DY20" s="783"/>
      <c r="DZ20" s="788"/>
      <c r="EA20" s="234"/>
    </row>
    <row r="21" spans="1:131" s="235" customFormat="1" ht="26.25" customHeight="1" thickBot="1" x14ac:dyDescent="0.2">
      <c r="A21" s="238">
        <v>15</v>
      </c>
      <c r="B21" s="749"/>
      <c r="C21" s="750"/>
      <c r="D21" s="750"/>
      <c r="E21" s="750"/>
      <c r="F21" s="750"/>
      <c r="G21" s="750"/>
      <c r="H21" s="750"/>
      <c r="I21" s="750"/>
      <c r="J21" s="750"/>
      <c r="K21" s="750"/>
      <c r="L21" s="750"/>
      <c r="M21" s="750"/>
      <c r="N21" s="750"/>
      <c r="O21" s="750"/>
      <c r="P21" s="751"/>
      <c r="Q21" s="752"/>
      <c r="R21" s="753"/>
      <c r="S21" s="753"/>
      <c r="T21" s="753"/>
      <c r="U21" s="753"/>
      <c r="V21" s="753"/>
      <c r="W21" s="753"/>
      <c r="X21" s="753"/>
      <c r="Y21" s="753"/>
      <c r="Z21" s="753"/>
      <c r="AA21" s="753"/>
      <c r="AB21" s="753"/>
      <c r="AC21" s="753"/>
      <c r="AD21" s="753"/>
      <c r="AE21" s="754"/>
      <c r="AF21" s="755"/>
      <c r="AG21" s="756"/>
      <c r="AH21" s="756"/>
      <c r="AI21" s="756"/>
      <c r="AJ21" s="757"/>
      <c r="AK21" s="758"/>
      <c r="AL21" s="759"/>
      <c r="AM21" s="759"/>
      <c r="AN21" s="759"/>
      <c r="AO21" s="759"/>
      <c r="AP21" s="759"/>
      <c r="AQ21" s="759"/>
      <c r="AR21" s="759"/>
      <c r="AS21" s="759"/>
      <c r="AT21" s="759"/>
      <c r="AU21" s="780"/>
      <c r="AV21" s="780"/>
      <c r="AW21" s="780"/>
      <c r="AX21" s="780"/>
      <c r="AY21" s="781"/>
      <c r="AZ21" s="232"/>
      <c r="BA21" s="232"/>
      <c r="BB21" s="232"/>
      <c r="BC21" s="232"/>
      <c r="BD21" s="232"/>
      <c r="BE21" s="233"/>
      <c r="BF21" s="233"/>
      <c r="BG21" s="233"/>
      <c r="BH21" s="233"/>
      <c r="BI21" s="233"/>
      <c r="BJ21" s="233"/>
      <c r="BK21" s="233"/>
      <c r="BL21" s="233"/>
      <c r="BM21" s="233"/>
      <c r="BN21" s="233"/>
      <c r="BO21" s="233"/>
      <c r="BP21" s="233"/>
      <c r="BQ21" s="238">
        <v>15</v>
      </c>
      <c r="BR21" s="239"/>
      <c r="BS21" s="782"/>
      <c r="BT21" s="783"/>
      <c r="BU21" s="783"/>
      <c r="BV21" s="783"/>
      <c r="BW21" s="783"/>
      <c r="BX21" s="783"/>
      <c r="BY21" s="783"/>
      <c r="BZ21" s="783"/>
      <c r="CA21" s="783"/>
      <c r="CB21" s="783"/>
      <c r="CC21" s="783"/>
      <c r="CD21" s="783"/>
      <c r="CE21" s="783"/>
      <c r="CF21" s="783"/>
      <c r="CG21" s="784"/>
      <c r="CH21" s="785"/>
      <c r="CI21" s="786"/>
      <c r="CJ21" s="786"/>
      <c r="CK21" s="786"/>
      <c r="CL21" s="787"/>
      <c r="CM21" s="785"/>
      <c r="CN21" s="786"/>
      <c r="CO21" s="786"/>
      <c r="CP21" s="786"/>
      <c r="CQ21" s="787"/>
      <c r="CR21" s="785"/>
      <c r="CS21" s="786"/>
      <c r="CT21" s="786"/>
      <c r="CU21" s="786"/>
      <c r="CV21" s="787"/>
      <c r="CW21" s="785"/>
      <c r="CX21" s="786"/>
      <c r="CY21" s="786"/>
      <c r="CZ21" s="786"/>
      <c r="DA21" s="787"/>
      <c r="DB21" s="785"/>
      <c r="DC21" s="786"/>
      <c r="DD21" s="786"/>
      <c r="DE21" s="786"/>
      <c r="DF21" s="787"/>
      <c r="DG21" s="785"/>
      <c r="DH21" s="786"/>
      <c r="DI21" s="786"/>
      <c r="DJ21" s="786"/>
      <c r="DK21" s="787"/>
      <c r="DL21" s="785"/>
      <c r="DM21" s="786"/>
      <c r="DN21" s="786"/>
      <c r="DO21" s="786"/>
      <c r="DP21" s="787"/>
      <c r="DQ21" s="785"/>
      <c r="DR21" s="786"/>
      <c r="DS21" s="786"/>
      <c r="DT21" s="786"/>
      <c r="DU21" s="787"/>
      <c r="DV21" s="782"/>
      <c r="DW21" s="783"/>
      <c r="DX21" s="783"/>
      <c r="DY21" s="783"/>
      <c r="DZ21" s="788"/>
      <c r="EA21" s="234"/>
    </row>
    <row r="22" spans="1:131" s="235" customFormat="1" ht="26.25" customHeight="1" x14ac:dyDescent="0.15">
      <c r="A22" s="238">
        <v>16</v>
      </c>
      <c r="B22" s="749"/>
      <c r="C22" s="750"/>
      <c r="D22" s="750"/>
      <c r="E22" s="750"/>
      <c r="F22" s="750"/>
      <c r="G22" s="750"/>
      <c r="H22" s="750"/>
      <c r="I22" s="750"/>
      <c r="J22" s="750"/>
      <c r="K22" s="750"/>
      <c r="L22" s="750"/>
      <c r="M22" s="750"/>
      <c r="N22" s="750"/>
      <c r="O22" s="750"/>
      <c r="P22" s="751"/>
      <c r="Q22" s="799"/>
      <c r="R22" s="800"/>
      <c r="S22" s="800"/>
      <c r="T22" s="800"/>
      <c r="U22" s="800"/>
      <c r="V22" s="800"/>
      <c r="W22" s="800"/>
      <c r="X22" s="800"/>
      <c r="Y22" s="800"/>
      <c r="Z22" s="800"/>
      <c r="AA22" s="800"/>
      <c r="AB22" s="800"/>
      <c r="AC22" s="800"/>
      <c r="AD22" s="800"/>
      <c r="AE22" s="801"/>
      <c r="AF22" s="755"/>
      <c r="AG22" s="756"/>
      <c r="AH22" s="756"/>
      <c r="AI22" s="756"/>
      <c r="AJ22" s="757"/>
      <c r="AK22" s="802"/>
      <c r="AL22" s="803"/>
      <c r="AM22" s="803"/>
      <c r="AN22" s="803"/>
      <c r="AO22" s="803"/>
      <c r="AP22" s="803"/>
      <c r="AQ22" s="803"/>
      <c r="AR22" s="803"/>
      <c r="AS22" s="803"/>
      <c r="AT22" s="803"/>
      <c r="AU22" s="804"/>
      <c r="AV22" s="804"/>
      <c r="AW22" s="804"/>
      <c r="AX22" s="804"/>
      <c r="AY22" s="805"/>
      <c r="AZ22" s="806" t="s">
        <v>396</v>
      </c>
      <c r="BA22" s="806"/>
      <c r="BB22" s="806"/>
      <c r="BC22" s="806"/>
      <c r="BD22" s="807"/>
      <c r="BE22" s="233"/>
      <c r="BF22" s="233"/>
      <c r="BG22" s="233"/>
      <c r="BH22" s="233"/>
      <c r="BI22" s="233"/>
      <c r="BJ22" s="233"/>
      <c r="BK22" s="233"/>
      <c r="BL22" s="233"/>
      <c r="BM22" s="233"/>
      <c r="BN22" s="233"/>
      <c r="BO22" s="233"/>
      <c r="BP22" s="233"/>
      <c r="BQ22" s="238">
        <v>16</v>
      </c>
      <c r="BR22" s="239"/>
      <c r="BS22" s="782"/>
      <c r="BT22" s="783"/>
      <c r="BU22" s="783"/>
      <c r="BV22" s="783"/>
      <c r="BW22" s="783"/>
      <c r="BX22" s="783"/>
      <c r="BY22" s="783"/>
      <c r="BZ22" s="783"/>
      <c r="CA22" s="783"/>
      <c r="CB22" s="783"/>
      <c r="CC22" s="783"/>
      <c r="CD22" s="783"/>
      <c r="CE22" s="783"/>
      <c r="CF22" s="783"/>
      <c r="CG22" s="784"/>
      <c r="CH22" s="785"/>
      <c r="CI22" s="786"/>
      <c r="CJ22" s="786"/>
      <c r="CK22" s="786"/>
      <c r="CL22" s="787"/>
      <c r="CM22" s="785"/>
      <c r="CN22" s="786"/>
      <c r="CO22" s="786"/>
      <c r="CP22" s="786"/>
      <c r="CQ22" s="787"/>
      <c r="CR22" s="785"/>
      <c r="CS22" s="786"/>
      <c r="CT22" s="786"/>
      <c r="CU22" s="786"/>
      <c r="CV22" s="787"/>
      <c r="CW22" s="785"/>
      <c r="CX22" s="786"/>
      <c r="CY22" s="786"/>
      <c r="CZ22" s="786"/>
      <c r="DA22" s="787"/>
      <c r="DB22" s="785"/>
      <c r="DC22" s="786"/>
      <c r="DD22" s="786"/>
      <c r="DE22" s="786"/>
      <c r="DF22" s="787"/>
      <c r="DG22" s="785"/>
      <c r="DH22" s="786"/>
      <c r="DI22" s="786"/>
      <c r="DJ22" s="786"/>
      <c r="DK22" s="787"/>
      <c r="DL22" s="785"/>
      <c r="DM22" s="786"/>
      <c r="DN22" s="786"/>
      <c r="DO22" s="786"/>
      <c r="DP22" s="787"/>
      <c r="DQ22" s="785"/>
      <c r="DR22" s="786"/>
      <c r="DS22" s="786"/>
      <c r="DT22" s="786"/>
      <c r="DU22" s="787"/>
      <c r="DV22" s="782"/>
      <c r="DW22" s="783"/>
      <c r="DX22" s="783"/>
      <c r="DY22" s="783"/>
      <c r="DZ22" s="788"/>
      <c r="EA22" s="234"/>
    </row>
    <row r="23" spans="1:131" s="235" customFormat="1" ht="26.25" customHeight="1" thickBot="1" x14ac:dyDescent="0.2">
      <c r="A23" s="240" t="s">
        <v>397</v>
      </c>
      <c r="B23" s="789" t="s">
        <v>398</v>
      </c>
      <c r="C23" s="790"/>
      <c r="D23" s="790"/>
      <c r="E23" s="790"/>
      <c r="F23" s="790"/>
      <c r="G23" s="790"/>
      <c r="H23" s="790"/>
      <c r="I23" s="790"/>
      <c r="J23" s="790"/>
      <c r="K23" s="790"/>
      <c r="L23" s="790"/>
      <c r="M23" s="790"/>
      <c r="N23" s="790"/>
      <c r="O23" s="790"/>
      <c r="P23" s="791"/>
      <c r="Q23" s="792">
        <v>81328</v>
      </c>
      <c r="R23" s="793"/>
      <c r="S23" s="793"/>
      <c r="T23" s="793"/>
      <c r="U23" s="793"/>
      <c r="V23" s="793">
        <v>78609</v>
      </c>
      <c r="W23" s="793"/>
      <c r="X23" s="793"/>
      <c r="Y23" s="793"/>
      <c r="Z23" s="793"/>
      <c r="AA23" s="793">
        <v>2719</v>
      </c>
      <c r="AB23" s="793"/>
      <c r="AC23" s="793"/>
      <c r="AD23" s="793"/>
      <c r="AE23" s="794"/>
      <c r="AF23" s="795">
        <v>1629</v>
      </c>
      <c r="AG23" s="793"/>
      <c r="AH23" s="793"/>
      <c r="AI23" s="793"/>
      <c r="AJ23" s="796"/>
      <c r="AK23" s="797"/>
      <c r="AL23" s="798"/>
      <c r="AM23" s="798"/>
      <c r="AN23" s="798"/>
      <c r="AO23" s="798"/>
      <c r="AP23" s="793">
        <v>43844</v>
      </c>
      <c r="AQ23" s="793"/>
      <c r="AR23" s="793"/>
      <c r="AS23" s="793"/>
      <c r="AT23" s="793"/>
      <c r="AU23" s="809"/>
      <c r="AV23" s="809"/>
      <c r="AW23" s="809"/>
      <c r="AX23" s="809"/>
      <c r="AY23" s="810"/>
      <c r="AZ23" s="811" t="s">
        <v>399</v>
      </c>
      <c r="BA23" s="812"/>
      <c r="BB23" s="812"/>
      <c r="BC23" s="812"/>
      <c r="BD23" s="813"/>
      <c r="BE23" s="233"/>
      <c r="BF23" s="233"/>
      <c r="BG23" s="233"/>
      <c r="BH23" s="233"/>
      <c r="BI23" s="233"/>
      <c r="BJ23" s="233"/>
      <c r="BK23" s="233"/>
      <c r="BL23" s="233"/>
      <c r="BM23" s="233"/>
      <c r="BN23" s="233"/>
      <c r="BO23" s="233"/>
      <c r="BP23" s="233"/>
      <c r="BQ23" s="238">
        <v>17</v>
      </c>
      <c r="BR23" s="239"/>
      <c r="BS23" s="782"/>
      <c r="BT23" s="783"/>
      <c r="BU23" s="783"/>
      <c r="BV23" s="783"/>
      <c r="BW23" s="783"/>
      <c r="BX23" s="783"/>
      <c r="BY23" s="783"/>
      <c r="BZ23" s="783"/>
      <c r="CA23" s="783"/>
      <c r="CB23" s="783"/>
      <c r="CC23" s="783"/>
      <c r="CD23" s="783"/>
      <c r="CE23" s="783"/>
      <c r="CF23" s="783"/>
      <c r="CG23" s="784"/>
      <c r="CH23" s="785"/>
      <c r="CI23" s="786"/>
      <c r="CJ23" s="786"/>
      <c r="CK23" s="786"/>
      <c r="CL23" s="787"/>
      <c r="CM23" s="785"/>
      <c r="CN23" s="786"/>
      <c r="CO23" s="786"/>
      <c r="CP23" s="786"/>
      <c r="CQ23" s="787"/>
      <c r="CR23" s="785"/>
      <c r="CS23" s="786"/>
      <c r="CT23" s="786"/>
      <c r="CU23" s="786"/>
      <c r="CV23" s="787"/>
      <c r="CW23" s="785"/>
      <c r="CX23" s="786"/>
      <c r="CY23" s="786"/>
      <c r="CZ23" s="786"/>
      <c r="DA23" s="787"/>
      <c r="DB23" s="785"/>
      <c r="DC23" s="786"/>
      <c r="DD23" s="786"/>
      <c r="DE23" s="786"/>
      <c r="DF23" s="787"/>
      <c r="DG23" s="785"/>
      <c r="DH23" s="786"/>
      <c r="DI23" s="786"/>
      <c r="DJ23" s="786"/>
      <c r="DK23" s="787"/>
      <c r="DL23" s="785"/>
      <c r="DM23" s="786"/>
      <c r="DN23" s="786"/>
      <c r="DO23" s="786"/>
      <c r="DP23" s="787"/>
      <c r="DQ23" s="785"/>
      <c r="DR23" s="786"/>
      <c r="DS23" s="786"/>
      <c r="DT23" s="786"/>
      <c r="DU23" s="787"/>
      <c r="DV23" s="782"/>
      <c r="DW23" s="783"/>
      <c r="DX23" s="783"/>
      <c r="DY23" s="783"/>
      <c r="DZ23" s="788"/>
      <c r="EA23" s="234"/>
    </row>
    <row r="24" spans="1:131" s="235" customFormat="1" ht="26.25" customHeight="1" x14ac:dyDescent="0.15">
      <c r="A24" s="808" t="s">
        <v>400</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82"/>
      <c r="BT24" s="783"/>
      <c r="BU24" s="783"/>
      <c r="BV24" s="783"/>
      <c r="BW24" s="783"/>
      <c r="BX24" s="783"/>
      <c r="BY24" s="783"/>
      <c r="BZ24" s="783"/>
      <c r="CA24" s="783"/>
      <c r="CB24" s="783"/>
      <c r="CC24" s="783"/>
      <c r="CD24" s="783"/>
      <c r="CE24" s="783"/>
      <c r="CF24" s="783"/>
      <c r="CG24" s="784"/>
      <c r="CH24" s="785"/>
      <c r="CI24" s="786"/>
      <c r="CJ24" s="786"/>
      <c r="CK24" s="786"/>
      <c r="CL24" s="787"/>
      <c r="CM24" s="785"/>
      <c r="CN24" s="786"/>
      <c r="CO24" s="786"/>
      <c r="CP24" s="786"/>
      <c r="CQ24" s="787"/>
      <c r="CR24" s="785"/>
      <c r="CS24" s="786"/>
      <c r="CT24" s="786"/>
      <c r="CU24" s="786"/>
      <c r="CV24" s="787"/>
      <c r="CW24" s="785"/>
      <c r="CX24" s="786"/>
      <c r="CY24" s="786"/>
      <c r="CZ24" s="786"/>
      <c r="DA24" s="787"/>
      <c r="DB24" s="785"/>
      <c r="DC24" s="786"/>
      <c r="DD24" s="786"/>
      <c r="DE24" s="786"/>
      <c r="DF24" s="787"/>
      <c r="DG24" s="785"/>
      <c r="DH24" s="786"/>
      <c r="DI24" s="786"/>
      <c r="DJ24" s="786"/>
      <c r="DK24" s="787"/>
      <c r="DL24" s="785"/>
      <c r="DM24" s="786"/>
      <c r="DN24" s="786"/>
      <c r="DO24" s="786"/>
      <c r="DP24" s="787"/>
      <c r="DQ24" s="785"/>
      <c r="DR24" s="786"/>
      <c r="DS24" s="786"/>
      <c r="DT24" s="786"/>
      <c r="DU24" s="787"/>
      <c r="DV24" s="782"/>
      <c r="DW24" s="783"/>
      <c r="DX24" s="783"/>
      <c r="DY24" s="783"/>
      <c r="DZ24" s="788"/>
      <c r="EA24" s="234"/>
    </row>
    <row r="25" spans="1:131" ht="26.25" customHeight="1" thickBot="1" x14ac:dyDescent="0.2">
      <c r="A25" s="739" t="s">
        <v>401</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32"/>
      <c r="BK25" s="232"/>
      <c r="BL25" s="232"/>
      <c r="BM25" s="232"/>
      <c r="BN25" s="232"/>
      <c r="BO25" s="241"/>
      <c r="BP25" s="241"/>
      <c r="BQ25" s="238">
        <v>19</v>
      </c>
      <c r="BR25" s="239"/>
      <c r="BS25" s="782"/>
      <c r="BT25" s="783"/>
      <c r="BU25" s="783"/>
      <c r="BV25" s="783"/>
      <c r="BW25" s="783"/>
      <c r="BX25" s="783"/>
      <c r="BY25" s="783"/>
      <c r="BZ25" s="783"/>
      <c r="CA25" s="783"/>
      <c r="CB25" s="783"/>
      <c r="CC25" s="783"/>
      <c r="CD25" s="783"/>
      <c r="CE25" s="783"/>
      <c r="CF25" s="783"/>
      <c r="CG25" s="784"/>
      <c r="CH25" s="785"/>
      <c r="CI25" s="786"/>
      <c r="CJ25" s="786"/>
      <c r="CK25" s="786"/>
      <c r="CL25" s="787"/>
      <c r="CM25" s="785"/>
      <c r="CN25" s="786"/>
      <c r="CO25" s="786"/>
      <c r="CP25" s="786"/>
      <c r="CQ25" s="787"/>
      <c r="CR25" s="785"/>
      <c r="CS25" s="786"/>
      <c r="CT25" s="786"/>
      <c r="CU25" s="786"/>
      <c r="CV25" s="787"/>
      <c r="CW25" s="785"/>
      <c r="CX25" s="786"/>
      <c r="CY25" s="786"/>
      <c r="CZ25" s="786"/>
      <c r="DA25" s="787"/>
      <c r="DB25" s="785"/>
      <c r="DC25" s="786"/>
      <c r="DD25" s="786"/>
      <c r="DE25" s="786"/>
      <c r="DF25" s="787"/>
      <c r="DG25" s="785"/>
      <c r="DH25" s="786"/>
      <c r="DI25" s="786"/>
      <c r="DJ25" s="786"/>
      <c r="DK25" s="787"/>
      <c r="DL25" s="785"/>
      <c r="DM25" s="786"/>
      <c r="DN25" s="786"/>
      <c r="DO25" s="786"/>
      <c r="DP25" s="787"/>
      <c r="DQ25" s="785"/>
      <c r="DR25" s="786"/>
      <c r="DS25" s="786"/>
      <c r="DT25" s="786"/>
      <c r="DU25" s="787"/>
      <c r="DV25" s="782"/>
      <c r="DW25" s="783"/>
      <c r="DX25" s="783"/>
      <c r="DY25" s="783"/>
      <c r="DZ25" s="788"/>
      <c r="EA25" s="230"/>
    </row>
    <row r="26" spans="1:131" ht="26.25" customHeight="1" x14ac:dyDescent="0.15">
      <c r="A26" s="729" t="s">
        <v>377</v>
      </c>
      <c r="B26" s="730"/>
      <c r="C26" s="730"/>
      <c r="D26" s="730"/>
      <c r="E26" s="730"/>
      <c r="F26" s="730"/>
      <c r="G26" s="730"/>
      <c r="H26" s="730"/>
      <c r="I26" s="730"/>
      <c r="J26" s="730"/>
      <c r="K26" s="730"/>
      <c r="L26" s="730"/>
      <c r="M26" s="730"/>
      <c r="N26" s="730"/>
      <c r="O26" s="730"/>
      <c r="P26" s="731"/>
      <c r="Q26" s="725" t="s">
        <v>402</v>
      </c>
      <c r="R26" s="721"/>
      <c r="S26" s="721"/>
      <c r="T26" s="721"/>
      <c r="U26" s="722"/>
      <c r="V26" s="725" t="s">
        <v>403</v>
      </c>
      <c r="W26" s="721"/>
      <c r="X26" s="721"/>
      <c r="Y26" s="721"/>
      <c r="Z26" s="722"/>
      <c r="AA26" s="725" t="s">
        <v>404</v>
      </c>
      <c r="AB26" s="721"/>
      <c r="AC26" s="721"/>
      <c r="AD26" s="721"/>
      <c r="AE26" s="721"/>
      <c r="AF26" s="814" t="s">
        <v>405</v>
      </c>
      <c r="AG26" s="815"/>
      <c r="AH26" s="815"/>
      <c r="AI26" s="815"/>
      <c r="AJ26" s="816"/>
      <c r="AK26" s="721" t="s">
        <v>406</v>
      </c>
      <c r="AL26" s="721"/>
      <c r="AM26" s="721"/>
      <c r="AN26" s="721"/>
      <c r="AO26" s="722"/>
      <c r="AP26" s="725" t="s">
        <v>407</v>
      </c>
      <c r="AQ26" s="721"/>
      <c r="AR26" s="721"/>
      <c r="AS26" s="721"/>
      <c r="AT26" s="722"/>
      <c r="AU26" s="725" t="s">
        <v>408</v>
      </c>
      <c r="AV26" s="721"/>
      <c r="AW26" s="721"/>
      <c r="AX26" s="721"/>
      <c r="AY26" s="722"/>
      <c r="AZ26" s="725" t="s">
        <v>409</v>
      </c>
      <c r="BA26" s="721"/>
      <c r="BB26" s="721"/>
      <c r="BC26" s="721"/>
      <c r="BD26" s="722"/>
      <c r="BE26" s="725" t="s">
        <v>384</v>
      </c>
      <c r="BF26" s="721"/>
      <c r="BG26" s="721"/>
      <c r="BH26" s="721"/>
      <c r="BI26" s="727"/>
      <c r="BJ26" s="232"/>
      <c r="BK26" s="232"/>
      <c r="BL26" s="232"/>
      <c r="BM26" s="232"/>
      <c r="BN26" s="232"/>
      <c r="BO26" s="241"/>
      <c r="BP26" s="241"/>
      <c r="BQ26" s="238">
        <v>20</v>
      </c>
      <c r="BR26" s="239"/>
      <c r="BS26" s="782"/>
      <c r="BT26" s="783"/>
      <c r="BU26" s="783"/>
      <c r="BV26" s="783"/>
      <c r="BW26" s="783"/>
      <c r="BX26" s="783"/>
      <c r="BY26" s="783"/>
      <c r="BZ26" s="783"/>
      <c r="CA26" s="783"/>
      <c r="CB26" s="783"/>
      <c r="CC26" s="783"/>
      <c r="CD26" s="783"/>
      <c r="CE26" s="783"/>
      <c r="CF26" s="783"/>
      <c r="CG26" s="784"/>
      <c r="CH26" s="785"/>
      <c r="CI26" s="786"/>
      <c r="CJ26" s="786"/>
      <c r="CK26" s="786"/>
      <c r="CL26" s="787"/>
      <c r="CM26" s="785"/>
      <c r="CN26" s="786"/>
      <c r="CO26" s="786"/>
      <c r="CP26" s="786"/>
      <c r="CQ26" s="787"/>
      <c r="CR26" s="785"/>
      <c r="CS26" s="786"/>
      <c r="CT26" s="786"/>
      <c r="CU26" s="786"/>
      <c r="CV26" s="787"/>
      <c r="CW26" s="785"/>
      <c r="CX26" s="786"/>
      <c r="CY26" s="786"/>
      <c r="CZ26" s="786"/>
      <c r="DA26" s="787"/>
      <c r="DB26" s="785"/>
      <c r="DC26" s="786"/>
      <c r="DD26" s="786"/>
      <c r="DE26" s="786"/>
      <c r="DF26" s="787"/>
      <c r="DG26" s="785"/>
      <c r="DH26" s="786"/>
      <c r="DI26" s="786"/>
      <c r="DJ26" s="786"/>
      <c r="DK26" s="787"/>
      <c r="DL26" s="785"/>
      <c r="DM26" s="786"/>
      <c r="DN26" s="786"/>
      <c r="DO26" s="786"/>
      <c r="DP26" s="787"/>
      <c r="DQ26" s="785"/>
      <c r="DR26" s="786"/>
      <c r="DS26" s="786"/>
      <c r="DT26" s="786"/>
      <c r="DU26" s="787"/>
      <c r="DV26" s="782"/>
      <c r="DW26" s="783"/>
      <c r="DX26" s="783"/>
      <c r="DY26" s="783"/>
      <c r="DZ26" s="788"/>
      <c r="EA26" s="230"/>
    </row>
    <row r="27" spans="1:131" ht="26.25" customHeight="1" thickBot="1" x14ac:dyDescent="0.2">
      <c r="A27" s="732"/>
      <c r="B27" s="733"/>
      <c r="C27" s="733"/>
      <c r="D27" s="733"/>
      <c r="E27" s="733"/>
      <c r="F27" s="733"/>
      <c r="G27" s="733"/>
      <c r="H27" s="733"/>
      <c r="I27" s="733"/>
      <c r="J27" s="733"/>
      <c r="K27" s="733"/>
      <c r="L27" s="733"/>
      <c r="M27" s="733"/>
      <c r="N27" s="733"/>
      <c r="O27" s="733"/>
      <c r="P27" s="734"/>
      <c r="Q27" s="726"/>
      <c r="R27" s="723"/>
      <c r="S27" s="723"/>
      <c r="T27" s="723"/>
      <c r="U27" s="724"/>
      <c r="V27" s="726"/>
      <c r="W27" s="723"/>
      <c r="X27" s="723"/>
      <c r="Y27" s="723"/>
      <c r="Z27" s="724"/>
      <c r="AA27" s="726"/>
      <c r="AB27" s="723"/>
      <c r="AC27" s="723"/>
      <c r="AD27" s="723"/>
      <c r="AE27" s="723"/>
      <c r="AF27" s="817"/>
      <c r="AG27" s="818"/>
      <c r="AH27" s="818"/>
      <c r="AI27" s="818"/>
      <c r="AJ27" s="819"/>
      <c r="AK27" s="723"/>
      <c r="AL27" s="723"/>
      <c r="AM27" s="723"/>
      <c r="AN27" s="723"/>
      <c r="AO27" s="724"/>
      <c r="AP27" s="726"/>
      <c r="AQ27" s="723"/>
      <c r="AR27" s="723"/>
      <c r="AS27" s="723"/>
      <c r="AT27" s="724"/>
      <c r="AU27" s="726"/>
      <c r="AV27" s="723"/>
      <c r="AW27" s="723"/>
      <c r="AX27" s="723"/>
      <c r="AY27" s="724"/>
      <c r="AZ27" s="726"/>
      <c r="BA27" s="723"/>
      <c r="BB27" s="723"/>
      <c r="BC27" s="723"/>
      <c r="BD27" s="724"/>
      <c r="BE27" s="726"/>
      <c r="BF27" s="723"/>
      <c r="BG27" s="723"/>
      <c r="BH27" s="723"/>
      <c r="BI27" s="728"/>
      <c r="BJ27" s="232"/>
      <c r="BK27" s="232"/>
      <c r="BL27" s="232"/>
      <c r="BM27" s="232"/>
      <c r="BN27" s="232"/>
      <c r="BO27" s="241"/>
      <c r="BP27" s="241"/>
      <c r="BQ27" s="238">
        <v>21</v>
      </c>
      <c r="BR27" s="239"/>
      <c r="BS27" s="782"/>
      <c r="BT27" s="783"/>
      <c r="BU27" s="783"/>
      <c r="BV27" s="783"/>
      <c r="BW27" s="783"/>
      <c r="BX27" s="783"/>
      <c r="BY27" s="783"/>
      <c r="BZ27" s="783"/>
      <c r="CA27" s="783"/>
      <c r="CB27" s="783"/>
      <c r="CC27" s="783"/>
      <c r="CD27" s="783"/>
      <c r="CE27" s="783"/>
      <c r="CF27" s="783"/>
      <c r="CG27" s="784"/>
      <c r="CH27" s="785"/>
      <c r="CI27" s="786"/>
      <c r="CJ27" s="786"/>
      <c r="CK27" s="786"/>
      <c r="CL27" s="787"/>
      <c r="CM27" s="785"/>
      <c r="CN27" s="786"/>
      <c r="CO27" s="786"/>
      <c r="CP27" s="786"/>
      <c r="CQ27" s="787"/>
      <c r="CR27" s="785"/>
      <c r="CS27" s="786"/>
      <c r="CT27" s="786"/>
      <c r="CU27" s="786"/>
      <c r="CV27" s="787"/>
      <c r="CW27" s="785"/>
      <c r="CX27" s="786"/>
      <c r="CY27" s="786"/>
      <c r="CZ27" s="786"/>
      <c r="DA27" s="787"/>
      <c r="DB27" s="785"/>
      <c r="DC27" s="786"/>
      <c r="DD27" s="786"/>
      <c r="DE27" s="786"/>
      <c r="DF27" s="787"/>
      <c r="DG27" s="785"/>
      <c r="DH27" s="786"/>
      <c r="DI27" s="786"/>
      <c r="DJ27" s="786"/>
      <c r="DK27" s="787"/>
      <c r="DL27" s="785"/>
      <c r="DM27" s="786"/>
      <c r="DN27" s="786"/>
      <c r="DO27" s="786"/>
      <c r="DP27" s="787"/>
      <c r="DQ27" s="785"/>
      <c r="DR27" s="786"/>
      <c r="DS27" s="786"/>
      <c r="DT27" s="786"/>
      <c r="DU27" s="787"/>
      <c r="DV27" s="782"/>
      <c r="DW27" s="783"/>
      <c r="DX27" s="783"/>
      <c r="DY27" s="783"/>
      <c r="DZ27" s="788"/>
      <c r="EA27" s="230"/>
    </row>
    <row r="28" spans="1:131" ht="26.25" customHeight="1" thickTop="1" x14ac:dyDescent="0.15">
      <c r="A28" s="242">
        <v>1</v>
      </c>
      <c r="B28" s="760" t="s">
        <v>410</v>
      </c>
      <c r="C28" s="761"/>
      <c r="D28" s="761"/>
      <c r="E28" s="761"/>
      <c r="F28" s="761"/>
      <c r="G28" s="761"/>
      <c r="H28" s="761"/>
      <c r="I28" s="761"/>
      <c r="J28" s="761"/>
      <c r="K28" s="761"/>
      <c r="L28" s="761"/>
      <c r="M28" s="761"/>
      <c r="N28" s="761"/>
      <c r="O28" s="761"/>
      <c r="P28" s="762"/>
      <c r="Q28" s="822">
        <v>18457</v>
      </c>
      <c r="R28" s="823"/>
      <c r="S28" s="823"/>
      <c r="T28" s="823"/>
      <c r="U28" s="823"/>
      <c r="V28" s="823">
        <v>16990</v>
      </c>
      <c r="W28" s="823"/>
      <c r="X28" s="823"/>
      <c r="Y28" s="823"/>
      <c r="Z28" s="823"/>
      <c r="AA28" s="823">
        <v>1467</v>
      </c>
      <c r="AB28" s="823"/>
      <c r="AC28" s="823"/>
      <c r="AD28" s="823"/>
      <c r="AE28" s="824"/>
      <c r="AF28" s="825">
        <v>1467</v>
      </c>
      <c r="AG28" s="823"/>
      <c r="AH28" s="823"/>
      <c r="AI28" s="823"/>
      <c r="AJ28" s="826"/>
      <c r="AK28" s="827">
        <v>2561</v>
      </c>
      <c r="AL28" s="828"/>
      <c r="AM28" s="828"/>
      <c r="AN28" s="828"/>
      <c r="AO28" s="828"/>
      <c r="AP28" s="828" t="s">
        <v>599</v>
      </c>
      <c r="AQ28" s="828"/>
      <c r="AR28" s="828"/>
      <c r="AS28" s="828"/>
      <c r="AT28" s="828"/>
      <c r="AU28" s="828" t="s">
        <v>599</v>
      </c>
      <c r="AV28" s="828"/>
      <c r="AW28" s="828"/>
      <c r="AX28" s="828"/>
      <c r="AY28" s="828"/>
      <c r="AZ28" s="829" t="s">
        <v>599</v>
      </c>
      <c r="BA28" s="829"/>
      <c r="BB28" s="829"/>
      <c r="BC28" s="829"/>
      <c r="BD28" s="829"/>
      <c r="BE28" s="820"/>
      <c r="BF28" s="820"/>
      <c r="BG28" s="820"/>
      <c r="BH28" s="820"/>
      <c r="BI28" s="821"/>
      <c r="BJ28" s="232"/>
      <c r="BK28" s="232"/>
      <c r="BL28" s="232"/>
      <c r="BM28" s="232"/>
      <c r="BN28" s="232"/>
      <c r="BO28" s="241"/>
      <c r="BP28" s="241"/>
      <c r="BQ28" s="238">
        <v>22</v>
      </c>
      <c r="BR28" s="239"/>
      <c r="BS28" s="782"/>
      <c r="BT28" s="783"/>
      <c r="BU28" s="783"/>
      <c r="BV28" s="783"/>
      <c r="BW28" s="783"/>
      <c r="BX28" s="783"/>
      <c r="BY28" s="783"/>
      <c r="BZ28" s="783"/>
      <c r="CA28" s="783"/>
      <c r="CB28" s="783"/>
      <c r="CC28" s="783"/>
      <c r="CD28" s="783"/>
      <c r="CE28" s="783"/>
      <c r="CF28" s="783"/>
      <c r="CG28" s="784"/>
      <c r="CH28" s="785"/>
      <c r="CI28" s="786"/>
      <c r="CJ28" s="786"/>
      <c r="CK28" s="786"/>
      <c r="CL28" s="787"/>
      <c r="CM28" s="785"/>
      <c r="CN28" s="786"/>
      <c r="CO28" s="786"/>
      <c r="CP28" s="786"/>
      <c r="CQ28" s="787"/>
      <c r="CR28" s="785"/>
      <c r="CS28" s="786"/>
      <c r="CT28" s="786"/>
      <c r="CU28" s="786"/>
      <c r="CV28" s="787"/>
      <c r="CW28" s="785"/>
      <c r="CX28" s="786"/>
      <c r="CY28" s="786"/>
      <c r="CZ28" s="786"/>
      <c r="DA28" s="787"/>
      <c r="DB28" s="785"/>
      <c r="DC28" s="786"/>
      <c r="DD28" s="786"/>
      <c r="DE28" s="786"/>
      <c r="DF28" s="787"/>
      <c r="DG28" s="785"/>
      <c r="DH28" s="786"/>
      <c r="DI28" s="786"/>
      <c r="DJ28" s="786"/>
      <c r="DK28" s="787"/>
      <c r="DL28" s="785"/>
      <c r="DM28" s="786"/>
      <c r="DN28" s="786"/>
      <c r="DO28" s="786"/>
      <c r="DP28" s="787"/>
      <c r="DQ28" s="785"/>
      <c r="DR28" s="786"/>
      <c r="DS28" s="786"/>
      <c r="DT28" s="786"/>
      <c r="DU28" s="787"/>
      <c r="DV28" s="782"/>
      <c r="DW28" s="783"/>
      <c r="DX28" s="783"/>
      <c r="DY28" s="783"/>
      <c r="DZ28" s="788"/>
      <c r="EA28" s="230"/>
    </row>
    <row r="29" spans="1:131" ht="26.25" customHeight="1" x14ac:dyDescent="0.15">
      <c r="A29" s="242">
        <v>2</v>
      </c>
      <c r="B29" s="749" t="s">
        <v>411</v>
      </c>
      <c r="C29" s="750"/>
      <c r="D29" s="750"/>
      <c r="E29" s="750"/>
      <c r="F29" s="750"/>
      <c r="G29" s="750"/>
      <c r="H29" s="750"/>
      <c r="I29" s="750"/>
      <c r="J29" s="750"/>
      <c r="K29" s="750"/>
      <c r="L29" s="750"/>
      <c r="M29" s="750"/>
      <c r="N29" s="750"/>
      <c r="O29" s="750"/>
      <c r="P29" s="751"/>
      <c r="Q29" s="752">
        <v>10717</v>
      </c>
      <c r="R29" s="753"/>
      <c r="S29" s="753"/>
      <c r="T29" s="753"/>
      <c r="U29" s="753"/>
      <c r="V29" s="753">
        <v>10397</v>
      </c>
      <c r="W29" s="753"/>
      <c r="X29" s="753"/>
      <c r="Y29" s="753"/>
      <c r="Z29" s="753"/>
      <c r="AA29" s="753">
        <v>320</v>
      </c>
      <c r="AB29" s="753"/>
      <c r="AC29" s="753"/>
      <c r="AD29" s="753"/>
      <c r="AE29" s="754"/>
      <c r="AF29" s="755">
        <v>320</v>
      </c>
      <c r="AG29" s="756"/>
      <c r="AH29" s="756"/>
      <c r="AI29" s="756"/>
      <c r="AJ29" s="757"/>
      <c r="AK29" s="834">
        <v>1952</v>
      </c>
      <c r="AL29" s="830"/>
      <c r="AM29" s="830"/>
      <c r="AN29" s="830"/>
      <c r="AO29" s="830"/>
      <c r="AP29" s="830" t="s">
        <v>599</v>
      </c>
      <c r="AQ29" s="830"/>
      <c r="AR29" s="830"/>
      <c r="AS29" s="830"/>
      <c r="AT29" s="830"/>
      <c r="AU29" s="830" t="s">
        <v>599</v>
      </c>
      <c r="AV29" s="830"/>
      <c r="AW29" s="830"/>
      <c r="AX29" s="830"/>
      <c r="AY29" s="830"/>
      <c r="AZ29" s="831" t="s">
        <v>599</v>
      </c>
      <c r="BA29" s="831"/>
      <c r="BB29" s="831"/>
      <c r="BC29" s="831"/>
      <c r="BD29" s="831"/>
      <c r="BE29" s="832"/>
      <c r="BF29" s="832"/>
      <c r="BG29" s="832"/>
      <c r="BH29" s="832"/>
      <c r="BI29" s="833"/>
      <c r="BJ29" s="232"/>
      <c r="BK29" s="232"/>
      <c r="BL29" s="232"/>
      <c r="BM29" s="232"/>
      <c r="BN29" s="232"/>
      <c r="BO29" s="241"/>
      <c r="BP29" s="241"/>
      <c r="BQ29" s="238">
        <v>23</v>
      </c>
      <c r="BR29" s="239"/>
      <c r="BS29" s="782"/>
      <c r="BT29" s="783"/>
      <c r="BU29" s="783"/>
      <c r="BV29" s="783"/>
      <c r="BW29" s="783"/>
      <c r="BX29" s="783"/>
      <c r="BY29" s="783"/>
      <c r="BZ29" s="783"/>
      <c r="CA29" s="783"/>
      <c r="CB29" s="783"/>
      <c r="CC29" s="783"/>
      <c r="CD29" s="783"/>
      <c r="CE29" s="783"/>
      <c r="CF29" s="783"/>
      <c r="CG29" s="784"/>
      <c r="CH29" s="785"/>
      <c r="CI29" s="786"/>
      <c r="CJ29" s="786"/>
      <c r="CK29" s="786"/>
      <c r="CL29" s="787"/>
      <c r="CM29" s="785"/>
      <c r="CN29" s="786"/>
      <c r="CO29" s="786"/>
      <c r="CP29" s="786"/>
      <c r="CQ29" s="787"/>
      <c r="CR29" s="785"/>
      <c r="CS29" s="786"/>
      <c r="CT29" s="786"/>
      <c r="CU29" s="786"/>
      <c r="CV29" s="787"/>
      <c r="CW29" s="785"/>
      <c r="CX29" s="786"/>
      <c r="CY29" s="786"/>
      <c r="CZ29" s="786"/>
      <c r="DA29" s="787"/>
      <c r="DB29" s="785"/>
      <c r="DC29" s="786"/>
      <c r="DD29" s="786"/>
      <c r="DE29" s="786"/>
      <c r="DF29" s="787"/>
      <c r="DG29" s="785"/>
      <c r="DH29" s="786"/>
      <c r="DI29" s="786"/>
      <c r="DJ29" s="786"/>
      <c r="DK29" s="787"/>
      <c r="DL29" s="785"/>
      <c r="DM29" s="786"/>
      <c r="DN29" s="786"/>
      <c r="DO29" s="786"/>
      <c r="DP29" s="787"/>
      <c r="DQ29" s="785"/>
      <c r="DR29" s="786"/>
      <c r="DS29" s="786"/>
      <c r="DT29" s="786"/>
      <c r="DU29" s="787"/>
      <c r="DV29" s="782"/>
      <c r="DW29" s="783"/>
      <c r="DX29" s="783"/>
      <c r="DY29" s="783"/>
      <c r="DZ29" s="788"/>
      <c r="EA29" s="230"/>
    </row>
    <row r="30" spans="1:131" ht="26.25" customHeight="1" x14ac:dyDescent="0.15">
      <c r="A30" s="242">
        <v>3</v>
      </c>
      <c r="B30" s="749" t="s">
        <v>412</v>
      </c>
      <c r="C30" s="750"/>
      <c r="D30" s="750"/>
      <c r="E30" s="750"/>
      <c r="F30" s="750"/>
      <c r="G30" s="750"/>
      <c r="H30" s="750"/>
      <c r="I30" s="750"/>
      <c r="J30" s="750"/>
      <c r="K30" s="750"/>
      <c r="L30" s="750"/>
      <c r="M30" s="750"/>
      <c r="N30" s="750"/>
      <c r="O30" s="750"/>
      <c r="P30" s="751"/>
      <c r="Q30" s="752">
        <v>1517</v>
      </c>
      <c r="R30" s="753"/>
      <c r="S30" s="753"/>
      <c r="T30" s="753"/>
      <c r="U30" s="753"/>
      <c r="V30" s="753">
        <v>1453</v>
      </c>
      <c r="W30" s="753"/>
      <c r="X30" s="753"/>
      <c r="Y30" s="753"/>
      <c r="Z30" s="753"/>
      <c r="AA30" s="753">
        <v>64</v>
      </c>
      <c r="AB30" s="753"/>
      <c r="AC30" s="753"/>
      <c r="AD30" s="753"/>
      <c r="AE30" s="754"/>
      <c r="AF30" s="755">
        <v>64</v>
      </c>
      <c r="AG30" s="756"/>
      <c r="AH30" s="756"/>
      <c r="AI30" s="756"/>
      <c r="AJ30" s="757"/>
      <c r="AK30" s="834">
        <v>316</v>
      </c>
      <c r="AL30" s="830"/>
      <c r="AM30" s="830"/>
      <c r="AN30" s="830"/>
      <c r="AO30" s="830"/>
      <c r="AP30" s="830" t="s">
        <v>599</v>
      </c>
      <c r="AQ30" s="830"/>
      <c r="AR30" s="830"/>
      <c r="AS30" s="830"/>
      <c r="AT30" s="830"/>
      <c r="AU30" s="830" t="s">
        <v>599</v>
      </c>
      <c r="AV30" s="830"/>
      <c r="AW30" s="830"/>
      <c r="AX30" s="830"/>
      <c r="AY30" s="830"/>
      <c r="AZ30" s="831" t="s">
        <v>599</v>
      </c>
      <c r="BA30" s="831"/>
      <c r="BB30" s="831"/>
      <c r="BC30" s="831"/>
      <c r="BD30" s="831"/>
      <c r="BE30" s="832"/>
      <c r="BF30" s="832"/>
      <c r="BG30" s="832"/>
      <c r="BH30" s="832"/>
      <c r="BI30" s="833"/>
      <c r="BJ30" s="232"/>
      <c r="BK30" s="232"/>
      <c r="BL30" s="232"/>
      <c r="BM30" s="232"/>
      <c r="BN30" s="232"/>
      <c r="BO30" s="241"/>
      <c r="BP30" s="241"/>
      <c r="BQ30" s="238">
        <v>24</v>
      </c>
      <c r="BR30" s="239"/>
      <c r="BS30" s="782"/>
      <c r="BT30" s="783"/>
      <c r="BU30" s="783"/>
      <c r="BV30" s="783"/>
      <c r="BW30" s="783"/>
      <c r="BX30" s="783"/>
      <c r="BY30" s="783"/>
      <c r="BZ30" s="783"/>
      <c r="CA30" s="783"/>
      <c r="CB30" s="783"/>
      <c r="CC30" s="783"/>
      <c r="CD30" s="783"/>
      <c r="CE30" s="783"/>
      <c r="CF30" s="783"/>
      <c r="CG30" s="784"/>
      <c r="CH30" s="785"/>
      <c r="CI30" s="786"/>
      <c r="CJ30" s="786"/>
      <c r="CK30" s="786"/>
      <c r="CL30" s="787"/>
      <c r="CM30" s="785"/>
      <c r="CN30" s="786"/>
      <c r="CO30" s="786"/>
      <c r="CP30" s="786"/>
      <c r="CQ30" s="787"/>
      <c r="CR30" s="785"/>
      <c r="CS30" s="786"/>
      <c r="CT30" s="786"/>
      <c r="CU30" s="786"/>
      <c r="CV30" s="787"/>
      <c r="CW30" s="785"/>
      <c r="CX30" s="786"/>
      <c r="CY30" s="786"/>
      <c r="CZ30" s="786"/>
      <c r="DA30" s="787"/>
      <c r="DB30" s="785"/>
      <c r="DC30" s="786"/>
      <c r="DD30" s="786"/>
      <c r="DE30" s="786"/>
      <c r="DF30" s="787"/>
      <c r="DG30" s="785"/>
      <c r="DH30" s="786"/>
      <c r="DI30" s="786"/>
      <c r="DJ30" s="786"/>
      <c r="DK30" s="787"/>
      <c r="DL30" s="785"/>
      <c r="DM30" s="786"/>
      <c r="DN30" s="786"/>
      <c r="DO30" s="786"/>
      <c r="DP30" s="787"/>
      <c r="DQ30" s="785"/>
      <c r="DR30" s="786"/>
      <c r="DS30" s="786"/>
      <c r="DT30" s="786"/>
      <c r="DU30" s="787"/>
      <c r="DV30" s="782"/>
      <c r="DW30" s="783"/>
      <c r="DX30" s="783"/>
      <c r="DY30" s="783"/>
      <c r="DZ30" s="788"/>
      <c r="EA30" s="230"/>
    </row>
    <row r="31" spans="1:131" ht="26.25" customHeight="1" x14ac:dyDescent="0.15">
      <c r="A31" s="242">
        <v>4</v>
      </c>
      <c r="B31" s="749" t="s">
        <v>413</v>
      </c>
      <c r="C31" s="750"/>
      <c r="D31" s="750"/>
      <c r="E31" s="750"/>
      <c r="F31" s="750"/>
      <c r="G31" s="750"/>
      <c r="H31" s="750"/>
      <c r="I31" s="750"/>
      <c r="J31" s="750"/>
      <c r="K31" s="750"/>
      <c r="L31" s="750"/>
      <c r="M31" s="750"/>
      <c r="N31" s="750"/>
      <c r="O31" s="750"/>
      <c r="P31" s="751"/>
      <c r="Q31" s="752">
        <v>3247</v>
      </c>
      <c r="R31" s="753"/>
      <c r="S31" s="753"/>
      <c r="T31" s="753"/>
      <c r="U31" s="753"/>
      <c r="V31" s="753">
        <v>3158</v>
      </c>
      <c r="W31" s="753"/>
      <c r="X31" s="753"/>
      <c r="Y31" s="753"/>
      <c r="Z31" s="753"/>
      <c r="AA31" s="753">
        <v>89</v>
      </c>
      <c r="AB31" s="753"/>
      <c r="AC31" s="753"/>
      <c r="AD31" s="753"/>
      <c r="AE31" s="754"/>
      <c r="AF31" s="755">
        <v>4458</v>
      </c>
      <c r="AG31" s="756"/>
      <c r="AH31" s="756"/>
      <c r="AI31" s="756"/>
      <c r="AJ31" s="757"/>
      <c r="AK31" s="834">
        <v>17</v>
      </c>
      <c r="AL31" s="830"/>
      <c r="AM31" s="830"/>
      <c r="AN31" s="830"/>
      <c r="AO31" s="830"/>
      <c r="AP31" s="830">
        <v>107</v>
      </c>
      <c r="AQ31" s="830"/>
      <c r="AR31" s="830"/>
      <c r="AS31" s="830"/>
      <c r="AT31" s="830"/>
      <c r="AU31" s="830" t="s">
        <v>599</v>
      </c>
      <c r="AV31" s="830"/>
      <c r="AW31" s="830"/>
      <c r="AX31" s="830"/>
      <c r="AY31" s="830"/>
      <c r="AZ31" s="831" t="s">
        <v>599</v>
      </c>
      <c r="BA31" s="831"/>
      <c r="BB31" s="831"/>
      <c r="BC31" s="831"/>
      <c r="BD31" s="831"/>
      <c r="BE31" s="832" t="s">
        <v>414</v>
      </c>
      <c r="BF31" s="832"/>
      <c r="BG31" s="832"/>
      <c r="BH31" s="832"/>
      <c r="BI31" s="833"/>
      <c r="BJ31" s="232"/>
      <c r="BK31" s="232"/>
      <c r="BL31" s="232"/>
      <c r="BM31" s="232"/>
      <c r="BN31" s="232"/>
      <c r="BO31" s="241"/>
      <c r="BP31" s="241"/>
      <c r="BQ31" s="238">
        <v>25</v>
      </c>
      <c r="BR31" s="239"/>
      <c r="BS31" s="782"/>
      <c r="BT31" s="783"/>
      <c r="BU31" s="783"/>
      <c r="BV31" s="783"/>
      <c r="BW31" s="783"/>
      <c r="BX31" s="783"/>
      <c r="BY31" s="783"/>
      <c r="BZ31" s="783"/>
      <c r="CA31" s="783"/>
      <c r="CB31" s="783"/>
      <c r="CC31" s="783"/>
      <c r="CD31" s="783"/>
      <c r="CE31" s="783"/>
      <c r="CF31" s="783"/>
      <c r="CG31" s="784"/>
      <c r="CH31" s="785"/>
      <c r="CI31" s="786"/>
      <c r="CJ31" s="786"/>
      <c r="CK31" s="786"/>
      <c r="CL31" s="787"/>
      <c r="CM31" s="785"/>
      <c r="CN31" s="786"/>
      <c r="CO31" s="786"/>
      <c r="CP31" s="786"/>
      <c r="CQ31" s="787"/>
      <c r="CR31" s="785"/>
      <c r="CS31" s="786"/>
      <c r="CT31" s="786"/>
      <c r="CU31" s="786"/>
      <c r="CV31" s="787"/>
      <c r="CW31" s="785"/>
      <c r="CX31" s="786"/>
      <c r="CY31" s="786"/>
      <c r="CZ31" s="786"/>
      <c r="DA31" s="787"/>
      <c r="DB31" s="785"/>
      <c r="DC31" s="786"/>
      <c r="DD31" s="786"/>
      <c r="DE31" s="786"/>
      <c r="DF31" s="787"/>
      <c r="DG31" s="785"/>
      <c r="DH31" s="786"/>
      <c r="DI31" s="786"/>
      <c r="DJ31" s="786"/>
      <c r="DK31" s="787"/>
      <c r="DL31" s="785"/>
      <c r="DM31" s="786"/>
      <c r="DN31" s="786"/>
      <c r="DO31" s="786"/>
      <c r="DP31" s="787"/>
      <c r="DQ31" s="785"/>
      <c r="DR31" s="786"/>
      <c r="DS31" s="786"/>
      <c r="DT31" s="786"/>
      <c r="DU31" s="787"/>
      <c r="DV31" s="782"/>
      <c r="DW31" s="783"/>
      <c r="DX31" s="783"/>
      <c r="DY31" s="783"/>
      <c r="DZ31" s="788"/>
      <c r="EA31" s="230"/>
    </row>
    <row r="32" spans="1:131" ht="26.25" customHeight="1" x14ac:dyDescent="0.15">
      <c r="A32" s="242">
        <v>5</v>
      </c>
      <c r="B32" s="749" t="s">
        <v>415</v>
      </c>
      <c r="C32" s="750"/>
      <c r="D32" s="750"/>
      <c r="E32" s="750"/>
      <c r="F32" s="750"/>
      <c r="G32" s="750"/>
      <c r="H32" s="750"/>
      <c r="I32" s="750"/>
      <c r="J32" s="750"/>
      <c r="K32" s="750"/>
      <c r="L32" s="750"/>
      <c r="M32" s="750"/>
      <c r="N32" s="750"/>
      <c r="O32" s="750"/>
      <c r="P32" s="751"/>
      <c r="Q32" s="752">
        <v>2660</v>
      </c>
      <c r="R32" s="753"/>
      <c r="S32" s="753"/>
      <c r="T32" s="753"/>
      <c r="U32" s="753"/>
      <c r="V32" s="753">
        <v>2635</v>
      </c>
      <c r="W32" s="753"/>
      <c r="X32" s="753"/>
      <c r="Y32" s="753"/>
      <c r="Z32" s="753"/>
      <c r="AA32" s="753">
        <v>25</v>
      </c>
      <c r="AB32" s="753"/>
      <c r="AC32" s="753"/>
      <c r="AD32" s="753"/>
      <c r="AE32" s="754"/>
      <c r="AF32" s="755">
        <v>1140</v>
      </c>
      <c r="AG32" s="756"/>
      <c r="AH32" s="756"/>
      <c r="AI32" s="756"/>
      <c r="AJ32" s="757"/>
      <c r="AK32" s="834">
        <v>890</v>
      </c>
      <c r="AL32" s="830"/>
      <c r="AM32" s="830"/>
      <c r="AN32" s="830"/>
      <c r="AO32" s="830"/>
      <c r="AP32" s="830">
        <v>9588</v>
      </c>
      <c r="AQ32" s="830"/>
      <c r="AR32" s="830"/>
      <c r="AS32" s="830"/>
      <c r="AT32" s="830"/>
      <c r="AU32" s="830">
        <v>138</v>
      </c>
      <c r="AV32" s="830"/>
      <c r="AW32" s="830"/>
      <c r="AX32" s="830"/>
      <c r="AY32" s="830"/>
      <c r="AZ32" s="831" t="s">
        <v>599</v>
      </c>
      <c r="BA32" s="831"/>
      <c r="BB32" s="831"/>
      <c r="BC32" s="831"/>
      <c r="BD32" s="831"/>
      <c r="BE32" s="832" t="s">
        <v>414</v>
      </c>
      <c r="BF32" s="832"/>
      <c r="BG32" s="832"/>
      <c r="BH32" s="832"/>
      <c r="BI32" s="833"/>
      <c r="BJ32" s="232"/>
      <c r="BK32" s="232"/>
      <c r="BL32" s="232"/>
      <c r="BM32" s="232"/>
      <c r="BN32" s="232"/>
      <c r="BO32" s="241"/>
      <c r="BP32" s="241"/>
      <c r="BQ32" s="238">
        <v>26</v>
      </c>
      <c r="BR32" s="239"/>
      <c r="BS32" s="782"/>
      <c r="BT32" s="783"/>
      <c r="BU32" s="783"/>
      <c r="BV32" s="783"/>
      <c r="BW32" s="783"/>
      <c r="BX32" s="783"/>
      <c r="BY32" s="783"/>
      <c r="BZ32" s="783"/>
      <c r="CA32" s="783"/>
      <c r="CB32" s="783"/>
      <c r="CC32" s="783"/>
      <c r="CD32" s="783"/>
      <c r="CE32" s="783"/>
      <c r="CF32" s="783"/>
      <c r="CG32" s="784"/>
      <c r="CH32" s="785"/>
      <c r="CI32" s="786"/>
      <c r="CJ32" s="786"/>
      <c r="CK32" s="786"/>
      <c r="CL32" s="787"/>
      <c r="CM32" s="785"/>
      <c r="CN32" s="786"/>
      <c r="CO32" s="786"/>
      <c r="CP32" s="786"/>
      <c r="CQ32" s="787"/>
      <c r="CR32" s="785"/>
      <c r="CS32" s="786"/>
      <c r="CT32" s="786"/>
      <c r="CU32" s="786"/>
      <c r="CV32" s="787"/>
      <c r="CW32" s="785"/>
      <c r="CX32" s="786"/>
      <c r="CY32" s="786"/>
      <c r="CZ32" s="786"/>
      <c r="DA32" s="787"/>
      <c r="DB32" s="785"/>
      <c r="DC32" s="786"/>
      <c r="DD32" s="786"/>
      <c r="DE32" s="786"/>
      <c r="DF32" s="787"/>
      <c r="DG32" s="785"/>
      <c r="DH32" s="786"/>
      <c r="DI32" s="786"/>
      <c r="DJ32" s="786"/>
      <c r="DK32" s="787"/>
      <c r="DL32" s="785"/>
      <c r="DM32" s="786"/>
      <c r="DN32" s="786"/>
      <c r="DO32" s="786"/>
      <c r="DP32" s="787"/>
      <c r="DQ32" s="785"/>
      <c r="DR32" s="786"/>
      <c r="DS32" s="786"/>
      <c r="DT32" s="786"/>
      <c r="DU32" s="787"/>
      <c r="DV32" s="782"/>
      <c r="DW32" s="783"/>
      <c r="DX32" s="783"/>
      <c r="DY32" s="783"/>
      <c r="DZ32" s="788"/>
      <c r="EA32" s="230"/>
    </row>
    <row r="33" spans="1:131" ht="26.25" customHeight="1" x14ac:dyDescent="0.15">
      <c r="A33" s="242">
        <v>6</v>
      </c>
      <c r="B33" s="749"/>
      <c r="C33" s="750"/>
      <c r="D33" s="750"/>
      <c r="E33" s="750"/>
      <c r="F33" s="750"/>
      <c r="G33" s="750"/>
      <c r="H33" s="750"/>
      <c r="I33" s="750"/>
      <c r="J33" s="750"/>
      <c r="K33" s="750"/>
      <c r="L33" s="750"/>
      <c r="M33" s="750"/>
      <c r="N33" s="750"/>
      <c r="O33" s="750"/>
      <c r="P33" s="751"/>
      <c r="Q33" s="752"/>
      <c r="R33" s="753"/>
      <c r="S33" s="753"/>
      <c r="T33" s="753"/>
      <c r="U33" s="753"/>
      <c r="V33" s="753"/>
      <c r="W33" s="753"/>
      <c r="X33" s="753"/>
      <c r="Y33" s="753"/>
      <c r="Z33" s="753"/>
      <c r="AA33" s="753"/>
      <c r="AB33" s="753"/>
      <c r="AC33" s="753"/>
      <c r="AD33" s="753"/>
      <c r="AE33" s="754"/>
      <c r="AF33" s="755"/>
      <c r="AG33" s="756"/>
      <c r="AH33" s="756"/>
      <c r="AI33" s="756"/>
      <c r="AJ33" s="757"/>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82"/>
      <c r="BT33" s="783"/>
      <c r="BU33" s="783"/>
      <c r="BV33" s="783"/>
      <c r="BW33" s="783"/>
      <c r="BX33" s="783"/>
      <c r="BY33" s="783"/>
      <c r="BZ33" s="783"/>
      <c r="CA33" s="783"/>
      <c r="CB33" s="783"/>
      <c r="CC33" s="783"/>
      <c r="CD33" s="783"/>
      <c r="CE33" s="783"/>
      <c r="CF33" s="783"/>
      <c r="CG33" s="784"/>
      <c r="CH33" s="785"/>
      <c r="CI33" s="786"/>
      <c r="CJ33" s="786"/>
      <c r="CK33" s="786"/>
      <c r="CL33" s="787"/>
      <c r="CM33" s="785"/>
      <c r="CN33" s="786"/>
      <c r="CO33" s="786"/>
      <c r="CP33" s="786"/>
      <c r="CQ33" s="787"/>
      <c r="CR33" s="785"/>
      <c r="CS33" s="786"/>
      <c r="CT33" s="786"/>
      <c r="CU33" s="786"/>
      <c r="CV33" s="787"/>
      <c r="CW33" s="785"/>
      <c r="CX33" s="786"/>
      <c r="CY33" s="786"/>
      <c r="CZ33" s="786"/>
      <c r="DA33" s="787"/>
      <c r="DB33" s="785"/>
      <c r="DC33" s="786"/>
      <c r="DD33" s="786"/>
      <c r="DE33" s="786"/>
      <c r="DF33" s="787"/>
      <c r="DG33" s="785"/>
      <c r="DH33" s="786"/>
      <c r="DI33" s="786"/>
      <c r="DJ33" s="786"/>
      <c r="DK33" s="787"/>
      <c r="DL33" s="785"/>
      <c r="DM33" s="786"/>
      <c r="DN33" s="786"/>
      <c r="DO33" s="786"/>
      <c r="DP33" s="787"/>
      <c r="DQ33" s="785"/>
      <c r="DR33" s="786"/>
      <c r="DS33" s="786"/>
      <c r="DT33" s="786"/>
      <c r="DU33" s="787"/>
      <c r="DV33" s="782"/>
      <c r="DW33" s="783"/>
      <c r="DX33" s="783"/>
      <c r="DY33" s="783"/>
      <c r="DZ33" s="788"/>
      <c r="EA33" s="230"/>
    </row>
    <row r="34" spans="1:131" ht="26.25" customHeight="1" x14ac:dyDescent="0.15">
      <c r="A34" s="242">
        <v>7</v>
      </c>
      <c r="B34" s="749"/>
      <c r="C34" s="750"/>
      <c r="D34" s="750"/>
      <c r="E34" s="750"/>
      <c r="F34" s="750"/>
      <c r="G34" s="750"/>
      <c r="H34" s="750"/>
      <c r="I34" s="750"/>
      <c r="J34" s="750"/>
      <c r="K34" s="750"/>
      <c r="L34" s="750"/>
      <c r="M34" s="750"/>
      <c r="N34" s="750"/>
      <c r="O34" s="750"/>
      <c r="P34" s="751"/>
      <c r="Q34" s="752"/>
      <c r="R34" s="753"/>
      <c r="S34" s="753"/>
      <c r="T34" s="753"/>
      <c r="U34" s="753"/>
      <c r="V34" s="753"/>
      <c r="W34" s="753"/>
      <c r="X34" s="753"/>
      <c r="Y34" s="753"/>
      <c r="Z34" s="753"/>
      <c r="AA34" s="753"/>
      <c r="AB34" s="753"/>
      <c r="AC34" s="753"/>
      <c r="AD34" s="753"/>
      <c r="AE34" s="754"/>
      <c r="AF34" s="755"/>
      <c r="AG34" s="756"/>
      <c r="AH34" s="756"/>
      <c r="AI34" s="756"/>
      <c r="AJ34" s="757"/>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82"/>
      <c r="BT34" s="783"/>
      <c r="BU34" s="783"/>
      <c r="BV34" s="783"/>
      <c r="BW34" s="783"/>
      <c r="BX34" s="783"/>
      <c r="BY34" s="783"/>
      <c r="BZ34" s="783"/>
      <c r="CA34" s="783"/>
      <c r="CB34" s="783"/>
      <c r="CC34" s="783"/>
      <c r="CD34" s="783"/>
      <c r="CE34" s="783"/>
      <c r="CF34" s="783"/>
      <c r="CG34" s="784"/>
      <c r="CH34" s="785"/>
      <c r="CI34" s="786"/>
      <c r="CJ34" s="786"/>
      <c r="CK34" s="786"/>
      <c r="CL34" s="787"/>
      <c r="CM34" s="785"/>
      <c r="CN34" s="786"/>
      <c r="CO34" s="786"/>
      <c r="CP34" s="786"/>
      <c r="CQ34" s="787"/>
      <c r="CR34" s="785"/>
      <c r="CS34" s="786"/>
      <c r="CT34" s="786"/>
      <c r="CU34" s="786"/>
      <c r="CV34" s="787"/>
      <c r="CW34" s="785"/>
      <c r="CX34" s="786"/>
      <c r="CY34" s="786"/>
      <c r="CZ34" s="786"/>
      <c r="DA34" s="787"/>
      <c r="DB34" s="785"/>
      <c r="DC34" s="786"/>
      <c r="DD34" s="786"/>
      <c r="DE34" s="786"/>
      <c r="DF34" s="787"/>
      <c r="DG34" s="785"/>
      <c r="DH34" s="786"/>
      <c r="DI34" s="786"/>
      <c r="DJ34" s="786"/>
      <c r="DK34" s="787"/>
      <c r="DL34" s="785"/>
      <c r="DM34" s="786"/>
      <c r="DN34" s="786"/>
      <c r="DO34" s="786"/>
      <c r="DP34" s="787"/>
      <c r="DQ34" s="785"/>
      <c r="DR34" s="786"/>
      <c r="DS34" s="786"/>
      <c r="DT34" s="786"/>
      <c r="DU34" s="787"/>
      <c r="DV34" s="782"/>
      <c r="DW34" s="783"/>
      <c r="DX34" s="783"/>
      <c r="DY34" s="783"/>
      <c r="DZ34" s="788"/>
      <c r="EA34" s="230"/>
    </row>
    <row r="35" spans="1:131" ht="26.25" customHeight="1" x14ac:dyDescent="0.15">
      <c r="A35" s="242">
        <v>8</v>
      </c>
      <c r="B35" s="749"/>
      <c r="C35" s="750"/>
      <c r="D35" s="750"/>
      <c r="E35" s="750"/>
      <c r="F35" s="750"/>
      <c r="G35" s="750"/>
      <c r="H35" s="750"/>
      <c r="I35" s="750"/>
      <c r="J35" s="750"/>
      <c r="K35" s="750"/>
      <c r="L35" s="750"/>
      <c r="M35" s="750"/>
      <c r="N35" s="750"/>
      <c r="O35" s="750"/>
      <c r="P35" s="751"/>
      <c r="Q35" s="752"/>
      <c r="R35" s="753"/>
      <c r="S35" s="753"/>
      <c r="T35" s="753"/>
      <c r="U35" s="753"/>
      <c r="V35" s="753"/>
      <c r="W35" s="753"/>
      <c r="X35" s="753"/>
      <c r="Y35" s="753"/>
      <c r="Z35" s="753"/>
      <c r="AA35" s="753"/>
      <c r="AB35" s="753"/>
      <c r="AC35" s="753"/>
      <c r="AD35" s="753"/>
      <c r="AE35" s="754"/>
      <c r="AF35" s="755"/>
      <c r="AG35" s="756"/>
      <c r="AH35" s="756"/>
      <c r="AI35" s="756"/>
      <c r="AJ35" s="757"/>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82"/>
      <c r="BT35" s="783"/>
      <c r="BU35" s="783"/>
      <c r="BV35" s="783"/>
      <c r="BW35" s="783"/>
      <c r="BX35" s="783"/>
      <c r="BY35" s="783"/>
      <c r="BZ35" s="783"/>
      <c r="CA35" s="783"/>
      <c r="CB35" s="783"/>
      <c r="CC35" s="783"/>
      <c r="CD35" s="783"/>
      <c r="CE35" s="783"/>
      <c r="CF35" s="783"/>
      <c r="CG35" s="784"/>
      <c r="CH35" s="785"/>
      <c r="CI35" s="786"/>
      <c r="CJ35" s="786"/>
      <c r="CK35" s="786"/>
      <c r="CL35" s="787"/>
      <c r="CM35" s="785"/>
      <c r="CN35" s="786"/>
      <c r="CO35" s="786"/>
      <c r="CP35" s="786"/>
      <c r="CQ35" s="787"/>
      <c r="CR35" s="785"/>
      <c r="CS35" s="786"/>
      <c r="CT35" s="786"/>
      <c r="CU35" s="786"/>
      <c r="CV35" s="787"/>
      <c r="CW35" s="785"/>
      <c r="CX35" s="786"/>
      <c r="CY35" s="786"/>
      <c r="CZ35" s="786"/>
      <c r="DA35" s="787"/>
      <c r="DB35" s="785"/>
      <c r="DC35" s="786"/>
      <c r="DD35" s="786"/>
      <c r="DE35" s="786"/>
      <c r="DF35" s="787"/>
      <c r="DG35" s="785"/>
      <c r="DH35" s="786"/>
      <c r="DI35" s="786"/>
      <c r="DJ35" s="786"/>
      <c r="DK35" s="787"/>
      <c r="DL35" s="785"/>
      <c r="DM35" s="786"/>
      <c r="DN35" s="786"/>
      <c r="DO35" s="786"/>
      <c r="DP35" s="787"/>
      <c r="DQ35" s="785"/>
      <c r="DR35" s="786"/>
      <c r="DS35" s="786"/>
      <c r="DT35" s="786"/>
      <c r="DU35" s="787"/>
      <c r="DV35" s="782"/>
      <c r="DW35" s="783"/>
      <c r="DX35" s="783"/>
      <c r="DY35" s="783"/>
      <c r="DZ35" s="788"/>
      <c r="EA35" s="230"/>
    </row>
    <row r="36" spans="1:131" ht="26.25" customHeight="1" x14ac:dyDescent="0.15">
      <c r="A36" s="242">
        <v>9</v>
      </c>
      <c r="B36" s="749"/>
      <c r="C36" s="750"/>
      <c r="D36" s="750"/>
      <c r="E36" s="750"/>
      <c r="F36" s="750"/>
      <c r="G36" s="750"/>
      <c r="H36" s="750"/>
      <c r="I36" s="750"/>
      <c r="J36" s="750"/>
      <c r="K36" s="750"/>
      <c r="L36" s="750"/>
      <c r="M36" s="750"/>
      <c r="N36" s="750"/>
      <c r="O36" s="750"/>
      <c r="P36" s="751"/>
      <c r="Q36" s="752"/>
      <c r="R36" s="753"/>
      <c r="S36" s="753"/>
      <c r="T36" s="753"/>
      <c r="U36" s="753"/>
      <c r="V36" s="753"/>
      <c r="W36" s="753"/>
      <c r="X36" s="753"/>
      <c r="Y36" s="753"/>
      <c r="Z36" s="753"/>
      <c r="AA36" s="753"/>
      <c r="AB36" s="753"/>
      <c r="AC36" s="753"/>
      <c r="AD36" s="753"/>
      <c r="AE36" s="754"/>
      <c r="AF36" s="755"/>
      <c r="AG36" s="756"/>
      <c r="AH36" s="756"/>
      <c r="AI36" s="756"/>
      <c r="AJ36" s="757"/>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82"/>
      <c r="BT36" s="783"/>
      <c r="BU36" s="783"/>
      <c r="BV36" s="783"/>
      <c r="BW36" s="783"/>
      <c r="BX36" s="783"/>
      <c r="BY36" s="783"/>
      <c r="BZ36" s="783"/>
      <c r="CA36" s="783"/>
      <c r="CB36" s="783"/>
      <c r="CC36" s="783"/>
      <c r="CD36" s="783"/>
      <c r="CE36" s="783"/>
      <c r="CF36" s="783"/>
      <c r="CG36" s="784"/>
      <c r="CH36" s="785"/>
      <c r="CI36" s="786"/>
      <c r="CJ36" s="786"/>
      <c r="CK36" s="786"/>
      <c r="CL36" s="787"/>
      <c r="CM36" s="785"/>
      <c r="CN36" s="786"/>
      <c r="CO36" s="786"/>
      <c r="CP36" s="786"/>
      <c r="CQ36" s="787"/>
      <c r="CR36" s="785"/>
      <c r="CS36" s="786"/>
      <c r="CT36" s="786"/>
      <c r="CU36" s="786"/>
      <c r="CV36" s="787"/>
      <c r="CW36" s="785"/>
      <c r="CX36" s="786"/>
      <c r="CY36" s="786"/>
      <c r="CZ36" s="786"/>
      <c r="DA36" s="787"/>
      <c r="DB36" s="785"/>
      <c r="DC36" s="786"/>
      <c r="DD36" s="786"/>
      <c r="DE36" s="786"/>
      <c r="DF36" s="787"/>
      <c r="DG36" s="785"/>
      <c r="DH36" s="786"/>
      <c r="DI36" s="786"/>
      <c r="DJ36" s="786"/>
      <c r="DK36" s="787"/>
      <c r="DL36" s="785"/>
      <c r="DM36" s="786"/>
      <c r="DN36" s="786"/>
      <c r="DO36" s="786"/>
      <c r="DP36" s="787"/>
      <c r="DQ36" s="785"/>
      <c r="DR36" s="786"/>
      <c r="DS36" s="786"/>
      <c r="DT36" s="786"/>
      <c r="DU36" s="787"/>
      <c r="DV36" s="782"/>
      <c r="DW36" s="783"/>
      <c r="DX36" s="783"/>
      <c r="DY36" s="783"/>
      <c r="DZ36" s="788"/>
      <c r="EA36" s="230"/>
    </row>
    <row r="37" spans="1:131" ht="26.25" customHeight="1" x14ac:dyDescent="0.15">
      <c r="A37" s="242">
        <v>10</v>
      </c>
      <c r="B37" s="749"/>
      <c r="C37" s="750"/>
      <c r="D37" s="750"/>
      <c r="E37" s="750"/>
      <c r="F37" s="750"/>
      <c r="G37" s="750"/>
      <c r="H37" s="750"/>
      <c r="I37" s="750"/>
      <c r="J37" s="750"/>
      <c r="K37" s="750"/>
      <c r="L37" s="750"/>
      <c r="M37" s="750"/>
      <c r="N37" s="750"/>
      <c r="O37" s="750"/>
      <c r="P37" s="751"/>
      <c r="Q37" s="752"/>
      <c r="R37" s="753"/>
      <c r="S37" s="753"/>
      <c r="T37" s="753"/>
      <c r="U37" s="753"/>
      <c r="V37" s="753"/>
      <c r="W37" s="753"/>
      <c r="X37" s="753"/>
      <c r="Y37" s="753"/>
      <c r="Z37" s="753"/>
      <c r="AA37" s="753"/>
      <c r="AB37" s="753"/>
      <c r="AC37" s="753"/>
      <c r="AD37" s="753"/>
      <c r="AE37" s="754"/>
      <c r="AF37" s="755"/>
      <c r="AG37" s="756"/>
      <c r="AH37" s="756"/>
      <c r="AI37" s="756"/>
      <c r="AJ37" s="757"/>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82"/>
      <c r="BT37" s="783"/>
      <c r="BU37" s="783"/>
      <c r="BV37" s="783"/>
      <c r="BW37" s="783"/>
      <c r="BX37" s="783"/>
      <c r="BY37" s="783"/>
      <c r="BZ37" s="783"/>
      <c r="CA37" s="783"/>
      <c r="CB37" s="783"/>
      <c r="CC37" s="783"/>
      <c r="CD37" s="783"/>
      <c r="CE37" s="783"/>
      <c r="CF37" s="783"/>
      <c r="CG37" s="784"/>
      <c r="CH37" s="785"/>
      <c r="CI37" s="786"/>
      <c r="CJ37" s="786"/>
      <c r="CK37" s="786"/>
      <c r="CL37" s="787"/>
      <c r="CM37" s="785"/>
      <c r="CN37" s="786"/>
      <c r="CO37" s="786"/>
      <c r="CP37" s="786"/>
      <c r="CQ37" s="787"/>
      <c r="CR37" s="785"/>
      <c r="CS37" s="786"/>
      <c r="CT37" s="786"/>
      <c r="CU37" s="786"/>
      <c r="CV37" s="787"/>
      <c r="CW37" s="785"/>
      <c r="CX37" s="786"/>
      <c r="CY37" s="786"/>
      <c r="CZ37" s="786"/>
      <c r="DA37" s="787"/>
      <c r="DB37" s="785"/>
      <c r="DC37" s="786"/>
      <c r="DD37" s="786"/>
      <c r="DE37" s="786"/>
      <c r="DF37" s="787"/>
      <c r="DG37" s="785"/>
      <c r="DH37" s="786"/>
      <c r="DI37" s="786"/>
      <c r="DJ37" s="786"/>
      <c r="DK37" s="787"/>
      <c r="DL37" s="785"/>
      <c r="DM37" s="786"/>
      <c r="DN37" s="786"/>
      <c r="DO37" s="786"/>
      <c r="DP37" s="787"/>
      <c r="DQ37" s="785"/>
      <c r="DR37" s="786"/>
      <c r="DS37" s="786"/>
      <c r="DT37" s="786"/>
      <c r="DU37" s="787"/>
      <c r="DV37" s="782"/>
      <c r="DW37" s="783"/>
      <c r="DX37" s="783"/>
      <c r="DY37" s="783"/>
      <c r="DZ37" s="788"/>
      <c r="EA37" s="230"/>
    </row>
    <row r="38" spans="1:131" ht="26.25" customHeight="1" x14ac:dyDescent="0.15">
      <c r="A38" s="242">
        <v>11</v>
      </c>
      <c r="B38" s="749"/>
      <c r="C38" s="750"/>
      <c r="D38" s="750"/>
      <c r="E38" s="750"/>
      <c r="F38" s="750"/>
      <c r="G38" s="750"/>
      <c r="H38" s="750"/>
      <c r="I38" s="750"/>
      <c r="J38" s="750"/>
      <c r="K38" s="750"/>
      <c r="L38" s="750"/>
      <c r="M38" s="750"/>
      <c r="N38" s="750"/>
      <c r="O38" s="750"/>
      <c r="P38" s="751"/>
      <c r="Q38" s="752"/>
      <c r="R38" s="753"/>
      <c r="S38" s="753"/>
      <c r="T38" s="753"/>
      <c r="U38" s="753"/>
      <c r="V38" s="753"/>
      <c r="W38" s="753"/>
      <c r="X38" s="753"/>
      <c r="Y38" s="753"/>
      <c r="Z38" s="753"/>
      <c r="AA38" s="753"/>
      <c r="AB38" s="753"/>
      <c r="AC38" s="753"/>
      <c r="AD38" s="753"/>
      <c r="AE38" s="754"/>
      <c r="AF38" s="755"/>
      <c r="AG38" s="756"/>
      <c r="AH38" s="756"/>
      <c r="AI38" s="756"/>
      <c r="AJ38" s="757"/>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82"/>
      <c r="BT38" s="783"/>
      <c r="BU38" s="783"/>
      <c r="BV38" s="783"/>
      <c r="BW38" s="783"/>
      <c r="BX38" s="783"/>
      <c r="BY38" s="783"/>
      <c r="BZ38" s="783"/>
      <c r="CA38" s="783"/>
      <c r="CB38" s="783"/>
      <c r="CC38" s="783"/>
      <c r="CD38" s="783"/>
      <c r="CE38" s="783"/>
      <c r="CF38" s="783"/>
      <c r="CG38" s="784"/>
      <c r="CH38" s="785"/>
      <c r="CI38" s="786"/>
      <c r="CJ38" s="786"/>
      <c r="CK38" s="786"/>
      <c r="CL38" s="787"/>
      <c r="CM38" s="785"/>
      <c r="CN38" s="786"/>
      <c r="CO38" s="786"/>
      <c r="CP38" s="786"/>
      <c r="CQ38" s="787"/>
      <c r="CR38" s="785"/>
      <c r="CS38" s="786"/>
      <c r="CT38" s="786"/>
      <c r="CU38" s="786"/>
      <c r="CV38" s="787"/>
      <c r="CW38" s="785"/>
      <c r="CX38" s="786"/>
      <c r="CY38" s="786"/>
      <c r="CZ38" s="786"/>
      <c r="DA38" s="787"/>
      <c r="DB38" s="785"/>
      <c r="DC38" s="786"/>
      <c r="DD38" s="786"/>
      <c r="DE38" s="786"/>
      <c r="DF38" s="787"/>
      <c r="DG38" s="785"/>
      <c r="DH38" s="786"/>
      <c r="DI38" s="786"/>
      <c r="DJ38" s="786"/>
      <c r="DK38" s="787"/>
      <c r="DL38" s="785"/>
      <c r="DM38" s="786"/>
      <c r="DN38" s="786"/>
      <c r="DO38" s="786"/>
      <c r="DP38" s="787"/>
      <c r="DQ38" s="785"/>
      <c r="DR38" s="786"/>
      <c r="DS38" s="786"/>
      <c r="DT38" s="786"/>
      <c r="DU38" s="787"/>
      <c r="DV38" s="782"/>
      <c r="DW38" s="783"/>
      <c r="DX38" s="783"/>
      <c r="DY38" s="783"/>
      <c r="DZ38" s="788"/>
      <c r="EA38" s="230"/>
    </row>
    <row r="39" spans="1:131" ht="26.25" customHeight="1" x14ac:dyDescent="0.15">
      <c r="A39" s="242">
        <v>12</v>
      </c>
      <c r="B39" s="749"/>
      <c r="C39" s="750"/>
      <c r="D39" s="750"/>
      <c r="E39" s="750"/>
      <c r="F39" s="750"/>
      <c r="G39" s="750"/>
      <c r="H39" s="750"/>
      <c r="I39" s="750"/>
      <c r="J39" s="750"/>
      <c r="K39" s="750"/>
      <c r="L39" s="750"/>
      <c r="M39" s="750"/>
      <c r="N39" s="750"/>
      <c r="O39" s="750"/>
      <c r="P39" s="751"/>
      <c r="Q39" s="752"/>
      <c r="R39" s="753"/>
      <c r="S39" s="753"/>
      <c r="T39" s="753"/>
      <c r="U39" s="753"/>
      <c r="V39" s="753"/>
      <c r="W39" s="753"/>
      <c r="X39" s="753"/>
      <c r="Y39" s="753"/>
      <c r="Z39" s="753"/>
      <c r="AA39" s="753"/>
      <c r="AB39" s="753"/>
      <c r="AC39" s="753"/>
      <c r="AD39" s="753"/>
      <c r="AE39" s="754"/>
      <c r="AF39" s="755"/>
      <c r="AG39" s="756"/>
      <c r="AH39" s="756"/>
      <c r="AI39" s="756"/>
      <c r="AJ39" s="757"/>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82"/>
      <c r="BT39" s="783"/>
      <c r="BU39" s="783"/>
      <c r="BV39" s="783"/>
      <c r="BW39" s="783"/>
      <c r="BX39" s="783"/>
      <c r="BY39" s="783"/>
      <c r="BZ39" s="783"/>
      <c r="CA39" s="783"/>
      <c r="CB39" s="783"/>
      <c r="CC39" s="783"/>
      <c r="CD39" s="783"/>
      <c r="CE39" s="783"/>
      <c r="CF39" s="783"/>
      <c r="CG39" s="784"/>
      <c r="CH39" s="785"/>
      <c r="CI39" s="786"/>
      <c r="CJ39" s="786"/>
      <c r="CK39" s="786"/>
      <c r="CL39" s="787"/>
      <c r="CM39" s="785"/>
      <c r="CN39" s="786"/>
      <c r="CO39" s="786"/>
      <c r="CP39" s="786"/>
      <c r="CQ39" s="787"/>
      <c r="CR39" s="785"/>
      <c r="CS39" s="786"/>
      <c r="CT39" s="786"/>
      <c r="CU39" s="786"/>
      <c r="CV39" s="787"/>
      <c r="CW39" s="785"/>
      <c r="CX39" s="786"/>
      <c r="CY39" s="786"/>
      <c r="CZ39" s="786"/>
      <c r="DA39" s="787"/>
      <c r="DB39" s="785"/>
      <c r="DC39" s="786"/>
      <c r="DD39" s="786"/>
      <c r="DE39" s="786"/>
      <c r="DF39" s="787"/>
      <c r="DG39" s="785"/>
      <c r="DH39" s="786"/>
      <c r="DI39" s="786"/>
      <c r="DJ39" s="786"/>
      <c r="DK39" s="787"/>
      <c r="DL39" s="785"/>
      <c r="DM39" s="786"/>
      <c r="DN39" s="786"/>
      <c r="DO39" s="786"/>
      <c r="DP39" s="787"/>
      <c r="DQ39" s="785"/>
      <c r="DR39" s="786"/>
      <c r="DS39" s="786"/>
      <c r="DT39" s="786"/>
      <c r="DU39" s="787"/>
      <c r="DV39" s="782"/>
      <c r="DW39" s="783"/>
      <c r="DX39" s="783"/>
      <c r="DY39" s="783"/>
      <c r="DZ39" s="788"/>
      <c r="EA39" s="230"/>
    </row>
    <row r="40" spans="1:131" ht="26.25" customHeight="1" x14ac:dyDescent="0.15">
      <c r="A40" s="238">
        <v>13</v>
      </c>
      <c r="B40" s="749"/>
      <c r="C40" s="750"/>
      <c r="D40" s="750"/>
      <c r="E40" s="750"/>
      <c r="F40" s="750"/>
      <c r="G40" s="750"/>
      <c r="H40" s="750"/>
      <c r="I40" s="750"/>
      <c r="J40" s="750"/>
      <c r="K40" s="750"/>
      <c r="L40" s="750"/>
      <c r="M40" s="750"/>
      <c r="N40" s="750"/>
      <c r="O40" s="750"/>
      <c r="P40" s="751"/>
      <c r="Q40" s="752"/>
      <c r="R40" s="753"/>
      <c r="S40" s="753"/>
      <c r="T40" s="753"/>
      <c r="U40" s="753"/>
      <c r="V40" s="753"/>
      <c r="W40" s="753"/>
      <c r="X40" s="753"/>
      <c r="Y40" s="753"/>
      <c r="Z40" s="753"/>
      <c r="AA40" s="753"/>
      <c r="AB40" s="753"/>
      <c r="AC40" s="753"/>
      <c r="AD40" s="753"/>
      <c r="AE40" s="754"/>
      <c r="AF40" s="755"/>
      <c r="AG40" s="756"/>
      <c r="AH40" s="756"/>
      <c r="AI40" s="756"/>
      <c r="AJ40" s="757"/>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82"/>
      <c r="BT40" s="783"/>
      <c r="BU40" s="783"/>
      <c r="BV40" s="783"/>
      <c r="BW40" s="783"/>
      <c r="BX40" s="783"/>
      <c r="BY40" s="783"/>
      <c r="BZ40" s="783"/>
      <c r="CA40" s="783"/>
      <c r="CB40" s="783"/>
      <c r="CC40" s="783"/>
      <c r="CD40" s="783"/>
      <c r="CE40" s="783"/>
      <c r="CF40" s="783"/>
      <c r="CG40" s="784"/>
      <c r="CH40" s="785"/>
      <c r="CI40" s="786"/>
      <c r="CJ40" s="786"/>
      <c r="CK40" s="786"/>
      <c r="CL40" s="787"/>
      <c r="CM40" s="785"/>
      <c r="CN40" s="786"/>
      <c r="CO40" s="786"/>
      <c r="CP40" s="786"/>
      <c r="CQ40" s="787"/>
      <c r="CR40" s="785"/>
      <c r="CS40" s="786"/>
      <c r="CT40" s="786"/>
      <c r="CU40" s="786"/>
      <c r="CV40" s="787"/>
      <c r="CW40" s="785"/>
      <c r="CX40" s="786"/>
      <c r="CY40" s="786"/>
      <c r="CZ40" s="786"/>
      <c r="DA40" s="787"/>
      <c r="DB40" s="785"/>
      <c r="DC40" s="786"/>
      <c r="DD40" s="786"/>
      <c r="DE40" s="786"/>
      <c r="DF40" s="787"/>
      <c r="DG40" s="785"/>
      <c r="DH40" s="786"/>
      <c r="DI40" s="786"/>
      <c r="DJ40" s="786"/>
      <c r="DK40" s="787"/>
      <c r="DL40" s="785"/>
      <c r="DM40" s="786"/>
      <c r="DN40" s="786"/>
      <c r="DO40" s="786"/>
      <c r="DP40" s="787"/>
      <c r="DQ40" s="785"/>
      <c r="DR40" s="786"/>
      <c r="DS40" s="786"/>
      <c r="DT40" s="786"/>
      <c r="DU40" s="787"/>
      <c r="DV40" s="782"/>
      <c r="DW40" s="783"/>
      <c r="DX40" s="783"/>
      <c r="DY40" s="783"/>
      <c r="DZ40" s="788"/>
      <c r="EA40" s="230"/>
    </row>
    <row r="41" spans="1:131" ht="26.25" customHeight="1" x14ac:dyDescent="0.15">
      <c r="A41" s="238">
        <v>14</v>
      </c>
      <c r="B41" s="749"/>
      <c r="C41" s="750"/>
      <c r="D41" s="750"/>
      <c r="E41" s="750"/>
      <c r="F41" s="750"/>
      <c r="G41" s="750"/>
      <c r="H41" s="750"/>
      <c r="I41" s="750"/>
      <c r="J41" s="750"/>
      <c r="K41" s="750"/>
      <c r="L41" s="750"/>
      <c r="M41" s="750"/>
      <c r="N41" s="750"/>
      <c r="O41" s="750"/>
      <c r="P41" s="751"/>
      <c r="Q41" s="752"/>
      <c r="R41" s="753"/>
      <c r="S41" s="753"/>
      <c r="T41" s="753"/>
      <c r="U41" s="753"/>
      <c r="V41" s="753"/>
      <c r="W41" s="753"/>
      <c r="X41" s="753"/>
      <c r="Y41" s="753"/>
      <c r="Z41" s="753"/>
      <c r="AA41" s="753"/>
      <c r="AB41" s="753"/>
      <c r="AC41" s="753"/>
      <c r="AD41" s="753"/>
      <c r="AE41" s="754"/>
      <c r="AF41" s="755"/>
      <c r="AG41" s="756"/>
      <c r="AH41" s="756"/>
      <c r="AI41" s="756"/>
      <c r="AJ41" s="757"/>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82"/>
      <c r="BT41" s="783"/>
      <c r="BU41" s="783"/>
      <c r="BV41" s="783"/>
      <c r="BW41" s="783"/>
      <c r="BX41" s="783"/>
      <c r="BY41" s="783"/>
      <c r="BZ41" s="783"/>
      <c r="CA41" s="783"/>
      <c r="CB41" s="783"/>
      <c r="CC41" s="783"/>
      <c r="CD41" s="783"/>
      <c r="CE41" s="783"/>
      <c r="CF41" s="783"/>
      <c r="CG41" s="784"/>
      <c r="CH41" s="785"/>
      <c r="CI41" s="786"/>
      <c r="CJ41" s="786"/>
      <c r="CK41" s="786"/>
      <c r="CL41" s="787"/>
      <c r="CM41" s="785"/>
      <c r="CN41" s="786"/>
      <c r="CO41" s="786"/>
      <c r="CP41" s="786"/>
      <c r="CQ41" s="787"/>
      <c r="CR41" s="785"/>
      <c r="CS41" s="786"/>
      <c r="CT41" s="786"/>
      <c r="CU41" s="786"/>
      <c r="CV41" s="787"/>
      <c r="CW41" s="785"/>
      <c r="CX41" s="786"/>
      <c r="CY41" s="786"/>
      <c r="CZ41" s="786"/>
      <c r="DA41" s="787"/>
      <c r="DB41" s="785"/>
      <c r="DC41" s="786"/>
      <c r="DD41" s="786"/>
      <c r="DE41" s="786"/>
      <c r="DF41" s="787"/>
      <c r="DG41" s="785"/>
      <c r="DH41" s="786"/>
      <c r="DI41" s="786"/>
      <c r="DJ41" s="786"/>
      <c r="DK41" s="787"/>
      <c r="DL41" s="785"/>
      <c r="DM41" s="786"/>
      <c r="DN41" s="786"/>
      <c r="DO41" s="786"/>
      <c r="DP41" s="787"/>
      <c r="DQ41" s="785"/>
      <c r="DR41" s="786"/>
      <c r="DS41" s="786"/>
      <c r="DT41" s="786"/>
      <c r="DU41" s="787"/>
      <c r="DV41" s="782"/>
      <c r="DW41" s="783"/>
      <c r="DX41" s="783"/>
      <c r="DY41" s="783"/>
      <c r="DZ41" s="788"/>
      <c r="EA41" s="230"/>
    </row>
    <row r="42" spans="1:131" ht="26.25" customHeight="1" x14ac:dyDescent="0.15">
      <c r="A42" s="238">
        <v>15</v>
      </c>
      <c r="B42" s="749"/>
      <c r="C42" s="750"/>
      <c r="D42" s="750"/>
      <c r="E42" s="750"/>
      <c r="F42" s="750"/>
      <c r="G42" s="750"/>
      <c r="H42" s="750"/>
      <c r="I42" s="750"/>
      <c r="J42" s="750"/>
      <c r="K42" s="750"/>
      <c r="L42" s="750"/>
      <c r="M42" s="750"/>
      <c r="N42" s="750"/>
      <c r="O42" s="750"/>
      <c r="P42" s="751"/>
      <c r="Q42" s="752"/>
      <c r="R42" s="753"/>
      <c r="S42" s="753"/>
      <c r="T42" s="753"/>
      <c r="U42" s="753"/>
      <c r="V42" s="753"/>
      <c r="W42" s="753"/>
      <c r="X42" s="753"/>
      <c r="Y42" s="753"/>
      <c r="Z42" s="753"/>
      <c r="AA42" s="753"/>
      <c r="AB42" s="753"/>
      <c r="AC42" s="753"/>
      <c r="AD42" s="753"/>
      <c r="AE42" s="754"/>
      <c r="AF42" s="755"/>
      <c r="AG42" s="756"/>
      <c r="AH42" s="756"/>
      <c r="AI42" s="756"/>
      <c r="AJ42" s="757"/>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82"/>
      <c r="BT42" s="783"/>
      <c r="BU42" s="783"/>
      <c r="BV42" s="783"/>
      <c r="BW42" s="783"/>
      <c r="BX42" s="783"/>
      <c r="BY42" s="783"/>
      <c r="BZ42" s="783"/>
      <c r="CA42" s="783"/>
      <c r="CB42" s="783"/>
      <c r="CC42" s="783"/>
      <c r="CD42" s="783"/>
      <c r="CE42" s="783"/>
      <c r="CF42" s="783"/>
      <c r="CG42" s="784"/>
      <c r="CH42" s="785"/>
      <c r="CI42" s="786"/>
      <c r="CJ42" s="786"/>
      <c r="CK42" s="786"/>
      <c r="CL42" s="787"/>
      <c r="CM42" s="785"/>
      <c r="CN42" s="786"/>
      <c r="CO42" s="786"/>
      <c r="CP42" s="786"/>
      <c r="CQ42" s="787"/>
      <c r="CR42" s="785"/>
      <c r="CS42" s="786"/>
      <c r="CT42" s="786"/>
      <c r="CU42" s="786"/>
      <c r="CV42" s="787"/>
      <c r="CW42" s="785"/>
      <c r="CX42" s="786"/>
      <c r="CY42" s="786"/>
      <c r="CZ42" s="786"/>
      <c r="DA42" s="787"/>
      <c r="DB42" s="785"/>
      <c r="DC42" s="786"/>
      <c r="DD42" s="786"/>
      <c r="DE42" s="786"/>
      <c r="DF42" s="787"/>
      <c r="DG42" s="785"/>
      <c r="DH42" s="786"/>
      <c r="DI42" s="786"/>
      <c r="DJ42" s="786"/>
      <c r="DK42" s="787"/>
      <c r="DL42" s="785"/>
      <c r="DM42" s="786"/>
      <c r="DN42" s="786"/>
      <c r="DO42" s="786"/>
      <c r="DP42" s="787"/>
      <c r="DQ42" s="785"/>
      <c r="DR42" s="786"/>
      <c r="DS42" s="786"/>
      <c r="DT42" s="786"/>
      <c r="DU42" s="787"/>
      <c r="DV42" s="782"/>
      <c r="DW42" s="783"/>
      <c r="DX42" s="783"/>
      <c r="DY42" s="783"/>
      <c r="DZ42" s="788"/>
      <c r="EA42" s="230"/>
    </row>
    <row r="43" spans="1:131" ht="26.25" customHeight="1" x14ac:dyDescent="0.15">
      <c r="A43" s="238">
        <v>16</v>
      </c>
      <c r="B43" s="749"/>
      <c r="C43" s="750"/>
      <c r="D43" s="750"/>
      <c r="E43" s="750"/>
      <c r="F43" s="750"/>
      <c r="G43" s="750"/>
      <c r="H43" s="750"/>
      <c r="I43" s="750"/>
      <c r="J43" s="750"/>
      <c r="K43" s="750"/>
      <c r="L43" s="750"/>
      <c r="M43" s="750"/>
      <c r="N43" s="750"/>
      <c r="O43" s="750"/>
      <c r="P43" s="751"/>
      <c r="Q43" s="752"/>
      <c r="R43" s="753"/>
      <c r="S43" s="753"/>
      <c r="T43" s="753"/>
      <c r="U43" s="753"/>
      <c r="V43" s="753"/>
      <c r="W43" s="753"/>
      <c r="X43" s="753"/>
      <c r="Y43" s="753"/>
      <c r="Z43" s="753"/>
      <c r="AA43" s="753"/>
      <c r="AB43" s="753"/>
      <c r="AC43" s="753"/>
      <c r="AD43" s="753"/>
      <c r="AE43" s="754"/>
      <c r="AF43" s="755"/>
      <c r="AG43" s="756"/>
      <c r="AH43" s="756"/>
      <c r="AI43" s="756"/>
      <c r="AJ43" s="757"/>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82"/>
      <c r="BT43" s="783"/>
      <c r="BU43" s="783"/>
      <c r="BV43" s="783"/>
      <c r="BW43" s="783"/>
      <c r="BX43" s="783"/>
      <c r="BY43" s="783"/>
      <c r="BZ43" s="783"/>
      <c r="CA43" s="783"/>
      <c r="CB43" s="783"/>
      <c r="CC43" s="783"/>
      <c r="CD43" s="783"/>
      <c r="CE43" s="783"/>
      <c r="CF43" s="783"/>
      <c r="CG43" s="784"/>
      <c r="CH43" s="785"/>
      <c r="CI43" s="786"/>
      <c r="CJ43" s="786"/>
      <c r="CK43" s="786"/>
      <c r="CL43" s="787"/>
      <c r="CM43" s="785"/>
      <c r="CN43" s="786"/>
      <c r="CO43" s="786"/>
      <c r="CP43" s="786"/>
      <c r="CQ43" s="787"/>
      <c r="CR43" s="785"/>
      <c r="CS43" s="786"/>
      <c r="CT43" s="786"/>
      <c r="CU43" s="786"/>
      <c r="CV43" s="787"/>
      <c r="CW43" s="785"/>
      <c r="CX43" s="786"/>
      <c r="CY43" s="786"/>
      <c r="CZ43" s="786"/>
      <c r="DA43" s="787"/>
      <c r="DB43" s="785"/>
      <c r="DC43" s="786"/>
      <c r="DD43" s="786"/>
      <c r="DE43" s="786"/>
      <c r="DF43" s="787"/>
      <c r="DG43" s="785"/>
      <c r="DH43" s="786"/>
      <c r="DI43" s="786"/>
      <c r="DJ43" s="786"/>
      <c r="DK43" s="787"/>
      <c r="DL43" s="785"/>
      <c r="DM43" s="786"/>
      <c r="DN43" s="786"/>
      <c r="DO43" s="786"/>
      <c r="DP43" s="787"/>
      <c r="DQ43" s="785"/>
      <c r="DR43" s="786"/>
      <c r="DS43" s="786"/>
      <c r="DT43" s="786"/>
      <c r="DU43" s="787"/>
      <c r="DV43" s="782"/>
      <c r="DW43" s="783"/>
      <c r="DX43" s="783"/>
      <c r="DY43" s="783"/>
      <c r="DZ43" s="788"/>
      <c r="EA43" s="230"/>
    </row>
    <row r="44" spans="1:131" ht="26.25" customHeight="1" x14ac:dyDescent="0.15">
      <c r="A44" s="238">
        <v>17</v>
      </c>
      <c r="B44" s="749"/>
      <c r="C44" s="750"/>
      <c r="D44" s="750"/>
      <c r="E44" s="750"/>
      <c r="F44" s="750"/>
      <c r="G44" s="750"/>
      <c r="H44" s="750"/>
      <c r="I44" s="750"/>
      <c r="J44" s="750"/>
      <c r="K44" s="750"/>
      <c r="L44" s="750"/>
      <c r="M44" s="750"/>
      <c r="N44" s="750"/>
      <c r="O44" s="750"/>
      <c r="P44" s="751"/>
      <c r="Q44" s="752"/>
      <c r="R44" s="753"/>
      <c r="S44" s="753"/>
      <c r="T44" s="753"/>
      <c r="U44" s="753"/>
      <c r="V44" s="753"/>
      <c r="W44" s="753"/>
      <c r="X44" s="753"/>
      <c r="Y44" s="753"/>
      <c r="Z44" s="753"/>
      <c r="AA44" s="753"/>
      <c r="AB44" s="753"/>
      <c r="AC44" s="753"/>
      <c r="AD44" s="753"/>
      <c r="AE44" s="754"/>
      <c r="AF44" s="755"/>
      <c r="AG44" s="756"/>
      <c r="AH44" s="756"/>
      <c r="AI44" s="756"/>
      <c r="AJ44" s="757"/>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82"/>
      <c r="BT44" s="783"/>
      <c r="BU44" s="783"/>
      <c r="BV44" s="783"/>
      <c r="BW44" s="783"/>
      <c r="BX44" s="783"/>
      <c r="BY44" s="783"/>
      <c r="BZ44" s="783"/>
      <c r="CA44" s="783"/>
      <c r="CB44" s="783"/>
      <c r="CC44" s="783"/>
      <c r="CD44" s="783"/>
      <c r="CE44" s="783"/>
      <c r="CF44" s="783"/>
      <c r="CG44" s="784"/>
      <c r="CH44" s="785"/>
      <c r="CI44" s="786"/>
      <c r="CJ44" s="786"/>
      <c r="CK44" s="786"/>
      <c r="CL44" s="787"/>
      <c r="CM44" s="785"/>
      <c r="CN44" s="786"/>
      <c r="CO44" s="786"/>
      <c r="CP44" s="786"/>
      <c r="CQ44" s="787"/>
      <c r="CR44" s="785"/>
      <c r="CS44" s="786"/>
      <c r="CT44" s="786"/>
      <c r="CU44" s="786"/>
      <c r="CV44" s="787"/>
      <c r="CW44" s="785"/>
      <c r="CX44" s="786"/>
      <c r="CY44" s="786"/>
      <c r="CZ44" s="786"/>
      <c r="DA44" s="787"/>
      <c r="DB44" s="785"/>
      <c r="DC44" s="786"/>
      <c r="DD44" s="786"/>
      <c r="DE44" s="786"/>
      <c r="DF44" s="787"/>
      <c r="DG44" s="785"/>
      <c r="DH44" s="786"/>
      <c r="DI44" s="786"/>
      <c r="DJ44" s="786"/>
      <c r="DK44" s="787"/>
      <c r="DL44" s="785"/>
      <c r="DM44" s="786"/>
      <c r="DN44" s="786"/>
      <c r="DO44" s="786"/>
      <c r="DP44" s="787"/>
      <c r="DQ44" s="785"/>
      <c r="DR44" s="786"/>
      <c r="DS44" s="786"/>
      <c r="DT44" s="786"/>
      <c r="DU44" s="787"/>
      <c r="DV44" s="782"/>
      <c r="DW44" s="783"/>
      <c r="DX44" s="783"/>
      <c r="DY44" s="783"/>
      <c r="DZ44" s="788"/>
      <c r="EA44" s="230"/>
    </row>
    <row r="45" spans="1:131" ht="26.25" customHeight="1" x14ac:dyDescent="0.15">
      <c r="A45" s="238">
        <v>18</v>
      </c>
      <c r="B45" s="749"/>
      <c r="C45" s="750"/>
      <c r="D45" s="750"/>
      <c r="E45" s="750"/>
      <c r="F45" s="750"/>
      <c r="G45" s="750"/>
      <c r="H45" s="750"/>
      <c r="I45" s="750"/>
      <c r="J45" s="750"/>
      <c r="K45" s="750"/>
      <c r="L45" s="750"/>
      <c r="M45" s="750"/>
      <c r="N45" s="750"/>
      <c r="O45" s="750"/>
      <c r="P45" s="751"/>
      <c r="Q45" s="752"/>
      <c r="R45" s="753"/>
      <c r="S45" s="753"/>
      <c r="T45" s="753"/>
      <c r="U45" s="753"/>
      <c r="V45" s="753"/>
      <c r="W45" s="753"/>
      <c r="X45" s="753"/>
      <c r="Y45" s="753"/>
      <c r="Z45" s="753"/>
      <c r="AA45" s="753"/>
      <c r="AB45" s="753"/>
      <c r="AC45" s="753"/>
      <c r="AD45" s="753"/>
      <c r="AE45" s="754"/>
      <c r="AF45" s="755"/>
      <c r="AG45" s="756"/>
      <c r="AH45" s="756"/>
      <c r="AI45" s="756"/>
      <c r="AJ45" s="757"/>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82"/>
      <c r="BT45" s="783"/>
      <c r="BU45" s="783"/>
      <c r="BV45" s="783"/>
      <c r="BW45" s="783"/>
      <c r="BX45" s="783"/>
      <c r="BY45" s="783"/>
      <c r="BZ45" s="783"/>
      <c r="CA45" s="783"/>
      <c r="CB45" s="783"/>
      <c r="CC45" s="783"/>
      <c r="CD45" s="783"/>
      <c r="CE45" s="783"/>
      <c r="CF45" s="783"/>
      <c r="CG45" s="784"/>
      <c r="CH45" s="785"/>
      <c r="CI45" s="786"/>
      <c r="CJ45" s="786"/>
      <c r="CK45" s="786"/>
      <c r="CL45" s="787"/>
      <c r="CM45" s="785"/>
      <c r="CN45" s="786"/>
      <c r="CO45" s="786"/>
      <c r="CP45" s="786"/>
      <c r="CQ45" s="787"/>
      <c r="CR45" s="785"/>
      <c r="CS45" s="786"/>
      <c r="CT45" s="786"/>
      <c r="CU45" s="786"/>
      <c r="CV45" s="787"/>
      <c r="CW45" s="785"/>
      <c r="CX45" s="786"/>
      <c r="CY45" s="786"/>
      <c r="CZ45" s="786"/>
      <c r="DA45" s="787"/>
      <c r="DB45" s="785"/>
      <c r="DC45" s="786"/>
      <c r="DD45" s="786"/>
      <c r="DE45" s="786"/>
      <c r="DF45" s="787"/>
      <c r="DG45" s="785"/>
      <c r="DH45" s="786"/>
      <c r="DI45" s="786"/>
      <c r="DJ45" s="786"/>
      <c r="DK45" s="787"/>
      <c r="DL45" s="785"/>
      <c r="DM45" s="786"/>
      <c r="DN45" s="786"/>
      <c r="DO45" s="786"/>
      <c r="DP45" s="787"/>
      <c r="DQ45" s="785"/>
      <c r="DR45" s="786"/>
      <c r="DS45" s="786"/>
      <c r="DT45" s="786"/>
      <c r="DU45" s="787"/>
      <c r="DV45" s="782"/>
      <c r="DW45" s="783"/>
      <c r="DX45" s="783"/>
      <c r="DY45" s="783"/>
      <c r="DZ45" s="788"/>
      <c r="EA45" s="230"/>
    </row>
    <row r="46" spans="1:131" ht="26.25" customHeight="1" x14ac:dyDescent="0.15">
      <c r="A46" s="238">
        <v>19</v>
      </c>
      <c r="B46" s="749"/>
      <c r="C46" s="750"/>
      <c r="D46" s="750"/>
      <c r="E46" s="750"/>
      <c r="F46" s="750"/>
      <c r="G46" s="750"/>
      <c r="H46" s="750"/>
      <c r="I46" s="750"/>
      <c r="J46" s="750"/>
      <c r="K46" s="750"/>
      <c r="L46" s="750"/>
      <c r="M46" s="750"/>
      <c r="N46" s="750"/>
      <c r="O46" s="750"/>
      <c r="P46" s="751"/>
      <c r="Q46" s="752"/>
      <c r="R46" s="753"/>
      <c r="S46" s="753"/>
      <c r="T46" s="753"/>
      <c r="U46" s="753"/>
      <c r="V46" s="753"/>
      <c r="W46" s="753"/>
      <c r="X46" s="753"/>
      <c r="Y46" s="753"/>
      <c r="Z46" s="753"/>
      <c r="AA46" s="753"/>
      <c r="AB46" s="753"/>
      <c r="AC46" s="753"/>
      <c r="AD46" s="753"/>
      <c r="AE46" s="754"/>
      <c r="AF46" s="755"/>
      <c r="AG46" s="756"/>
      <c r="AH46" s="756"/>
      <c r="AI46" s="756"/>
      <c r="AJ46" s="757"/>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82"/>
      <c r="BT46" s="783"/>
      <c r="BU46" s="783"/>
      <c r="BV46" s="783"/>
      <c r="BW46" s="783"/>
      <c r="BX46" s="783"/>
      <c r="BY46" s="783"/>
      <c r="BZ46" s="783"/>
      <c r="CA46" s="783"/>
      <c r="CB46" s="783"/>
      <c r="CC46" s="783"/>
      <c r="CD46" s="783"/>
      <c r="CE46" s="783"/>
      <c r="CF46" s="783"/>
      <c r="CG46" s="784"/>
      <c r="CH46" s="785"/>
      <c r="CI46" s="786"/>
      <c r="CJ46" s="786"/>
      <c r="CK46" s="786"/>
      <c r="CL46" s="787"/>
      <c r="CM46" s="785"/>
      <c r="CN46" s="786"/>
      <c r="CO46" s="786"/>
      <c r="CP46" s="786"/>
      <c r="CQ46" s="787"/>
      <c r="CR46" s="785"/>
      <c r="CS46" s="786"/>
      <c r="CT46" s="786"/>
      <c r="CU46" s="786"/>
      <c r="CV46" s="787"/>
      <c r="CW46" s="785"/>
      <c r="CX46" s="786"/>
      <c r="CY46" s="786"/>
      <c r="CZ46" s="786"/>
      <c r="DA46" s="787"/>
      <c r="DB46" s="785"/>
      <c r="DC46" s="786"/>
      <c r="DD46" s="786"/>
      <c r="DE46" s="786"/>
      <c r="DF46" s="787"/>
      <c r="DG46" s="785"/>
      <c r="DH46" s="786"/>
      <c r="DI46" s="786"/>
      <c r="DJ46" s="786"/>
      <c r="DK46" s="787"/>
      <c r="DL46" s="785"/>
      <c r="DM46" s="786"/>
      <c r="DN46" s="786"/>
      <c r="DO46" s="786"/>
      <c r="DP46" s="787"/>
      <c r="DQ46" s="785"/>
      <c r="DR46" s="786"/>
      <c r="DS46" s="786"/>
      <c r="DT46" s="786"/>
      <c r="DU46" s="787"/>
      <c r="DV46" s="782"/>
      <c r="DW46" s="783"/>
      <c r="DX46" s="783"/>
      <c r="DY46" s="783"/>
      <c r="DZ46" s="788"/>
      <c r="EA46" s="230"/>
    </row>
    <row r="47" spans="1:131" ht="26.25" customHeight="1" x14ac:dyDescent="0.15">
      <c r="A47" s="238">
        <v>20</v>
      </c>
      <c r="B47" s="749"/>
      <c r="C47" s="750"/>
      <c r="D47" s="750"/>
      <c r="E47" s="750"/>
      <c r="F47" s="750"/>
      <c r="G47" s="750"/>
      <c r="H47" s="750"/>
      <c r="I47" s="750"/>
      <c r="J47" s="750"/>
      <c r="K47" s="750"/>
      <c r="L47" s="750"/>
      <c r="M47" s="750"/>
      <c r="N47" s="750"/>
      <c r="O47" s="750"/>
      <c r="P47" s="751"/>
      <c r="Q47" s="752"/>
      <c r="R47" s="753"/>
      <c r="S47" s="753"/>
      <c r="T47" s="753"/>
      <c r="U47" s="753"/>
      <c r="V47" s="753"/>
      <c r="W47" s="753"/>
      <c r="X47" s="753"/>
      <c r="Y47" s="753"/>
      <c r="Z47" s="753"/>
      <c r="AA47" s="753"/>
      <c r="AB47" s="753"/>
      <c r="AC47" s="753"/>
      <c r="AD47" s="753"/>
      <c r="AE47" s="754"/>
      <c r="AF47" s="755"/>
      <c r="AG47" s="756"/>
      <c r="AH47" s="756"/>
      <c r="AI47" s="756"/>
      <c r="AJ47" s="757"/>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82"/>
      <c r="BT47" s="783"/>
      <c r="BU47" s="783"/>
      <c r="BV47" s="783"/>
      <c r="BW47" s="783"/>
      <c r="BX47" s="783"/>
      <c r="BY47" s="783"/>
      <c r="BZ47" s="783"/>
      <c r="CA47" s="783"/>
      <c r="CB47" s="783"/>
      <c r="CC47" s="783"/>
      <c r="CD47" s="783"/>
      <c r="CE47" s="783"/>
      <c r="CF47" s="783"/>
      <c r="CG47" s="784"/>
      <c r="CH47" s="785"/>
      <c r="CI47" s="786"/>
      <c r="CJ47" s="786"/>
      <c r="CK47" s="786"/>
      <c r="CL47" s="787"/>
      <c r="CM47" s="785"/>
      <c r="CN47" s="786"/>
      <c r="CO47" s="786"/>
      <c r="CP47" s="786"/>
      <c r="CQ47" s="787"/>
      <c r="CR47" s="785"/>
      <c r="CS47" s="786"/>
      <c r="CT47" s="786"/>
      <c r="CU47" s="786"/>
      <c r="CV47" s="787"/>
      <c r="CW47" s="785"/>
      <c r="CX47" s="786"/>
      <c r="CY47" s="786"/>
      <c r="CZ47" s="786"/>
      <c r="DA47" s="787"/>
      <c r="DB47" s="785"/>
      <c r="DC47" s="786"/>
      <c r="DD47" s="786"/>
      <c r="DE47" s="786"/>
      <c r="DF47" s="787"/>
      <c r="DG47" s="785"/>
      <c r="DH47" s="786"/>
      <c r="DI47" s="786"/>
      <c r="DJ47" s="786"/>
      <c r="DK47" s="787"/>
      <c r="DL47" s="785"/>
      <c r="DM47" s="786"/>
      <c r="DN47" s="786"/>
      <c r="DO47" s="786"/>
      <c r="DP47" s="787"/>
      <c r="DQ47" s="785"/>
      <c r="DR47" s="786"/>
      <c r="DS47" s="786"/>
      <c r="DT47" s="786"/>
      <c r="DU47" s="787"/>
      <c r="DV47" s="782"/>
      <c r="DW47" s="783"/>
      <c r="DX47" s="783"/>
      <c r="DY47" s="783"/>
      <c r="DZ47" s="788"/>
      <c r="EA47" s="230"/>
    </row>
    <row r="48" spans="1:131" ht="26.25" customHeight="1" x14ac:dyDescent="0.15">
      <c r="A48" s="238">
        <v>21</v>
      </c>
      <c r="B48" s="749"/>
      <c r="C48" s="750"/>
      <c r="D48" s="750"/>
      <c r="E48" s="750"/>
      <c r="F48" s="750"/>
      <c r="G48" s="750"/>
      <c r="H48" s="750"/>
      <c r="I48" s="750"/>
      <c r="J48" s="750"/>
      <c r="K48" s="750"/>
      <c r="L48" s="750"/>
      <c r="M48" s="750"/>
      <c r="N48" s="750"/>
      <c r="O48" s="750"/>
      <c r="P48" s="751"/>
      <c r="Q48" s="752"/>
      <c r="R48" s="753"/>
      <c r="S48" s="753"/>
      <c r="T48" s="753"/>
      <c r="U48" s="753"/>
      <c r="V48" s="753"/>
      <c r="W48" s="753"/>
      <c r="X48" s="753"/>
      <c r="Y48" s="753"/>
      <c r="Z48" s="753"/>
      <c r="AA48" s="753"/>
      <c r="AB48" s="753"/>
      <c r="AC48" s="753"/>
      <c r="AD48" s="753"/>
      <c r="AE48" s="754"/>
      <c r="AF48" s="755"/>
      <c r="AG48" s="756"/>
      <c r="AH48" s="756"/>
      <c r="AI48" s="756"/>
      <c r="AJ48" s="757"/>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82"/>
      <c r="BT48" s="783"/>
      <c r="BU48" s="783"/>
      <c r="BV48" s="783"/>
      <c r="BW48" s="783"/>
      <c r="BX48" s="783"/>
      <c r="BY48" s="783"/>
      <c r="BZ48" s="783"/>
      <c r="CA48" s="783"/>
      <c r="CB48" s="783"/>
      <c r="CC48" s="783"/>
      <c r="CD48" s="783"/>
      <c r="CE48" s="783"/>
      <c r="CF48" s="783"/>
      <c r="CG48" s="784"/>
      <c r="CH48" s="785"/>
      <c r="CI48" s="786"/>
      <c r="CJ48" s="786"/>
      <c r="CK48" s="786"/>
      <c r="CL48" s="787"/>
      <c r="CM48" s="785"/>
      <c r="CN48" s="786"/>
      <c r="CO48" s="786"/>
      <c r="CP48" s="786"/>
      <c r="CQ48" s="787"/>
      <c r="CR48" s="785"/>
      <c r="CS48" s="786"/>
      <c r="CT48" s="786"/>
      <c r="CU48" s="786"/>
      <c r="CV48" s="787"/>
      <c r="CW48" s="785"/>
      <c r="CX48" s="786"/>
      <c r="CY48" s="786"/>
      <c r="CZ48" s="786"/>
      <c r="DA48" s="787"/>
      <c r="DB48" s="785"/>
      <c r="DC48" s="786"/>
      <c r="DD48" s="786"/>
      <c r="DE48" s="786"/>
      <c r="DF48" s="787"/>
      <c r="DG48" s="785"/>
      <c r="DH48" s="786"/>
      <c r="DI48" s="786"/>
      <c r="DJ48" s="786"/>
      <c r="DK48" s="787"/>
      <c r="DL48" s="785"/>
      <c r="DM48" s="786"/>
      <c r="DN48" s="786"/>
      <c r="DO48" s="786"/>
      <c r="DP48" s="787"/>
      <c r="DQ48" s="785"/>
      <c r="DR48" s="786"/>
      <c r="DS48" s="786"/>
      <c r="DT48" s="786"/>
      <c r="DU48" s="787"/>
      <c r="DV48" s="782"/>
      <c r="DW48" s="783"/>
      <c r="DX48" s="783"/>
      <c r="DY48" s="783"/>
      <c r="DZ48" s="788"/>
      <c r="EA48" s="230"/>
    </row>
    <row r="49" spans="1:131" ht="26.25" customHeight="1" x14ac:dyDescent="0.15">
      <c r="A49" s="238">
        <v>22</v>
      </c>
      <c r="B49" s="749"/>
      <c r="C49" s="750"/>
      <c r="D49" s="750"/>
      <c r="E49" s="750"/>
      <c r="F49" s="750"/>
      <c r="G49" s="750"/>
      <c r="H49" s="750"/>
      <c r="I49" s="750"/>
      <c r="J49" s="750"/>
      <c r="K49" s="750"/>
      <c r="L49" s="750"/>
      <c r="M49" s="750"/>
      <c r="N49" s="750"/>
      <c r="O49" s="750"/>
      <c r="P49" s="751"/>
      <c r="Q49" s="752"/>
      <c r="R49" s="753"/>
      <c r="S49" s="753"/>
      <c r="T49" s="753"/>
      <c r="U49" s="753"/>
      <c r="V49" s="753"/>
      <c r="W49" s="753"/>
      <c r="X49" s="753"/>
      <c r="Y49" s="753"/>
      <c r="Z49" s="753"/>
      <c r="AA49" s="753"/>
      <c r="AB49" s="753"/>
      <c r="AC49" s="753"/>
      <c r="AD49" s="753"/>
      <c r="AE49" s="754"/>
      <c r="AF49" s="755"/>
      <c r="AG49" s="756"/>
      <c r="AH49" s="756"/>
      <c r="AI49" s="756"/>
      <c r="AJ49" s="757"/>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82"/>
      <c r="BT49" s="783"/>
      <c r="BU49" s="783"/>
      <c r="BV49" s="783"/>
      <c r="BW49" s="783"/>
      <c r="BX49" s="783"/>
      <c r="BY49" s="783"/>
      <c r="BZ49" s="783"/>
      <c r="CA49" s="783"/>
      <c r="CB49" s="783"/>
      <c r="CC49" s="783"/>
      <c r="CD49" s="783"/>
      <c r="CE49" s="783"/>
      <c r="CF49" s="783"/>
      <c r="CG49" s="784"/>
      <c r="CH49" s="785"/>
      <c r="CI49" s="786"/>
      <c r="CJ49" s="786"/>
      <c r="CK49" s="786"/>
      <c r="CL49" s="787"/>
      <c r="CM49" s="785"/>
      <c r="CN49" s="786"/>
      <c r="CO49" s="786"/>
      <c r="CP49" s="786"/>
      <c r="CQ49" s="787"/>
      <c r="CR49" s="785"/>
      <c r="CS49" s="786"/>
      <c r="CT49" s="786"/>
      <c r="CU49" s="786"/>
      <c r="CV49" s="787"/>
      <c r="CW49" s="785"/>
      <c r="CX49" s="786"/>
      <c r="CY49" s="786"/>
      <c r="CZ49" s="786"/>
      <c r="DA49" s="787"/>
      <c r="DB49" s="785"/>
      <c r="DC49" s="786"/>
      <c r="DD49" s="786"/>
      <c r="DE49" s="786"/>
      <c r="DF49" s="787"/>
      <c r="DG49" s="785"/>
      <c r="DH49" s="786"/>
      <c r="DI49" s="786"/>
      <c r="DJ49" s="786"/>
      <c r="DK49" s="787"/>
      <c r="DL49" s="785"/>
      <c r="DM49" s="786"/>
      <c r="DN49" s="786"/>
      <c r="DO49" s="786"/>
      <c r="DP49" s="787"/>
      <c r="DQ49" s="785"/>
      <c r="DR49" s="786"/>
      <c r="DS49" s="786"/>
      <c r="DT49" s="786"/>
      <c r="DU49" s="787"/>
      <c r="DV49" s="782"/>
      <c r="DW49" s="783"/>
      <c r="DX49" s="783"/>
      <c r="DY49" s="783"/>
      <c r="DZ49" s="788"/>
      <c r="EA49" s="230"/>
    </row>
    <row r="50" spans="1:131" ht="26.25" customHeight="1" x14ac:dyDescent="0.15">
      <c r="A50" s="238">
        <v>23</v>
      </c>
      <c r="B50" s="749"/>
      <c r="C50" s="750"/>
      <c r="D50" s="750"/>
      <c r="E50" s="750"/>
      <c r="F50" s="750"/>
      <c r="G50" s="750"/>
      <c r="H50" s="750"/>
      <c r="I50" s="750"/>
      <c r="J50" s="750"/>
      <c r="K50" s="750"/>
      <c r="L50" s="750"/>
      <c r="M50" s="750"/>
      <c r="N50" s="750"/>
      <c r="O50" s="750"/>
      <c r="P50" s="751"/>
      <c r="Q50" s="835"/>
      <c r="R50" s="836"/>
      <c r="S50" s="836"/>
      <c r="T50" s="836"/>
      <c r="U50" s="836"/>
      <c r="V50" s="836"/>
      <c r="W50" s="836"/>
      <c r="X50" s="836"/>
      <c r="Y50" s="836"/>
      <c r="Z50" s="836"/>
      <c r="AA50" s="836"/>
      <c r="AB50" s="836"/>
      <c r="AC50" s="836"/>
      <c r="AD50" s="836"/>
      <c r="AE50" s="837"/>
      <c r="AF50" s="755"/>
      <c r="AG50" s="756"/>
      <c r="AH50" s="756"/>
      <c r="AI50" s="756"/>
      <c r="AJ50" s="757"/>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82"/>
      <c r="BT50" s="783"/>
      <c r="BU50" s="783"/>
      <c r="BV50" s="783"/>
      <c r="BW50" s="783"/>
      <c r="BX50" s="783"/>
      <c r="BY50" s="783"/>
      <c r="BZ50" s="783"/>
      <c r="CA50" s="783"/>
      <c r="CB50" s="783"/>
      <c r="CC50" s="783"/>
      <c r="CD50" s="783"/>
      <c r="CE50" s="783"/>
      <c r="CF50" s="783"/>
      <c r="CG50" s="784"/>
      <c r="CH50" s="785"/>
      <c r="CI50" s="786"/>
      <c r="CJ50" s="786"/>
      <c r="CK50" s="786"/>
      <c r="CL50" s="787"/>
      <c r="CM50" s="785"/>
      <c r="CN50" s="786"/>
      <c r="CO50" s="786"/>
      <c r="CP50" s="786"/>
      <c r="CQ50" s="787"/>
      <c r="CR50" s="785"/>
      <c r="CS50" s="786"/>
      <c r="CT50" s="786"/>
      <c r="CU50" s="786"/>
      <c r="CV50" s="787"/>
      <c r="CW50" s="785"/>
      <c r="CX50" s="786"/>
      <c r="CY50" s="786"/>
      <c r="CZ50" s="786"/>
      <c r="DA50" s="787"/>
      <c r="DB50" s="785"/>
      <c r="DC50" s="786"/>
      <c r="DD50" s="786"/>
      <c r="DE50" s="786"/>
      <c r="DF50" s="787"/>
      <c r="DG50" s="785"/>
      <c r="DH50" s="786"/>
      <c r="DI50" s="786"/>
      <c r="DJ50" s="786"/>
      <c r="DK50" s="787"/>
      <c r="DL50" s="785"/>
      <c r="DM50" s="786"/>
      <c r="DN50" s="786"/>
      <c r="DO50" s="786"/>
      <c r="DP50" s="787"/>
      <c r="DQ50" s="785"/>
      <c r="DR50" s="786"/>
      <c r="DS50" s="786"/>
      <c r="DT50" s="786"/>
      <c r="DU50" s="787"/>
      <c r="DV50" s="782"/>
      <c r="DW50" s="783"/>
      <c r="DX50" s="783"/>
      <c r="DY50" s="783"/>
      <c r="DZ50" s="788"/>
      <c r="EA50" s="230"/>
    </row>
    <row r="51" spans="1:131" ht="26.25" customHeight="1" x14ac:dyDescent="0.15">
      <c r="A51" s="238">
        <v>24</v>
      </c>
      <c r="B51" s="749"/>
      <c r="C51" s="750"/>
      <c r="D51" s="750"/>
      <c r="E51" s="750"/>
      <c r="F51" s="750"/>
      <c r="G51" s="750"/>
      <c r="H51" s="750"/>
      <c r="I51" s="750"/>
      <c r="J51" s="750"/>
      <c r="K51" s="750"/>
      <c r="L51" s="750"/>
      <c r="M51" s="750"/>
      <c r="N51" s="750"/>
      <c r="O51" s="750"/>
      <c r="P51" s="751"/>
      <c r="Q51" s="835"/>
      <c r="R51" s="836"/>
      <c r="S51" s="836"/>
      <c r="T51" s="836"/>
      <c r="U51" s="836"/>
      <c r="V51" s="836"/>
      <c r="W51" s="836"/>
      <c r="X51" s="836"/>
      <c r="Y51" s="836"/>
      <c r="Z51" s="836"/>
      <c r="AA51" s="836"/>
      <c r="AB51" s="836"/>
      <c r="AC51" s="836"/>
      <c r="AD51" s="836"/>
      <c r="AE51" s="837"/>
      <c r="AF51" s="755"/>
      <c r="AG51" s="756"/>
      <c r="AH51" s="756"/>
      <c r="AI51" s="756"/>
      <c r="AJ51" s="757"/>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82"/>
      <c r="BT51" s="783"/>
      <c r="BU51" s="783"/>
      <c r="BV51" s="783"/>
      <c r="BW51" s="783"/>
      <c r="BX51" s="783"/>
      <c r="BY51" s="783"/>
      <c r="BZ51" s="783"/>
      <c r="CA51" s="783"/>
      <c r="CB51" s="783"/>
      <c r="CC51" s="783"/>
      <c r="CD51" s="783"/>
      <c r="CE51" s="783"/>
      <c r="CF51" s="783"/>
      <c r="CG51" s="784"/>
      <c r="CH51" s="785"/>
      <c r="CI51" s="786"/>
      <c r="CJ51" s="786"/>
      <c r="CK51" s="786"/>
      <c r="CL51" s="787"/>
      <c r="CM51" s="785"/>
      <c r="CN51" s="786"/>
      <c r="CO51" s="786"/>
      <c r="CP51" s="786"/>
      <c r="CQ51" s="787"/>
      <c r="CR51" s="785"/>
      <c r="CS51" s="786"/>
      <c r="CT51" s="786"/>
      <c r="CU51" s="786"/>
      <c r="CV51" s="787"/>
      <c r="CW51" s="785"/>
      <c r="CX51" s="786"/>
      <c r="CY51" s="786"/>
      <c r="CZ51" s="786"/>
      <c r="DA51" s="787"/>
      <c r="DB51" s="785"/>
      <c r="DC51" s="786"/>
      <c r="DD51" s="786"/>
      <c r="DE51" s="786"/>
      <c r="DF51" s="787"/>
      <c r="DG51" s="785"/>
      <c r="DH51" s="786"/>
      <c r="DI51" s="786"/>
      <c r="DJ51" s="786"/>
      <c r="DK51" s="787"/>
      <c r="DL51" s="785"/>
      <c r="DM51" s="786"/>
      <c r="DN51" s="786"/>
      <c r="DO51" s="786"/>
      <c r="DP51" s="787"/>
      <c r="DQ51" s="785"/>
      <c r="DR51" s="786"/>
      <c r="DS51" s="786"/>
      <c r="DT51" s="786"/>
      <c r="DU51" s="787"/>
      <c r="DV51" s="782"/>
      <c r="DW51" s="783"/>
      <c r="DX51" s="783"/>
      <c r="DY51" s="783"/>
      <c r="DZ51" s="788"/>
      <c r="EA51" s="230"/>
    </row>
    <row r="52" spans="1:131" ht="26.25" customHeight="1" x14ac:dyDescent="0.15">
      <c r="A52" s="238">
        <v>25</v>
      </c>
      <c r="B52" s="749"/>
      <c r="C52" s="750"/>
      <c r="D52" s="750"/>
      <c r="E52" s="750"/>
      <c r="F52" s="750"/>
      <c r="G52" s="750"/>
      <c r="H52" s="750"/>
      <c r="I52" s="750"/>
      <c r="J52" s="750"/>
      <c r="K52" s="750"/>
      <c r="L52" s="750"/>
      <c r="M52" s="750"/>
      <c r="N52" s="750"/>
      <c r="O52" s="750"/>
      <c r="P52" s="751"/>
      <c r="Q52" s="835"/>
      <c r="R52" s="836"/>
      <c r="S52" s="836"/>
      <c r="T52" s="836"/>
      <c r="U52" s="836"/>
      <c r="V52" s="836"/>
      <c r="W52" s="836"/>
      <c r="X52" s="836"/>
      <c r="Y52" s="836"/>
      <c r="Z52" s="836"/>
      <c r="AA52" s="836"/>
      <c r="AB52" s="836"/>
      <c r="AC52" s="836"/>
      <c r="AD52" s="836"/>
      <c r="AE52" s="837"/>
      <c r="AF52" s="755"/>
      <c r="AG52" s="756"/>
      <c r="AH52" s="756"/>
      <c r="AI52" s="756"/>
      <c r="AJ52" s="757"/>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82"/>
      <c r="BT52" s="783"/>
      <c r="BU52" s="783"/>
      <c r="BV52" s="783"/>
      <c r="BW52" s="783"/>
      <c r="BX52" s="783"/>
      <c r="BY52" s="783"/>
      <c r="BZ52" s="783"/>
      <c r="CA52" s="783"/>
      <c r="CB52" s="783"/>
      <c r="CC52" s="783"/>
      <c r="CD52" s="783"/>
      <c r="CE52" s="783"/>
      <c r="CF52" s="783"/>
      <c r="CG52" s="784"/>
      <c r="CH52" s="785"/>
      <c r="CI52" s="786"/>
      <c r="CJ52" s="786"/>
      <c r="CK52" s="786"/>
      <c r="CL52" s="787"/>
      <c r="CM52" s="785"/>
      <c r="CN52" s="786"/>
      <c r="CO52" s="786"/>
      <c r="CP52" s="786"/>
      <c r="CQ52" s="787"/>
      <c r="CR52" s="785"/>
      <c r="CS52" s="786"/>
      <c r="CT52" s="786"/>
      <c r="CU52" s="786"/>
      <c r="CV52" s="787"/>
      <c r="CW52" s="785"/>
      <c r="CX52" s="786"/>
      <c r="CY52" s="786"/>
      <c r="CZ52" s="786"/>
      <c r="DA52" s="787"/>
      <c r="DB52" s="785"/>
      <c r="DC52" s="786"/>
      <c r="DD52" s="786"/>
      <c r="DE52" s="786"/>
      <c r="DF52" s="787"/>
      <c r="DG52" s="785"/>
      <c r="DH52" s="786"/>
      <c r="DI52" s="786"/>
      <c r="DJ52" s="786"/>
      <c r="DK52" s="787"/>
      <c r="DL52" s="785"/>
      <c r="DM52" s="786"/>
      <c r="DN52" s="786"/>
      <c r="DO52" s="786"/>
      <c r="DP52" s="787"/>
      <c r="DQ52" s="785"/>
      <c r="DR52" s="786"/>
      <c r="DS52" s="786"/>
      <c r="DT52" s="786"/>
      <c r="DU52" s="787"/>
      <c r="DV52" s="782"/>
      <c r="DW52" s="783"/>
      <c r="DX52" s="783"/>
      <c r="DY52" s="783"/>
      <c r="DZ52" s="788"/>
      <c r="EA52" s="230"/>
    </row>
    <row r="53" spans="1:131" ht="26.25" customHeight="1" x14ac:dyDescent="0.15">
      <c r="A53" s="238">
        <v>26</v>
      </c>
      <c r="B53" s="749"/>
      <c r="C53" s="750"/>
      <c r="D53" s="750"/>
      <c r="E53" s="750"/>
      <c r="F53" s="750"/>
      <c r="G53" s="750"/>
      <c r="H53" s="750"/>
      <c r="I53" s="750"/>
      <c r="J53" s="750"/>
      <c r="K53" s="750"/>
      <c r="L53" s="750"/>
      <c r="M53" s="750"/>
      <c r="N53" s="750"/>
      <c r="O53" s="750"/>
      <c r="P53" s="751"/>
      <c r="Q53" s="835"/>
      <c r="R53" s="836"/>
      <c r="S53" s="836"/>
      <c r="T53" s="836"/>
      <c r="U53" s="836"/>
      <c r="V53" s="836"/>
      <c r="W53" s="836"/>
      <c r="X53" s="836"/>
      <c r="Y53" s="836"/>
      <c r="Z53" s="836"/>
      <c r="AA53" s="836"/>
      <c r="AB53" s="836"/>
      <c r="AC53" s="836"/>
      <c r="AD53" s="836"/>
      <c r="AE53" s="837"/>
      <c r="AF53" s="755"/>
      <c r="AG53" s="756"/>
      <c r="AH53" s="756"/>
      <c r="AI53" s="756"/>
      <c r="AJ53" s="757"/>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82"/>
      <c r="BT53" s="783"/>
      <c r="BU53" s="783"/>
      <c r="BV53" s="783"/>
      <c r="BW53" s="783"/>
      <c r="BX53" s="783"/>
      <c r="BY53" s="783"/>
      <c r="BZ53" s="783"/>
      <c r="CA53" s="783"/>
      <c r="CB53" s="783"/>
      <c r="CC53" s="783"/>
      <c r="CD53" s="783"/>
      <c r="CE53" s="783"/>
      <c r="CF53" s="783"/>
      <c r="CG53" s="784"/>
      <c r="CH53" s="785"/>
      <c r="CI53" s="786"/>
      <c r="CJ53" s="786"/>
      <c r="CK53" s="786"/>
      <c r="CL53" s="787"/>
      <c r="CM53" s="785"/>
      <c r="CN53" s="786"/>
      <c r="CO53" s="786"/>
      <c r="CP53" s="786"/>
      <c r="CQ53" s="787"/>
      <c r="CR53" s="785"/>
      <c r="CS53" s="786"/>
      <c r="CT53" s="786"/>
      <c r="CU53" s="786"/>
      <c r="CV53" s="787"/>
      <c r="CW53" s="785"/>
      <c r="CX53" s="786"/>
      <c r="CY53" s="786"/>
      <c r="CZ53" s="786"/>
      <c r="DA53" s="787"/>
      <c r="DB53" s="785"/>
      <c r="DC53" s="786"/>
      <c r="DD53" s="786"/>
      <c r="DE53" s="786"/>
      <c r="DF53" s="787"/>
      <c r="DG53" s="785"/>
      <c r="DH53" s="786"/>
      <c r="DI53" s="786"/>
      <c r="DJ53" s="786"/>
      <c r="DK53" s="787"/>
      <c r="DL53" s="785"/>
      <c r="DM53" s="786"/>
      <c r="DN53" s="786"/>
      <c r="DO53" s="786"/>
      <c r="DP53" s="787"/>
      <c r="DQ53" s="785"/>
      <c r="DR53" s="786"/>
      <c r="DS53" s="786"/>
      <c r="DT53" s="786"/>
      <c r="DU53" s="787"/>
      <c r="DV53" s="782"/>
      <c r="DW53" s="783"/>
      <c r="DX53" s="783"/>
      <c r="DY53" s="783"/>
      <c r="DZ53" s="788"/>
      <c r="EA53" s="230"/>
    </row>
    <row r="54" spans="1:131" ht="26.25" customHeight="1" x14ac:dyDescent="0.15">
      <c r="A54" s="238">
        <v>27</v>
      </c>
      <c r="B54" s="749"/>
      <c r="C54" s="750"/>
      <c r="D54" s="750"/>
      <c r="E54" s="750"/>
      <c r="F54" s="750"/>
      <c r="G54" s="750"/>
      <c r="H54" s="750"/>
      <c r="I54" s="750"/>
      <c r="J54" s="750"/>
      <c r="K54" s="750"/>
      <c r="L54" s="750"/>
      <c r="M54" s="750"/>
      <c r="N54" s="750"/>
      <c r="O54" s="750"/>
      <c r="P54" s="751"/>
      <c r="Q54" s="835"/>
      <c r="R54" s="836"/>
      <c r="S54" s="836"/>
      <c r="T54" s="836"/>
      <c r="U54" s="836"/>
      <c r="V54" s="836"/>
      <c r="W54" s="836"/>
      <c r="X54" s="836"/>
      <c r="Y54" s="836"/>
      <c r="Z54" s="836"/>
      <c r="AA54" s="836"/>
      <c r="AB54" s="836"/>
      <c r="AC54" s="836"/>
      <c r="AD54" s="836"/>
      <c r="AE54" s="837"/>
      <c r="AF54" s="755"/>
      <c r="AG54" s="756"/>
      <c r="AH54" s="756"/>
      <c r="AI54" s="756"/>
      <c r="AJ54" s="757"/>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82"/>
      <c r="BT54" s="783"/>
      <c r="BU54" s="783"/>
      <c r="BV54" s="783"/>
      <c r="BW54" s="783"/>
      <c r="BX54" s="783"/>
      <c r="BY54" s="783"/>
      <c r="BZ54" s="783"/>
      <c r="CA54" s="783"/>
      <c r="CB54" s="783"/>
      <c r="CC54" s="783"/>
      <c r="CD54" s="783"/>
      <c r="CE54" s="783"/>
      <c r="CF54" s="783"/>
      <c r="CG54" s="784"/>
      <c r="CH54" s="785"/>
      <c r="CI54" s="786"/>
      <c r="CJ54" s="786"/>
      <c r="CK54" s="786"/>
      <c r="CL54" s="787"/>
      <c r="CM54" s="785"/>
      <c r="CN54" s="786"/>
      <c r="CO54" s="786"/>
      <c r="CP54" s="786"/>
      <c r="CQ54" s="787"/>
      <c r="CR54" s="785"/>
      <c r="CS54" s="786"/>
      <c r="CT54" s="786"/>
      <c r="CU54" s="786"/>
      <c r="CV54" s="787"/>
      <c r="CW54" s="785"/>
      <c r="CX54" s="786"/>
      <c r="CY54" s="786"/>
      <c r="CZ54" s="786"/>
      <c r="DA54" s="787"/>
      <c r="DB54" s="785"/>
      <c r="DC54" s="786"/>
      <c r="DD54" s="786"/>
      <c r="DE54" s="786"/>
      <c r="DF54" s="787"/>
      <c r="DG54" s="785"/>
      <c r="DH54" s="786"/>
      <c r="DI54" s="786"/>
      <c r="DJ54" s="786"/>
      <c r="DK54" s="787"/>
      <c r="DL54" s="785"/>
      <c r="DM54" s="786"/>
      <c r="DN54" s="786"/>
      <c r="DO54" s="786"/>
      <c r="DP54" s="787"/>
      <c r="DQ54" s="785"/>
      <c r="DR54" s="786"/>
      <c r="DS54" s="786"/>
      <c r="DT54" s="786"/>
      <c r="DU54" s="787"/>
      <c r="DV54" s="782"/>
      <c r="DW54" s="783"/>
      <c r="DX54" s="783"/>
      <c r="DY54" s="783"/>
      <c r="DZ54" s="788"/>
      <c r="EA54" s="230"/>
    </row>
    <row r="55" spans="1:131" ht="26.25" customHeight="1" x14ac:dyDescent="0.15">
      <c r="A55" s="238">
        <v>28</v>
      </c>
      <c r="B55" s="749"/>
      <c r="C55" s="750"/>
      <c r="D55" s="750"/>
      <c r="E55" s="750"/>
      <c r="F55" s="750"/>
      <c r="G55" s="750"/>
      <c r="H55" s="750"/>
      <c r="I55" s="750"/>
      <c r="J55" s="750"/>
      <c r="K55" s="750"/>
      <c r="L55" s="750"/>
      <c r="M55" s="750"/>
      <c r="N55" s="750"/>
      <c r="O55" s="750"/>
      <c r="P55" s="751"/>
      <c r="Q55" s="835"/>
      <c r="R55" s="836"/>
      <c r="S55" s="836"/>
      <c r="T55" s="836"/>
      <c r="U55" s="836"/>
      <c r="V55" s="836"/>
      <c r="W55" s="836"/>
      <c r="X55" s="836"/>
      <c r="Y55" s="836"/>
      <c r="Z55" s="836"/>
      <c r="AA55" s="836"/>
      <c r="AB55" s="836"/>
      <c r="AC55" s="836"/>
      <c r="AD55" s="836"/>
      <c r="AE55" s="837"/>
      <c r="AF55" s="755"/>
      <c r="AG55" s="756"/>
      <c r="AH55" s="756"/>
      <c r="AI55" s="756"/>
      <c r="AJ55" s="757"/>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82"/>
      <c r="BT55" s="783"/>
      <c r="BU55" s="783"/>
      <c r="BV55" s="783"/>
      <c r="BW55" s="783"/>
      <c r="BX55" s="783"/>
      <c r="BY55" s="783"/>
      <c r="BZ55" s="783"/>
      <c r="CA55" s="783"/>
      <c r="CB55" s="783"/>
      <c r="CC55" s="783"/>
      <c r="CD55" s="783"/>
      <c r="CE55" s="783"/>
      <c r="CF55" s="783"/>
      <c r="CG55" s="784"/>
      <c r="CH55" s="785"/>
      <c r="CI55" s="786"/>
      <c r="CJ55" s="786"/>
      <c r="CK55" s="786"/>
      <c r="CL55" s="787"/>
      <c r="CM55" s="785"/>
      <c r="CN55" s="786"/>
      <c r="CO55" s="786"/>
      <c r="CP55" s="786"/>
      <c r="CQ55" s="787"/>
      <c r="CR55" s="785"/>
      <c r="CS55" s="786"/>
      <c r="CT55" s="786"/>
      <c r="CU55" s="786"/>
      <c r="CV55" s="787"/>
      <c r="CW55" s="785"/>
      <c r="CX55" s="786"/>
      <c r="CY55" s="786"/>
      <c r="CZ55" s="786"/>
      <c r="DA55" s="787"/>
      <c r="DB55" s="785"/>
      <c r="DC55" s="786"/>
      <c r="DD55" s="786"/>
      <c r="DE55" s="786"/>
      <c r="DF55" s="787"/>
      <c r="DG55" s="785"/>
      <c r="DH55" s="786"/>
      <c r="DI55" s="786"/>
      <c r="DJ55" s="786"/>
      <c r="DK55" s="787"/>
      <c r="DL55" s="785"/>
      <c r="DM55" s="786"/>
      <c r="DN55" s="786"/>
      <c r="DO55" s="786"/>
      <c r="DP55" s="787"/>
      <c r="DQ55" s="785"/>
      <c r="DR55" s="786"/>
      <c r="DS55" s="786"/>
      <c r="DT55" s="786"/>
      <c r="DU55" s="787"/>
      <c r="DV55" s="782"/>
      <c r="DW55" s="783"/>
      <c r="DX55" s="783"/>
      <c r="DY55" s="783"/>
      <c r="DZ55" s="788"/>
      <c r="EA55" s="230"/>
    </row>
    <row r="56" spans="1:131" ht="26.25" customHeight="1" x14ac:dyDescent="0.15">
      <c r="A56" s="238">
        <v>29</v>
      </c>
      <c r="B56" s="749"/>
      <c r="C56" s="750"/>
      <c r="D56" s="750"/>
      <c r="E56" s="750"/>
      <c r="F56" s="750"/>
      <c r="G56" s="750"/>
      <c r="H56" s="750"/>
      <c r="I56" s="750"/>
      <c r="J56" s="750"/>
      <c r="K56" s="750"/>
      <c r="L56" s="750"/>
      <c r="M56" s="750"/>
      <c r="N56" s="750"/>
      <c r="O56" s="750"/>
      <c r="P56" s="751"/>
      <c r="Q56" s="835"/>
      <c r="R56" s="836"/>
      <c r="S56" s="836"/>
      <c r="T56" s="836"/>
      <c r="U56" s="836"/>
      <c r="V56" s="836"/>
      <c r="W56" s="836"/>
      <c r="X56" s="836"/>
      <c r="Y56" s="836"/>
      <c r="Z56" s="836"/>
      <c r="AA56" s="836"/>
      <c r="AB56" s="836"/>
      <c r="AC56" s="836"/>
      <c r="AD56" s="836"/>
      <c r="AE56" s="837"/>
      <c r="AF56" s="755"/>
      <c r="AG56" s="756"/>
      <c r="AH56" s="756"/>
      <c r="AI56" s="756"/>
      <c r="AJ56" s="757"/>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82"/>
      <c r="BT56" s="783"/>
      <c r="BU56" s="783"/>
      <c r="BV56" s="783"/>
      <c r="BW56" s="783"/>
      <c r="BX56" s="783"/>
      <c r="BY56" s="783"/>
      <c r="BZ56" s="783"/>
      <c r="CA56" s="783"/>
      <c r="CB56" s="783"/>
      <c r="CC56" s="783"/>
      <c r="CD56" s="783"/>
      <c r="CE56" s="783"/>
      <c r="CF56" s="783"/>
      <c r="CG56" s="784"/>
      <c r="CH56" s="785"/>
      <c r="CI56" s="786"/>
      <c r="CJ56" s="786"/>
      <c r="CK56" s="786"/>
      <c r="CL56" s="787"/>
      <c r="CM56" s="785"/>
      <c r="CN56" s="786"/>
      <c r="CO56" s="786"/>
      <c r="CP56" s="786"/>
      <c r="CQ56" s="787"/>
      <c r="CR56" s="785"/>
      <c r="CS56" s="786"/>
      <c r="CT56" s="786"/>
      <c r="CU56" s="786"/>
      <c r="CV56" s="787"/>
      <c r="CW56" s="785"/>
      <c r="CX56" s="786"/>
      <c r="CY56" s="786"/>
      <c r="CZ56" s="786"/>
      <c r="DA56" s="787"/>
      <c r="DB56" s="785"/>
      <c r="DC56" s="786"/>
      <c r="DD56" s="786"/>
      <c r="DE56" s="786"/>
      <c r="DF56" s="787"/>
      <c r="DG56" s="785"/>
      <c r="DH56" s="786"/>
      <c r="DI56" s="786"/>
      <c r="DJ56" s="786"/>
      <c r="DK56" s="787"/>
      <c r="DL56" s="785"/>
      <c r="DM56" s="786"/>
      <c r="DN56" s="786"/>
      <c r="DO56" s="786"/>
      <c r="DP56" s="787"/>
      <c r="DQ56" s="785"/>
      <c r="DR56" s="786"/>
      <c r="DS56" s="786"/>
      <c r="DT56" s="786"/>
      <c r="DU56" s="787"/>
      <c r="DV56" s="782"/>
      <c r="DW56" s="783"/>
      <c r="DX56" s="783"/>
      <c r="DY56" s="783"/>
      <c r="DZ56" s="788"/>
      <c r="EA56" s="230"/>
    </row>
    <row r="57" spans="1:131" ht="26.25" customHeight="1" x14ac:dyDescent="0.15">
      <c r="A57" s="238">
        <v>30</v>
      </c>
      <c r="B57" s="749"/>
      <c r="C57" s="750"/>
      <c r="D57" s="750"/>
      <c r="E57" s="750"/>
      <c r="F57" s="750"/>
      <c r="G57" s="750"/>
      <c r="H57" s="750"/>
      <c r="I57" s="750"/>
      <c r="J57" s="750"/>
      <c r="K57" s="750"/>
      <c r="L57" s="750"/>
      <c r="M57" s="750"/>
      <c r="N57" s="750"/>
      <c r="O57" s="750"/>
      <c r="P57" s="751"/>
      <c r="Q57" s="835"/>
      <c r="R57" s="836"/>
      <c r="S57" s="836"/>
      <c r="T57" s="836"/>
      <c r="U57" s="836"/>
      <c r="V57" s="836"/>
      <c r="W57" s="836"/>
      <c r="X57" s="836"/>
      <c r="Y57" s="836"/>
      <c r="Z57" s="836"/>
      <c r="AA57" s="836"/>
      <c r="AB57" s="836"/>
      <c r="AC57" s="836"/>
      <c r="AD57" s="836"/>
      <c r="AE57" s="837"/>
      <c r="AF57" s="755"/>
      <c r="AG57" s="756"/>
      <c r="AH57" s="756"/>
      <c r="AI57" s="756"/>
      <c r="AJ57" s="757"/>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82"/>
      <c r="BT57" s="783"/>
      <c r="BU57" s="783"/>
      <c r="BV57" s="783"/>
      <c r="BW57" s="783"/>
      <c r="BX57" s="783"/>
      <c r="BY57" s="783"/>
      <c r="BZ57" s="783"/>
      <c r="CA57" s="783"/>
      <c r="CB57" s="783"/>
      <c r="CC57" s="783"/>
      <c r="CD57" s="783"/>
      <c r="CE57" s="783"/>
      <c r="CF57" s="783"/>
      <c r="CG57" s="784"/>
      <c r="CH57" s="785"/>
      <c r="CI57" s="786"/>
      <c r="CJ57" s="786"/>
      <c r="CK57" s="786"/>
      <c r="CL57" s="787"/>
      <c r="CM57" s="785"/>
      <c r="CN57" s="786"/>
      <c r="CO57" s="786"/>
      <c r="CP57" s="786"/>
      <c r="CQ57" s="787"/>
      <c r="CR57" s="785"/>
      <c r="CS57" s="786"/>
      <c r="CT57" s="786"/>
      <c r="CU57" s="786"/>
      <c r="CV57" s="787"/>
      <c r="CW57" s="785"/>
      <c r="CX57" s="786"/>
      <c r="CY57" s="786"/>
      <c r="CZ57" s="786"/>
      <c r="DA57" s="787"/>
      <c r="DB57" s="785"/>
      <c r="DC57" s="786"/>
      <c r="DD57" s="786"/>
      <c r="DE57" s="786"/>
      <c r="DF57" s="787"/>
      <c r="DG57" s="785"/>
      <c r="DH57" s="786"/>
      <c r="DI57" s="786"/>
      <c r="DJ57" s="786"/>
      <c r="DK57" s="787"/>
      <c r="DL57" s="785"/>
      <c r="DM57" s="786"/>
      <c r="DN57" s="786"/>
      <c r="DO57" s="786"/>
      <c r="DP57" s="787"/>
      <c r="DQ57" s="785"/>
      <c r="DR57" s="786"/>
      <c r="DS57" s="786"/>
      <c r="DT57" s="786"/>
      <c r="DU57" s="787"/>
      <c r="DV57" s="782"/>
      <c r="DW57" s="783"/>
      <c r="DX57" s="783"/>
      <c r="DY57" s="783"/>
      <c r="DZ57" s="788"/>
      <c r="EA57" s="230"/>
    </row>
    <row r="58" spans="1:131" ht="26.25" customHeight="1" x14ac:dyDescent="0.15">
      <c r="A58" s="238">
        <v>31</v>
      </c>
      <c r="B58" s="749"/>
      <c r="C58" s="750"/>
      <c r="D58" s="750"/>
      <c r="E58" s="750"/>
      <c r="F58" s="750"/>
      <c r="G58" s="750"/>
      <c r="H58" s="750"/>
      <c r="I58" s="750"/>
      <c r="J58" s="750"/>
      <c r="K58" s="750"/>
      <c r="L58" s="750"/>
      <c r="M58" s="750"/>
      <c r="N58" s="750"/>
      <c r="O58" s="750"/>
      <c r="P58" s="751"/>
      <c r="Q58" s="835"/>
      <c r="R58" s="836"/>
      <c r="S58" s="836"/>
      <c r="T58" s="836"/>
      <c r="U58" s="836"/>
      <c r="V58" s="836"/>
      <c r="W58" s="836"/>
      <c r="X58" s="836"/>
      <c r="Y58" s="836"/>
      <c r="Z58" s="836"/>
      <c r="AA58" s="836"/>
      <c r="AB58" s="836"/>
      <c r="AC58" s="836"/>
      <c r="AD58" s="836"/>
      <c r="AE58" s="837"/>
      <c r="AF58" s="755"/>
      <c r="AG58" s="756"/>
      <c r="AH58" s="756"/>
      <c r="AI58" s="756"/>
      <c r="AJ58" s="757"/>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82"/>
      <c r="BT58" s="783"/>
      <c r="BU58" s="783"/>
      <c r="BV58" s="783"/>
      <c r="BW58" s="783"/>
      <c r="BX58" s="783"/>
      <c r="BY58" s="783"/>
      <c r="BZ58" s="783"/>
      <c r="CA58" s="783"/>
      <c r="CB58" s="783"/>
      <c r="CC58" s="783"/>
      <c r="CD58" s="783"/>
      <c r="CE58" s="783"/>
      <c r="CF58" s="783"/>
      <c r="CG58" s="784"/>
      <c r="CH58" s="785"/>
      <c r="CI58" s="786"/>
      <c r="CJ58" s="786"/>
      <c r="CK58" s="786"/>
      <c r="CL58" s="787"/>
      <c r="CM58" s="785"/>
      <c r="CN58" s="786"/>
      <c r="CO58" s="786"/>
      <c r="CP58" s="786"/>
      <c r="CQ58" s="787"/>
      <c r="CR58" s="785"/>
      <c r="CS58" s="786"/>
      <c r="CT58" s="786"/>
      <c r="CU58" s="786"/>
      <c r="CV58" s="787"/>
      <c r="CW58" s="785"/>
      <c r="CX58" s="786"/>
      <c r="CY58" s="786"/>
      <c r="CZ58" s="786"/>
      <c r="DA58" s="787"/>
      <c r="DB58" s="785"/>
      <c r="DC58" s="786"/>
      <c r="DD58" s="786"/>
      <c r="DE58" s="786"/>
      <c r="DF58" s="787"/>
      <c r="DG58" s="785"/>
      <c r="DH58" s="786"/>
      <c r="DI58" s="786"/>
      <c r="DJ58" s="786"/>
      <c r="DK58" s="787"/>
      <c r="DL58" s="785"/>
      <c r="DM58" s="786"/>
      <c r="DN58" s="786"/>
      <c r="DO58" s="786"/>
      <c r="DP58" s="787"/>
      <c r="DQ58" s="785"/>
      <c r="DR58" s="786"/>
      <c r="DS58" s="786"/>
      <c r="DT58" s="786"/>
      <c r="DU58" s="787"/>
      <c r="DV58" s="782"/>
      <c r="DW58" s="783"/>
      <c r="DX58" s="783"/>
      <c r="DY58" s="783"/>
      <c r="DZ58" s="788"/>
      <c r="EA58" s="230"/>
    </row>
    <row r="59" spans="1:131" ht="26.25" customHeight="1" x14ac:dyDescent="0.15">
      <c r="A59" s="238">
        <v>32</v>
      </c>
      <c r="B59" s="749"/>
      <c r="C59" s="750"/>
      <c r="D59" s="750"/>
      <c r="E59" s="750"/>
      <c r="F59" s="750"/>
      <c r="G59" s="750"/>
      <c r="H59" s="750"/>
      <c r="I59" s="750"/>
      <c r="J59" s="750"/>
      <c r="K59" s="750"/>
      <c r="L59" s="750"/>
      <c r="M59" s="750"/>
      <c r="N59" s="750"/>
      <c r="O59" s="750"/>
      <c r="P59" s="751"/>
      <c r="Q59" s="835"/>
      <c r="R59" s="836"/>
      <c r="S59" s="836"/>
      <c r="T59" s="836"/>
      <c r="U59" s="836"/>
      <c r="V59" s="836"/>
      <c r="W59" s="836"/>
      <c r="X59" s="836"/>
      <c r="Y59" s="836"/>
      <c r="Z59" s="836"/>
      <c r="AA59" s="836"/>
      <c r="AB59" s="836"/>
      <c r="AC59" s="836"/>
      <c r="AD59" s="836"/>
      <c r="AE59" s="837"/>
      <c r="AF59" s="755"/>
      <c r="AG59" s="756"/>
      <c r="AH59" s="756"/>
      <c r="AI59" s="756"/>
      <c r="AJ59" s="757"/>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82"/>
      <c r="BT59" s="783"/>
      <c r="BU59" s="783"/>
      <c r="BV59" s="783"/>
      <c r="BW59" s="783"/>
      <c r="BX59" s="783"/>
      <c r="BY59" s="783"/>
      <c r="BZ59" s="783"/>
      <c r="CA59" s="783"/>
      <c r="CB59" s="783"/>
      <c r="CC59" s="783"/>
      <c r="CD59" s="783"/>
      <c r="CE59" s="783"/>
      <c r="CF59" s="783"/>
      <c r="CG59" s="784"/>
      <c r="CH59" s="785"/>
      <c r="CI59" s="786"/>
      <c r="CJ59" s="786"/>
      <c r="CK59" s="786"/>
      <c r="CL59" s="787"/>
      <c r="CM59" s="785"/>
      <c r="CN59" s="786"/>
      <c r="CO59" s="786"/>
      <c r="CP59" s="786"/>
      <c r="CQ59" s="787"/>
      <c r="CR59" s="785"/>
      <c r="CS59" s="786"/>
      <c r="CT59" s="786"/>
      <c r="CU59" s="786"/>
      <c r="CV59" s="787"/>
      <c r="CW59" s="785"/>
      <c r="CX59" s="786"/>
      <c r="CY59" s="786"/>
      <c r="CZ59" s="786"/>
      <c r="DA59" s="787"/>
      <c r="DB59" s="785"/>
      <c r="DC59" s="786"/>
      <c r="DD59" s="786"/>
      <c r="DE59" s="786"/>
      <c r="DF59" s="787"/>
      <c r="DG59" s="785"/>
      <c r="DH59" s="786"/>
      <c r="DI59" s="786"/>
      <c r="DJ59" s="786"/>
      <c r="DK59" s="787"/>
      <c r="DL59" s="785"/>
      <c r="DM59" s="786"/>
      <c r="DN59" s="786"/>
      <c r="DO59" s="786"/>
      <c r="DP59" s="787"/>
      <c r="DQ59" s="785"/>
      <c r="DR59" s="786"/>
      <c r="DS59" s="786"/>
      <c r="DT59" s="786"/>
      <c r="DU59" s="787"/>
      <c r="DV59" s="782"/>
      <c r="DW59" s="783"/>
      <c r="DX59" s="783"/>
      <c r="DY59" s="783"/>
      <c r="DZ59" s="788"/>
      <c r="EA59" s="230"/>
    </row>
    <row r="60" spans="1:131" ht="26.25" customHeight="1" x14ac:dyDescent="0.15">
      <c r="A60" s="238">
        <v>33</v>
      </c>
      <c r="B60" s="749"/>
      <c r="C60" s="750"/>
      <c r="D60" s="750"/>
      <c r="E60" s="750"/>
      <c r="F60" s="750"/>
      <c r="G60" s="750"/>
      <c r="H60" s="750"/>
      <c r="I60" s="750"/>
      <c r="J60" s="750"/>
      <c r="K60" s="750"/>
      <c r="L60" s="750"/>
      <c r="M60" s="750"/>
      <c r="N60" s="750"/>
      <c r="O60" s="750"/>
      <c r="P60" s="751"/>
      <c r="Q60" s="835"/>
      <c r="R60" s="836"/>
      <c r="S60" s="836"/>
      <c r="T60" s="836"/>
      <c r="U60" s="836"/>
      <c r="V60" s="836"/>
      <c r="W60" s="836"/>
      <c r="X60" s="836"/>
      <c r="Y60" s="836"/>
      <c r="Z60" s="836"/>
      <c r="AA60" s="836"/>
      <c r="AB60" s="836"/>
      <c r="AC60" s="836"/>
      <c r="AD60" s="836"/>
      <c r="AE60" s="837"/>
      <c r="AF60" s="755"/>
      <c r="AG60" s="756"/>
      <c r="AH60" s="756"/>
      <c r="AI60" s="756"/>
      <c r="AJ60" s="757"/>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82"/>
      <c r="BT60" s="783"/>
      <c r="BU60" s="783"/>
      <c r="BV60" s="783"/>
      <c r="BW60" s="783"/>
      <c r="BX60" s="783"/>
      <c r="BY60" s="783"/>
      <c r="BZ60" s="783"/>
      <c r="CA60" s="783"/>
      <c r="CB60" s="783"/>
      <c r="CC60" s="783"/>
      <c r="CD60" s="783"/>
      <c r="CE60" s="783"/>
      <c r="CF60" s="783"/>
      <c r="CG60" s="784"/>
      <c r="CH60" s="785"/>
      <c r="CI60" s="786"/>
      <c r="CJ60" s="786"/>
      <c r="CK60" s="786"/>
      <c r="CL60" s="787"/>
      <c r="CM60" s="785"/>
      <c r="CN60" s="786"/>
      <c r="CO60" s="786"/>
      <c r="CP60" s="786"/>
      <c r="CQ60" s="787"/>
      <c r="CR60" s="785"/>
      <c r="CS60" s="786"/>
      <c r="CT60" s="786"/>
      <c r="CU60" s="786"/>
      <c r="CV60" s="787"/>
      <c r="CW60" s="785"/>
      <c r="CX60" s="786"/>
      <c r="CY60" s="786"/>
      <c r="CZ60" s="786"/>
      <c r="DA60" s="787"/>
      <c r="DB60" s="785"/>
      <c r="DC60" s="786"/>
      <c r="DD60" s="786"/>
      <c r="DE60" s="786"/>
      <c r="DF60" s="787"/>
      <c r="DG60" s="785"/>
      <c r="DH60" s="786"/>
      <c r="DI60" s="786"/>
      <c r="DJ60" s="786"/>
      <c r="DK60" s="787"/>
      <c r="DL60" s="785"/>
      <c r="DM60" s="786"/>
      <c r="DN60" s="786"/>
      <c r="DO60" s="786"/>
      <c r="DP60" s="787"/>
      <c r="DQ60" s="785"/>
      <c r="DR60" s="786"/>
      <c r="DS60" s="786"/>
      <c r="DT60" s="786"/>
      <c r="DU60" s="787"/>
      <c r="DV60" s="782"/>
      <c r="DW60" s="783"/>
      <c r="DX60" s="783"/>
      <c r="DY60" s="783"/>
      <c r="DZ60" s="788"/>
      <c r="EA60" s="230"/>
    </row>
    <row r="61" spans="1:131" ht="26.25" customHeight="1" thickBot="1" x14ac:dyDescent="0.2">
      <c r="A61" s="238">
        <v>34</v>
      </c>
      <c r="B61" s="749"/>
      <c r="C61" s="750"/>
      <c r="D61" s="750"/>
      <c r="E61" s="750"/>
      <c r="F61" s="750"/>
      <c r="G61" s="750"/>
      <c r="H61" s="750"/>
      <c r="I61" s="750"/>
      <c r="J61" s="750"/>
      <c r="K61" s="750"/>
      <c r="L61" s="750"/>
      <c r="M61" s="750"/>
      <c r="N61" s="750"/>
      <c r="O61" s="750"/>
      <c r="P61" s="751"/>
      <c r="Q61" s="835"/>
      <c r="R61" s="836"/>
      <c r="S61" s="836"/>
      <c r="T61" s="836"/>
      <c r="U61" s="836"/>
      <c r="V61" s="836"/>
      <c r="W61" s="836"/>
      <c r="X61" s="836"/>
      <c r="Y61" s="836"/>
      <c r="Z61" s="836"/>
      <c r="AA61" s="836"/>
      <c r="AB61" s="836"/>
      <c r="AC61" s="836"/>
      <c r="AD61" s="836"/>
      <c r="AE61" s="837"/>
      <c r="AF61" s="755"/>
      <c r="AG61" s="756"/>
      <c r="AH61" s="756"/>
      <c r="AI61" s="756"/>
      <c r="AJ61" s="757"/>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82"/>
      <c r="BT61" s="783"/>
      <c r="BU61" s="783"/>
      <c r="BV61" s="783"/>
      <c r="BW61" s="783"/>
      <c r="BX61" s="783"/>
      <c r="BY61" s="783"/>
      <c r="BZ61" s="783"/>
      <c r="CA61" s="783"/>
      <c r="CB61" s="783"/>
      <c r="CC61" s="783"/>
      <c r="CD61" s="783"/>
      <c r="CE61" s="783"/>
      <c r="CF61" s="783"/>
      <c r="CG61" s="784"/>
      <c r="CH61" s="785"/>
      <c r="CI61" s="786"/>
      <c r="CJ61" s="786"/>
      <c r="CK61" s="786"/>
      <c r="CL61" s="787"/>
      <c r="CM61" s="785"/>
      <c r="CN61" s="786"/>
      <c r="CO61" s="786"/>
      <c r="CP61" s="786"/>
      <c r="CQ61" s="787"/>
      <c r="CR61" s="785"/>
      <c r="CS61" s="786"/>
      <c r="CT61" s="786"/>
      <c r="CU61" s="786"/>
      <c r="CV61" s="787"/>
      <c r="CW61" s="785"/>
      <c r="CX61" s="786"/>
      <c r="CY61" s="786"/>
      <c r="CZ61" s="786"/>
      <c r="DA61" s="787"/>
      <c r="DB61" s="785"/>
      <c r="DC61" s="786"/>
      <c r="DD61" s="786"/>
      <c r="DE61" s="786"/>
      <c r="DF61" s="787"/>
      <c r="DG61" s="785"/>
      <c r="DH61" s="786"/>
      <c r="DI61" s="786"/>
      <c r="DJ61" s="786"/>
      <c r="DK61" s="787"/>
      <c r="DL61" s="785"/>
      <c r="DM61" s="786"/>
      <c r="DN61" s="786"/>
      <c r="DO61" s="786"/>
      <c r="DP61" s="787"/>
      <c r="DQ61" s="785"/>
      <c r="DR61" s="786"/>
      <c r="DS61" s="786"/>
      <c r="DT61" s="786"/>
      <c r="DU61" s="787"/>
      <c r="DV61" s="782"/>
      <c r="DW61" s="783"/>
      <c r="DX61" s="783"/>
      <c r="DY61" s="783"/>
      <c r="DZ61" s="788"/>
      <c r="EA61" s="230"/>
    </row>
    <row r="62" spans="1:131" ht="26.25" customHeight="1" x14ac:dyDescent="0.15">
      <c r="A62" s="238">
        <v>35</v>
      </c>
      <c r="B62" s="749"/>
      <c r="C62" s="750"/>
      <c r="D62" s="750"/>
      <c r="E62" s="750"/>
      <c r="F62" s="750"/>
      <c r="G62" s="750"/>
      <c r="H62" s="750"/>
      <c r="I62" s="750"/>
      <c r="J62" s="750"/>
      <c r="K62" s="750"/>
      <c r="L62" s="750"/>
      <c r="M62" s="750"/>
      <c r="N62" s="750"/>
      <c r="O62" s="750"/>
      <c r="P62" s="751"/>
      <c r="Q62" s="835"/>
      <c r="R62" s="836"/>
      <c r="S62" s="836"/>
      <c r="T62" s="836"/>
      <c r="U62" s="836"/>
      <c r="V62" s="836"/>
      <c r="W62" s="836"/>
      <c r="X62" s="836"/>
      <c r="Y62" s="836"/>
      <c r="Z62" s="836"/>
      <c r="AA62" s="836"/>
      <c r="AB62" s="836"/>
      <c r="AC62" s="836"/>
      <c r="AD62" s="836"/>
      <c r="AE62" s="837"/>
      <c r="AF62" s="755"/>
      <c r="AG62" s="756"/>
      <c r="AH62" s="756"/>
      <c r="AI62" s="756"/>
      <c r="AJ62" s="757"/>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416</v>
      </c>
      <c r="BK62" s="806"/>
      <c r="BL62" s="806"/>
      <c r="BM62" s="806"/>
      <c r="BN62" s="807"/>
      <c r="BO62" s="241"/>
      <c r="BP62" s="241"/>
      <c r="BQ62" s="238">
        <v>56</v>
      </c>
      <c r="BR62" s="239"/>
      <c r="BS62" s="782"/>
      <c r="BT62" s="783"/>
      <c r="BU62" s="783"/>
      <c r="BV62" s="783"/>
      <c r="BW62" s="783"/>
      <c r="BX62" s="783"/>
      <c r="BY62" s="783"/>
      <c r="BZ62" s="783"/>
      <c r="CA62" s="783"/>
      <c r="CB62" s="783"/>
      <c r="CC62" s="783"/>
      <c r="CD62" s="783"/>
      <c r="CE62" s="783"/>
      <c r="CF62" s="783"/>
      <c r="CG62" s="784"/>
      <c r="CH62" s="785"/>
      <c r="CI62" s="786"/>
      <c r="CJ62" s="786"/>
      <c r="CK62" s="786"/>
      <c r="CL62" s="787"/>
      <c r="CM62" s="785"/>
      <c r="CN62" s="786"/>
      <c r="CO62" s="786"/>
      <c r="CP62" s="786"/>
      <c r="CQ62" s="787"/>
      <c r="CR62" s="785"/>
      <c r="CS62" s="786"/>
      <c r="CT62" s="786"/>
      <c r="CU62" s="786"/>
      <c r="CV62" s="787"/>
      <c r="CW62" s="785"/>
      <c r="CX62" s="786"/>
      <c r="CY62" s="786"/>
      <c r="CZ62" s="786"/>
      <c r="DA62" s="787"/>
      <c r="DB62" s="785"/>
      <c r="DC62" s="786"/>
      <c r="DD62" s="786"/>
      <c r="DE62" s="786"/>
      <c r="DF62" s="787"/>
      <c r="DG62" s="785"/>
      <c r="DH62" s="786"/>
      <c r="DI62" s="786"/>
      <c r="DJ62" s="786"/>
      <c r="DK62" s="787"/>
      <c r="DL62" s="785"/>
      <c r="DM62" s="786"/>
      <c r="DN62" s="786"/>
      <c r="DO62" s="786"/>
      <c r="DP62" s="787"/>
      <c r="DQ62" s="785"/>
      <c r="DR62" s="786"/>
      <c r="DS62" s="786"/>
      <c r="DT62" s="786"/>
      <c r="DU62" s="787"/>
      <c r="DV62" s="782"/>
      <c r="DW62" s="783"/>
      <c r="DX62" s="783"/>
      <c r="DY62" s="783"/>
      <c r="DZ62" s="788"/>
      <c r="EA62" s="230"/>
    </row>
    <row r="63" spans="1:131" ht="26.25" customHeight="1" thickBot="1" x14ac:dyDescent="0.2">
      <c r="A63" s="240" t="s">
        <v>397</v>
      </c>
      <c r="B63" s="789" t="s">
        <v>417</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7449</v>
      </c>
      <c r="AG63" s="844"/>
      <c r="AH63" s="844"/>
      <c r="AI63" s="844"/>
      <c r="AJ63" s="845"/>
      <c r="AK63" s="846"/>
      <c r="AL63" s="841"/>
      <c r="AM63" s="841"/>
      <c r="AN63" s="841"/>
      <c r="AO63" s="841"/>
      <c r="AP63" s="844">
        <v>9695</v>
      </c>
      <c r="AQ63" s="844"/>
      <c r="AR63" s="844"/>
      <c r="AS63" s="844"/>
      <c r="AT63" s="844"/>
      <c r="AU63" s="844">
        <v>138</v>
      </c>
      <c r="AV63" s="844"/>
      <c r="AW63" s="844"/>
      <c r="AX63" s="844"/>
      <c r="AY63" s="844"/>
      <c r="AZ63" s="848"/>
      <c r="BA63" s="848"/>
      <c r="BB63" s="848"/>
      <c r="BC63" s="848"/>
      <c r="BD63" s="848"/>
      <c r="BE63" s="849"/>
      <c r="BF63" s="849"/>
      <c r="BG63" s="849"/>
      <c r="BH63" s="849"/>
      <c r="BI63" s="850"/>
      <c r="BJ63" s="851" t="s">
        <v>418</v>
      </c>
      <c r="BK63" s="852"/>
      <c r="BL63" s="852"/>
      <c r="BM63" s="852"/>
      <c r="BN63" s="853"/>
      <c r="BO63" s="241"/>
      <c r="BP63" s="241"/>
      <c r="BQ63" s="238">
        <v>57</v>
      </c>
      <c r="BR63" s="239"/>
      <c r="BS63" s="782"/>
      <c r="BT63" s="783"/>
      <c r="BU63" s="783"/>
      <c r="BV63" s="783"/>
      <c r="BW63" s="783"/>
      <c r="BX63" s="783"/>
      <c r="BY63" s="783"/>
      <c r="BZ63" s="783"/>
      <c r="CA63" s="783"/>
      <c r="CB63" s="783"/>
      <c r="CC63" s="783"/>
      <c r="CD63" s="783"/>
      <c r="CE63" s="783"/>
      <c r="CF63" s="783"/>
      <c r="CG63" s="784"/>
      <c r="CH63" s="785"/>
      <c r="CI63" s="786"/>
      <c r="CJ63" s="786"/>
      <c r="CK63" s="786"/>
      <c r="CL63" s="787"/>
      <c r="CM63" s="785"/>
      <c r="CN63" s="786"/>
      <c r="CO63" s="786"/>
      <c r="CP63" s="786"/>
      <c r="CQ63" s="787"/>
      <c r="CR63" s="785"/>
      <c r="CS63" s="786"/>
      <c r="CT63" s="786"/>
      <c r="CU63" s="786"/>
      <c r="CV63" s="787"/>
      <c r="CW63" s="785"/>
      <c r="CX63" s="786"/>
      <c r="CY63" s="786"/>
      <c r="CZ63" s="786"/>
      <c r="DA63" s="787"/>
      <c r="DB63" s="785"/>
      <c r="DC63" s="786"/>
      <c r="DD63" s="786"/>
      <c r="DE63" s="786"/>
      <c r="DF63" s="787"/>
      <c r="DG63" s="785"/>
      <c r="DH63" s="786"/>
      <c r="DI63" s="786"/>
      <c r="DJ63" s="786"/>
      <c r="DK63" s="787"/>
      <c r="DL63" s="785"/>
      <c r="DM63" s="786"/>
      <c r="DN63" s="786"/>
      <c r="DO63" s="786"/>
      <c r="DP63" s="787"/>
      <c r="DQ63" s="785"/>
      <c r="DR63" s="786"/>
      <c r="DS63" s="786"/>
      <c r="DT63" s="786"/>
      <c r="DU63" s="787"/>
      <c r="DV63" s="782"/>
      <c r="DW63" s="783"/>
      <c r="DX63" s="783"/>
      <c r="DY63" s="783"/>
      <c r="DZ63" s="788"/>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82"/>
      <c r="BT64" s="783"/>
      <c r="BU64" s="783"/>
      <c r="BV64" s="783"/>
      <c r="BW64" s="783"/>
      <c r="BX64" s="783"/>
      <c r="BY64" s="783"/>
      <c r="BZ64" s="783"/>
      <c r="CA64" s="783"/>
      <c r="CB64" s="783"/>
      <c r="CC64" s="783"/>
      <c r="CD64" s="783"/>
      <c r="CE64" s="783"/>
      <c r="CF64" s="783"/>
      <c r="CG64" s="784"/>
      <c r="CH64" s="785"/>
      <c r="CI64" s="786"/>
      <c r="CJ64" s="786"/>
      <c r="CK64" s="786"/>
      <c r="CL64" s="787"/>
      <c r="CM64" s="785"/>
      <c r="CN64" s="786"/>
      <c r="CO64" s="786"/>
      <c r="CP64" s="786"/>
      <c r="CQ64" s="787"/>
      <c r="CR64" s="785"/>
      <c r="CS64" s="786"/>
      <c r="CT64" s="786"/>
      <c r="CU64" s="786"/>
      <c r="CV64" s="787"/>
      <c r="CW64" s="785"/>
      <c r="CX64" s="786"/>
      <c r="CY64" s="786"/>
      <c r="CZ64" s="786"/>
      <c r="DA64" s="787"/>
      <c r="DB64" s="785"/>
      <c r="DC64" s="786"/>
      <c r="DD64" s="786"/>
      <c r="DE64" s="786"/>
      <c r="DF64" s="787"/>
      <c r="DG64" s="785"/>
      <c r="DH64" s="786"/>
      <c r="DI64" s="786"/>
      <c r="DJ64" s="786"/>
      <c r="DK64" s="787"/>
      <c r="DL64" s="785"/>
      <c r="DM64" s="786"/>
      <c r="DN64" s="786"/>
      <c r="DO64" s="786"/>
      <c r="DP64" s="787"/>
      <c r="DQ64" s="785"/>
      <c r="DR64" s="786"/>
      <c r="DS64" s="786"/>
      <c r="DT64" s="786"/>
      <c r="DU64" s="787"/>
      <c r="DV64" s="782"/>
      <c r="DW64" s="783"/>
      <c r="DX64" s="783"/>
      <c r="DY64" s="783"/>
      <c r="DZ64" s="788"/>
      <c r="EA64" s="230"/>
    </row>
    <row r="65" spans="1:131" ht="26.25" customHeight="1" thickBot="1" x14ac:dyDescent="0.2">
      <c r="A65" s="232" t="s">
        <v>419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82"/>
      <c r="BT65" s="783"/>
      <c r="BU65" s="783"/>
      <c r="BV65" s="783"/>
      <c r="BW65" s="783"/>
      <c r="BX65" s="783"/>
      <c r="BY65" s="783"/>
      <c r="BZ65" s="783"/>
      <c r="CA65" s="783"/>
      <c r="CB65" s="783"/>
      <c r="CC65" s="783"/>
      <c r="CD65" s="783"/>
      <c r="CE65" s="783"/>
      <c r="CF65" s="783"/>
      <c r="CG65" s="784"/>
      <c r="CH65" s="785"/>
      <c r="CI65" s="786"/>
      <c r="CJ65" s="786"/>
      <c r="CK65" s="786"/>
      <c r="CL65" s="787"/>
      <c r="CM65" s="785"/>
      <c r="CN65" s="786"/>
      <c r="CO65" s="786"/>
      <c r="CP65" s="786"/>
      <c r="CQ65" s="787"/>
      <c r="CR65" s="785"/>
      <c r="CS65" s="786"/>
      <c r="CT65" s="786"/>
      <c r="CU65" s="786"/>
      <c r="CV65" s="787"/>
      <c r="CW65" s="785"/>
      <c r="CX65" s="786"/>
      <c r="CY65" s="786"/>
      <c r="CZ65" s="786"/>
      <c r="DA65" s="787"/>
      <c r="DB65" s="785"/>
      <c r="DC65" s="786"/>
      <c r="DD65" s="786"/>
      <c r="DE65" s="786"/>
      <c r="DF65" s="787"/>
      <c r="DG65" s="785"/>
      <c r="DH65" s="786"/>
      <c r="DI65" s="786"/>
      <c r="DJ65" s="786"/>
      <c r="DK65" s="787"/>
      <c r="DL65" s="785"/>
      <c r="DM65" s="786"/>
      <c r="DN65" s="786"/>
      <c r="DO65" s="786"/>
      <c r="DP65" s="787"/>
      <c r="DQ65" s="785"/>
      <c r="DR65" s="786"/>
      <c r="DS65" s="786"/>
      <c r="DT65" s="786"/>
      <c r="DU65" s="787"/>
      <c r="DV65" s="782"/>
      <c r="DW65" s="783"/>
      <c r="DX65" s="783"/>
      <c r="DY65" s="783"/>
      <c r="DZ65" s="788"/>
      <c r="EA65" s="230"/>
    </row>
    <row r="66" spans="1:131" ht="26.25" customHeight="1" x14ac:dyDescent="0.15">
      <c r="A66" s="729" t="s">
        <v>420</v>
      </c>
      <c r="B66" s="730"/>
      <c r="C66" s="730"/>
      <c r="D66" s="730"/>
      <c r="E66" s="730"/>
      <c r="F66" s="730"/>
      <c r="G66" s="730"/>
      <c r="H66" s="730"/>
      <c r="I66" s="730"/>
      <c r="J66" s="730"/>
      <c r="K66" s="730"/>
      <c r="L66" s="730"/>
      <c r="M66" s="730"/>
      <c r="N66" s="730"/>
      <c r="O66" s="730"/>
      <c r="P66" s="731"/>
      <c r="Q66" s="725" t="s">
        <v>421</v>
      </c>
      <c r="R66" s="721"/>
      <c r="S66" s="721"/>
      <c r="T66" s="721"/>
      <c r="U66" s="722"/>
      <c r="V66" s="725" t="s">
        <v>422</v>
      </c>
      <c r="W66" s="721"/>
      <c r="X66" s="721"/>
      <c r="Y66" s="721"/>
      <c r="Z66" s="722"/>
      <c r="AA66" s="725" t="s">
        <v>423</v>
      </c>
      <c r="AB66" s="721"/>
      <c r="AC66" s="721"/>
      <c r="AD66" s="721"/>
      <c r="AE66" s="722"/>
      <c r="AF66" s="854" t="s">
        <v>405</v>
      </c>
      <c r="AG66" s="815"/>
      <c r="AH66" s="815"/>
      <c r="AI66" s="815"/>
      <c r="AJ66" s="855"/>
      <c r="AK66" s="725" t="s">
        <v>424</v>
      </c>
      <c r="AL66" s="730"/>
      <c r="AM66" s="730"/>
      <c r="AN66" s="730"/>
      <c r="AO66" s="731"/>
      <c r="AP66" s="725" t="s">
        <v>425</v>
      </c>
      <c r="AQ66" s="721"/>
      <c r="AR66" s="721"/>
      <c r="AS66" s="721"/>
      <c r="AT66" s="722"/>
      <c r="AU66" s="725" t="s">
        <v>426</v>
      </c>
      <c r="AV66" s="721"/>
      <c r="AW66" s="721"/>
      <c r="AX66" s="721"/>
      <c r="AY66" s="722"/>
      <c r="AZ66" s="725" t="s">
        <v>384</v>
      </c>
      <c r="BA66" s="721"/>
      <c r="BB66" s="721"/>
      <c r="BC66" s="721"/>
      <c r="BD66" s="727"/>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2"/>
      <c r="B67" s="733"/>
      <c r="C67" s="733"/>
      <c r="D67" s="733"/>
      <c r="E67" s="733"/>
      <c r="F67" s="733"/>
      <c r="G67" s="733"/>
      <c r="H67" s="733"/>
      <c r="I67" s="733"/>
      <c r="J67" s="733"/>
      <c r="K67" s="733"/>
      <c r="L67" s="733"/>
      <c r="M67" s="733"/>
      <c r="N67" s="733"/>
      <c r="O67" s="733"/>
      <c r="P67" s="734"/>
      <c r="Q67" s="726"/>
      <c r="R67" s="723"/>
      <c r="S67" s="723"/>
      <c r="T67" s="723"/>
      <c r="U67" s="724"/>
      <c r="V67" s="726"/>
      <c r="W67" s="723"/>
      <c r="X67" s="723"/>
      <c r="Y67" s="723"/>
      <c r="Z67" s="724"/>
      <c r="AA67" s="726"/>
      <c r="AB67" s="723"/>
      <c r="AC67" s="723"/>
      <c r="AD67" s="723"/>
      <c r="AE67" s="724"/>
      <c r="AF67" s="856"/>
      <c r="AG67" s="818"/>
      <c r="AH67" s="818"/>
      <c r="AI67" s="818"/>
      <c r="AJ67" s="857"/>
      <c r="AK67" s="858"/>
      <c r="AL67" s="733"/>
      <c r="AM67" s="733"/>
      <c r="AN67" s="733"/>
      <c r="AO67" s="734"/>
      <c r="AP67" s="726"/>
      <c r="AQ67" s="723"/>
      <c r="AR67" s="723"/>
      <c r="AS67" s="723"/>
      <c r="AT67" s="724"/>
      <c r="AU67" s="726"/>
      <c r="AV67" s="723"/>
      <c r="AW67" s="723"/>
      <c r="AX67" s="723"/>
      <c r="AY67" s="724"/>
      <c r="AZ67" s="726"/>
      <c r="BA67" s="723"/>
      <c r="BB67" s="723"/>
      <c r="BC67" s="723"/>
      <c r="BD67" s="728"/>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600</v>
      </c>
      <c r="C68" s="870"/>
      <c r="D68" s="870"/>
      <c r="E68" s="870"/>
      <c r="F68" s="870"/>
      <c r="G68" s="870"/>
      <c r="H68" s="870"/>
      <c r="I68" s="870"/>
      <c r="J68" s="870"/>
      <c r="K68" s="870"/>
      <c r="L68" s="870"/>
      <c r="M68" s="870"/>
      <c r="N68" s="870"/>
      <c r="O68" s="870"/>
      <c r="P68" s="871"/>
      <c r="Q68" s="872">
        <v>3433</v>
      </c>
      <c r="R68" s="866"/>
      <c r="S68" s="866"/>
      <c r="T68" s="866"/>
      <c r="U68" s="866"/>
      <c r="V68" s="866">
        <v>3277</v>
      </c>
      <c r="W68" s="866"/>
      <c r="X68" s="866"/>
      <c r="Y68" s="866"/>
      <c r="Z68" s="866"/>
      <c r="AA68" s="866">
        <v>156</v>
      </c>
      <c r="AB68" s="866"/>
      <c r="AC68" s="866"/>
      <c r="AD68" s="866"/>
      <c r="AE68" s="866"/>
      <c r="AF68" s="866">
        <v>110</v>
      </c>
      <c r="AG68" s="866"/>
      <c r="AH68" s="866"/>
      <c r="AI68" s="866"/>
      <c r="AJ68" s="866"/>
      <c r="AK68" s="866">
        <v>25</v>
      </c>
      <c r="AL68" s="866"/>
      <c r="AM68" s="866"/>
      <c r="AN68" s="866"/>
      <c r="AO68" s="866"/>
      <c r="AP68" s="866">
        <v>2069</v>
      </c>
      <c r="AQ68" s="866"/>
      <c r="AR68" s="866"/>
      <c r="AS68" s="866"/>
      <c r="AT68" s="866"/>
      <c r="AU68" s="866">
        <v>962</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601</v>
      </c>
      <c r="C69" s="874"/>
      <c r="D69" s="874"/>
      <c r="E69" s="874"/>
      <c r="F69" s="874"/>
      <c r="G69" s="874"/>
      <c r="H69" s="874"/>
      <c r="I69" s="874"/>
      <c r="J69" s="874"/>
      <c r="K69" s="874"/>
      <c r="L69" s="874"/>
      <c r="M69" s="874"/>
      <c r="N69" s="874"/>
      <c r="O69" s="874"/>
      <c r="P69" s="875"/>
      <c r="Q69" s="876">
        <v>184</v>
      </c>
      <c r="R69" s="830"/>
      <c r="S69" s="830"/>
      <c r="T69" s="830"/>
      <c r="U69" s="830"/>
      <c r="V69" s="830">
        <v>167</v>
      </c>
      <c r="W69" s="830"/>
      <c r="X69" s="830"/>
      <c r="Y69" s="830"/>
      <c r="Z69" s="830"/>
      <c r="AA69" s="830">
        <v>17</v>
      </c>
      <c r="AB69" s="830"/>
      <c r="AC69" s="830"/>
      <c r="AD69" s="830"/>
      <c r="AE69" s="830"/>
      <c r="AF69" s="830">
        <v>17</v>
      </c>
      <c r="AG69" s="830"/>
      <c r="AH69" s="830"/>
      <c r="AI69" s="830"/>
      <c r="AJ69" s="830"/>
      <c r="AK69" s="830" t="s">
        <v>531</v>
      </c>
      <c r="AL69" s="830"/>
      <c r="AM69" s="830"/>
      <c r="AN69" s="830"/>
      <c r="AO69" s="830"/>
      <c r="AP69" s="830" t="s">
        <v>531</v>
      </c>
      <c r="AQ69" s="830"/>
      <c r="AR69" s="830"/>
      <c r="AS69" s="830"/>
      <c r="AT69" s="830"/>
      <c r="AU69" s="830" t="s">
        <v>531</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602</v>
      </c>
      <c r="C70" s="874"/>
      <c r="D70" s="874"/>
      <c r="E70" s="874"/>
      <c r="F70" s="874"/>
      <c r="G70" s="874"/>
      <c r="H70" s="874"/>
      <c r="I70" s="874"/>
      <c r="J70" s="874"/>
      <c r="K70" s="874"/>
      <c r="L70" s="874"/>
      <c r="M70" s="874"/>
      <c r="N70" s="874"/>
      <c r="O70" s="874"/>
      <c r="P70" s="875"/>
      <c r="Q70" s="876">
        <v>7807</v>
      </c>
      <c r="R70" s="830"/>
      <c r="S70" s="830"/>
      <c r="T70" s="830"/>
      <c r="U70" s="830"/>
      <c r="V70" s="830">
        <v>7405</v>
      </c>
      <c r="W70" s="830"/>
      <c r="X70" s="830"/>
      <c r="Y70" s="830"/>
      <c r="Z70" s="830"/>
      <c r="AA70" s="830">
        <v>402</v>
      </c>
      <c r="AB70" s="830"/>
      <c r="AC70" s="830"/>
      <c r="AD70" s="830"/>
      <c r="AE70" s="830"/>
      <c r="AF70" s="830">
        <v>402</v>
      </c>
      <c r="AG70" s="830"/>
      <c r="AH70" s="830"/>
      <c r="AI70" s="830"/>
      <c r="AJ70" s="830"/>
      <c r="AK70" s="830">
        <v>4</v>
      </c>
      <c r="AL70" s="830"/>
      <c r="AM70" s="830"/>
      <c r="AN70" s="830"/>
      <c r="AO70" s="830"/>
      <c r="AP70" s="830" t="s">
        <v>531</v>
      </c>
      <c r="AQ70" s="830"/>
      <c r="AR70" s="830"/>
      <c r="AS70" s="830"/>
      <c r="AT70" s="830"/>
      <c r="AU70" s="830" t="s">
        <v>531</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603</v>
      </c>
      <c r="C71" s="874"/>
      <c r="D71" s="874"/>
      <c r="E71" s="874"/>
      <c r="F71" s="874"/>
      <c r="G71" s="874"/>
      <c r="H71" s="874"/>
      <c r="I71" s="874"/>
      <c r="J71" s="874"/>
      <c r="K71" s="874"/>
      <c r="L71" s="874"/>
      <c r="M71" s="874"/>
      <c r="N71" s="874"/>
      <c r="O71" s="874"/>
      <c r="P71" s="875"/>
      <c r="Q71" s="876">
        <v>122</v>
      </c>
      <c r="R71" s="830"/>
      <c r="S71" s="830"/>
      <c r="T71" s="830"/>
      <c r="U71" s="830"/>
      <c r="V71" s="830">
        <v>111</v>
      </c>
      <c r="W71" s="830"/>
      <c r="X71" s="830"/>
      <c r="Y71" s="830"/>
      <c r="Z71" s="830"/>
      <c r="AA71" s="830">
        <v>11</v>
      </c>
      <c r="AB71" s="830"/>
      <c r="AC71" s="830"/>
      <c r="AD71" s="830"/>
      <c r="AE71" s="830"/>
      <c r="AF71" s="830">
        <v>11</v>
      </c>
      <c r="AG71" s="830"/>
      <c r="AH71" s="830"/>
      <c r="AI71" s="830"/>
      <c r="AJ71" s="830"/>
      <c r="AK71" s="830">
        <v>4</v>
      </c>
      <c r="AL71" s="830"/>
      <c r="AM71" s="830"/>
      <c r="AN71" s="830"/>
      <c r="AO71" s="830"/>
      <c r="AP71" s="830" t="s">
        <v>531</v>
      </c>
      <c r="AQ71" s="830"/>
      <c r="AR71" s="830"/>
      <c r="AS71" s="830"/>
      <c r="AT71" s="830"/>
      <c r="AU71" s="830" t="s">
        <v>531</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604</v>
      </c>
      <c r="C72" s="874"/>
      <c r="D72" s="874"/>
      <c r="E72" s="874"/>
      <c r="F72" s="874"/>
      <c r="G72" s="874"/>
      <c r="H72" s="874"/>
      <c r="I72" s="874"/>
      <c r="J72" s="874"/>
      <c r="K72" s="874"/>
      <c r="L72" s="874"/>
      <c r="M72" s="874"/>
      <c r="N72" s="874"/>
      <c r="O72" s="874"/>
      <c r="P72" s="875"/>
      <c r="Q72" s="876">
        <v>229</v>
      </c>
      <c r="R72" s="830"/>
      <c r="S72" s="830"/>
      <c r="T72" s="830"/>
      <c r="U72" s="830"/>
      <c r="V72" s="830">
        <v>207</v>
      </c>
      <c r="W72" s="830"/>
      <c r="X72" s="830"/>
      <c r="Y72" s="830"/>
      <c r="Z72" s="830"/>
      <c r="AA72" s="830">
        <v>22</v>
      </c>
      <c r="AB72" s="830"/>
      <c r="AC72" s="830"/>
      <c r="AD72" s="830"/>
      <c r="AE72" s="830"/>
      <c r="AF72" s="830">
        <v>22</v>
      </c>
      <c r="AG72" s="830"/>
      <c r="AH72" s="830"/>
      <c r="AI72" s="830"/>
      <c r="AJ72" s="830"/>
      <c r="AK72" s="830">
        <v>14</v>
      </c>
      <c r="AL72" s="830"/>
      <c r="AM72" s="830"/>
      <c r="AN72" s="830"/>
      <c r="AO72" s="830"/>
      <c r="AP72" s="830" t="s">
        <v>531</v>
      </c>
      <c r="AQ72" s="830"/>
      <c r="AR72" s="830"/>
      <c r="AS72" s="830"/>
      <c r="AT72" s="830"/>
      <c r="AU72" s="830" t="s">
        <v>531</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605</v>
      </c>
      <c r="C73" s="874"/>
      <c r="D73" s="874"/>
      <c r="E73" s="874"/>
      <c r="F73" s="874"/>
      <c r="G73" s="874"/>
      <c r="H73" s="874"/>
      <c r="I73" s="874"/>
      <c r="J73" s="874"/>
      <c r="K73" s="874"/>
      <c r="L73" s="874"/>
      <c r="M73" s="874"/>
      <c r="N73" s="874"/>
      <c r="O73" s="874"/>
      <c r="P73" s="875"/>
      <c r="Q73" s="876">
        <v>45</v>
      </c>
      <c r="R73" s="830"/>
      <c r="S73" s="830"/>
      <c r="T73" s="830"/>
      <c r="U73" s="830"/>
      <c r="V73" s="830">
        <v>11</v>
      </c>
      <c r="W73" s="830"/>
      <c r="X73" s="830"/>
      <c r="Y73" s="830"/>
      <c r="Z73" s="830"/>
      <c r="AA73" s="830">
        <v>34</v>
      </c>
      <c r="AB73" s="830"/>
      <c r="AC73" s="830"/>
      <c r="AD73" s="830"/>
      <c r="AE73" s="830"/>
      <c r="AF73" s="830">
        <v>34</v>
      </c>
      <c r="AG73" s="830"/>
      <c r="AH73" s="830"/>
      <c r="AI73" s="830"/>
      <c r="AJ73" s="830"/>
      <c r="AK73" s="830" t="s">
        <v>531</v>
      </c>
      <c r="AL73" s="830"/>
      <c r="AM73" s="830"/>
      <c r="AN73" s="830"/>
      <c r="AO73" s="830"/>
      <c r="AP73" s="830" t="s">
        <v>531</v>
      </c>
      <c r="AQ73" s="830"/>
      <c r="AR73" s="830"/>
      <c r="AS73" s="830"/>
      <c r="AT73" s="830"/>
      <c r="AU73" s="830" t="s">
        <v>531</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t="s">
        <v>606</v>
      </c>
      <c r="C74" s="874"/>
      <c r="D74" s="874"/>
      <c r="E74" s="874"/>
      <c r="F74" s="874"/>
      <c r="G74" s="874"/>
      <c r="H74" s="874"/>
      <c r="I74" s="874"/>
      <c r="J74" s="874"/>
      <c r="K74" s="874"/>
      <c r="L74" s="874"/>
      <c r="M74" s="874"/>
      <c r="N74" s="874"/>
      <c r="O74" s="874"/>
      <c r="P74" s="875"/>
      <c r="Q74" s="876">
        <v>307</v>
      </c>
      <c r="R74" s="830"/>
      <c r="S74" s="830"/>
      <c r="T74" s="830"/>
      <c r="U74" s="830"/>
      <c r="V74" s="830">
        <v>287</v>
      </c>
      <c r="W74" s="830"/>
      <c r="X74" s="830"/>
      <c r="Y74" s="830"/>
      <c r="Z74" s="830"/>
      <c r="AA74" s="830">
        <v>20</v>
      </c>
      <c r="AB74" s="830"/>
      <c r="AC74" s="830"/>
      <c r="AD74" s="830"/>
      <c r="AE74" s="830"/>
      <c r="AF74" s="830">
        <v>20</v>
      </c>
      <c r="AG74" s="830"/>
      <c r="AH74" s="830"/>
      <c r="AI74" s="830"/>
      <c r="AJ74" s="830"/>
      <c r="AK74" s="830" t="s">
        <v>531</v>
      </c>
      <c r="AL74" s="830"/>
      <c r="AM74" s="830"/>
      <c r="AN74" s="830"/>
      <c r="AO74" s="830"/>
      <c r="AP74" s="830" t="s">
        <v>531</v>
      </c>
      <c r="AQ74" s="830"/>
      <c r="AR74" s="830"/>
      <c r="AS74" s="830"/>
      <c r="AT74" s="830"/>
      <c r="AU74" s="830" t="s">
        <v>531</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t="s">
        <v>607</v>
      </c>
      <c r="C75" s="874"/>
      <c r="D75" s="874"/>
      <c r="E75" s="874"/>
      <c r="F75" s="874"/>
      <c r="G75" s="874"/>
      <c r="H75" s="874"/>
      <c r="I75" s="874"/>
      <c r="J75" s="874"/>
      <c r="K75" s="874"/>
      <c r="L75" s="874"/>
      <c r="M75" s="874"/>
      <c r="N75" s="874"/>
      <c r="O75" s="874"/>
      <c r="P75" s="875"/>
      <c r="Q75" s="877">
        <v>147909</v>
      </c>
      <c r="R75" s="878"/>
      <c r="S75" s="878"/>
      <c r="T75" s="878"/>
      <c r="U75" s="834"/>
      <c r="V75" s="879">
        <v>147391</v>
      </c>
      <c r="W75" s="878"/>
      <c r="X75" s="878"/>
      <c r="Y75" s="878"/>
      <c r="Z75" s="834"/>
      <c r="AA75" s="879">
        <v>518</v>
      </c>
      <c r="AB75" s="878"/>
      <c r="AC75" s="878"/>
      <c r="AD75" s="878"/>
      <c r="AE75" s="834"/>
      <c r="AF75" s="879">
        <v>518</v>
      </c>
      <c r="AG75" s="878"/>
      <c r="AH75" s="878"/>
      <c r="AI75" s="878"/>
      <c r="AJ75" s="834"/>
      <c r="AK75" s="879" t="s">
        <v>531</v>
      </c>
      <c r="AL75" s="878"/>
      <c r="AM75" s="878"/>
      <c r="AN75" s="878"/>
      <c r="AO75" s="834"/>
      <c r="AP75" s="879" t="s">
        <v>531</v>
      </c>
      <c r="AQ75" s="878"/>
      <c r="AR75" s="878"/>
      <c r="AS75" s="878"/>
      <c r="AT75" s="834"/>
      <c r="AU75" s="879" t="s">
        <v>531</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397</v>
      </c>
      <c r="B88" s="789" t="s">
        <v>427</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1181</v>
      </c>
      <c r="AG88" s="844"/>
      <c r="AH88" s="844"/>
      <c r="AI88" s="844"/>
      <c r="AJ88" s="844"/>
      <c r="AK88" s="841"/>
      <c r="AL88" s="841"/>
      <c r="AM88" s="841"/>
      <c r="AN88" s="841"/>
      <c r="AO88" s="841"/>
      <c r="AP88" s="844">
        <v>2069</v>
      </c>
      <c r="AQ88" s="844"/>
      <c r="AR88" s="844"/>
      <c r="AS88" s="844"/>
      <c r="AT88" s="844"/>
      <c r="AU88" s="844">
        <v>962</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397</v>
      </c>
      <c r="BR102" s="789" t="s">
        <v>428</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60</v>
      </c>
      <c r="CS102" s="852"/>
      <c r="CT102" s="852"/>
      <c r="CU102" s="852"/>
      <c r="CV102" s="891"/>
      <c r="CW102" s="890">
        <v>5</v>
      </c>
      <c r="CX102" s="852"/>
      <c r="CY102" s="852"/>
      <c r="CZ102" s="852"/>
      <c r="DA102" s="891"/>
      <c r="DB102" s="890">
        <v>25</v>
      </c>
      <c r="DC102" s="852"/>
      <c r="DD102" s="852"/>
      <c r="DE102" s="852"/>
      <c r="DF102" s="891"/>
      <c r="DG102" s="890" t="s">
        <v>531</v>
      </c>
      <c r="DH102" s="852"/>
      <c r="DI102" s="852"/>
      <c r="DJ102" s="852"/>
      <c r="DK102" s="891"/>
      <c r="DL102" s="890" t="s">
        <v>531</v>
      </c>
      <c r="DM102" s="852"/>
      <c r="DN102" s="852"/>
      <c r="DO102" s="852"/>
      <c r="DP102" s="891"/>
      <c r="DQ102" s="890" t="s">
        <v>531</v>
      </c>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429</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430</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431</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432</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433</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434</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435</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436</v>
      </c>
      <c r="AB109" s="893"/>
      <c r="AC109" s="893"/>
      <c r="AD109" s="893"/>
      <c r="AE109" s="894"/>
      <c r="AF109" s="892" t="s">
        <v>437</v>
      </c>
      <c r="AG109" s="893"/>
      <c r="AH109" s="893"/>
      <c r="AI109" s="893"/>
      <c r="AJ109" s="894"/>
      <c r="AK109" s="892" t="s">
        <v>314</v>
      </c>
      <c r="AL109" s="893"/>
      <c r="AM109" s="893"/>
      <c r="AN109" s="893"/>
      <c r="AO109" s="894"/>
      <c r="AP109" s="892" t="s">
        <v>438</v>
      </c>
      <c r="AQ109" s="893"/>
      <c r="AR109" s="893"/>
      <c r="AS109" s="893"/>
      <c r="AT109" s="895"/>
      <c r="AU109" s="912" t="s">
        <v>435</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436</v>
      </c>
      <c r="BR109" s="893"/>
      <c r="BS109" s="893"/>
      <c r="BT109" s="893"/>
      <c r="BU109" s="894"/>
      <c r="BV109" s="892" t="s">
        <v>437</v>
      </c>
      <c r="BW109" s="893"/>
      <c r="BX109" s="893"/>
      <c r="BY109" s="893"/>
      <c r="BZ109" s="894"/>
      <c r="CA109" s="892" t="s">
        <v>314</v>
      </c>
      <c r="CB109" s="893"/>
      <c r="CC109" s="893"/>
      <c r="CD109" s="893"/>
      <c r="CE109" s="894"/>
      <c r="CF109" s="913" t="s">
        <v>438</v>
      </c>
      <c r="CG109" s="913"/>
      <c r="CH109" s="913"/>
      <c r="CI109" s="913"/>
      <c r="CJ109" s="913"/>
      <c r="CK109" s="892" t="s">
        <v>439</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436</v>
      </c>
      <c r="DH109" s="893"/>
      <c r="DI109" s="893"/>
      <c r="DJ109" s="893"/>
      <c r="DK109" s="894"/>
      <c r="DL109" s="892" t="s">
        <v>437</v>
      </c>
      <c r="DM109" s="893"/>
      <c r="DN109" s="893"/>
      <c r="DO109" s="893"/>
      <c r="DP109" s="894"/>
      <c r="DQ109" s="892" t="s">
        <v>314</v>
      </c>
      <c r="DR109" s="893"/>
      <c r="DS109" s="893"/>
      <c r="DT109" s="893"/>
      <c r="DU109" s="894"/>
      <c r="DV109" s="892" t="s">
        <v>438</v>
      </c>
      <c r="DW109" s="893"/>
      <c r="DX109" s="893"/>
      <c r="DY109" s="893"/>
      <c r="DZ109" s="895"/>
    </row>
    <row r="110" spans="1:131" s="230" customFormat="1" ht="26.25" customHeight="1" x14ac:dyDescent="0.15">
      <c r="A110" s="896" t="s">
        <v>440</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3506987</v>
      </c>
      <c r="AB110" s="900"/>
      <c r="AC110" s="900"/>
      <c r="AD110" s="900"/>
      <c r="AE110" s="901"/>
      <c r="AF110" s="902">
        <v>3523256</v>
      </c>
      <c r="AG110" s="900"/>
      <c r="AH110" s="900"/>
      <c r="AI110" s="900"/>
      <c r="AJ110" s="901"/>
      <c r="AK110" s="902">
        <v>3517044</v>
      </c>
      <c r="AL110" s="900"/>
      <c r="AM110" s="900"/>
      <c r="AN110" s="900"/>
      <c r="AO110" s="901"/>
      <c r="AP110" s="903">
        <v>11.9</v>
      </c>
      <c r="AQ110" s="904"/>
      <c r="AR110" s="904"/>
      <c r="AS110" s="904"/>
      <c r="AT110" s="905"/>
      <c r="AU110" s="906" t="s">
        <v>75</v>
      </c>
      <c r="AV110" s="907"/>
      <c r="AW110" s="907"/>
      <c r="AX110" s="907"/>
      <c r="AY110" s="907"/>
      <c r="AZ110" s="929" t="s">
        <v>441</v>
      </c>
      <c r="BA110" s="897"/>
      <c r="BB110" s="897"/>
      <c r="BC110" s="897"/>
      <c r="BD110" s="897"/>
      <c r="BE110" s="897"/>
      <c r="BF110" s="897"/>
      <c r="BG110" s="897"/>
      <c r="BH110" s="897"/>
      <c r="BI110" s="897"/>
      <c r="BJ110" s="897"/>
      <c r="BK110" s="897"/>
      <c r="BL110" s="897"/>
      <c r="BM110" s="897"/>
      <c r="BN110" s="897"/>
      <c r="BO110" s="897"/>
      <c r="BP110" s="898"/>
      <c r="BQ110" s="930">
        <v>43298826</v>
      </c>
      <c r="BR110" s="931"/>
      <c r="BS110" s="931"/>
      <c r="BT110" s="931"/>
      <c r="BU110" s="931"/>
      <c r="BV110" s="931">
        <v>44235757</v>
      </c>
      <c r="BW110" s="931"/>
      <c r="BX110" s="931"/>
      <c r="BY110" s="931"/>
      <c r="BZ110" s="931"/>
      <c r="CA110" s="931">
        <v>43843787</v>
      </c>
      <c r="CB110" s="931"/>
      <c r="CC110" s="931"/>
      <c r="CD110" s="931"/>
      <c r="CE110" s="931"/>
      <c r="CF110" s="944">
        <v>148.30000000000001</v>
      </c>
      <c r="CG110" s="945"/>
      <c r="CH110" s="945"/>
      <c r="CI110" s="945"/>
      <c r="CJ110" s="945"/>
      <c r="CK110" s="946" t="s">
        <v>442</v>
      </c>
      <c r="CL110" s="947"/>
      <c r="CM110" s="929" t="s">
        <v>443</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444</v>
      </c>
      <c r="DH110" s="931"/>
      <c r="DI110" s="931"/>
      <c r="DJ110" s="931"/>
      <c r="DK110" s="931"/>
      <c r="DL110" s="931" t="s">
        <v>418</v>
      </c>
      <c r="DM110" s="931"/>
      <c r="DN110" s="931"/>
      <c r="DO110" s="931"/>
      <c r="DP110" s="931"/>
      <c r="DQ110" s="931" t="s">
        <v>445</v>
      </c>
      <c r="DR110" s="931"/>
      <c r="DS110" s="931"/>
      <c r="DT110" s="931"/>
      <c r="DU110" s="931"/>
      <c r="DV110" s="932" t="s">
        <v>445</v>
      </c>
      <c r="DW110" s="932"/>
      <c r="DX110" s="932"/>
      <c r="DY110" s="932"/>
      <c r="DZ110" s="933"/>
    </row>
    <row r="111" spans="1:131" s="230" customFormat="1" ht="26.25" customHeight="1" x14ac:dyDescent="0.15">
      <c r="A111" s="934" t="s">
        <v>446</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399</v>
      </c>
      <c r="AB111" s="938"/>
      <c r="AC111" s="938"/>
      <c r="AD111" s="938"/>
      <c r="AE111" s="939"/>
      <c r="AF111" s="940" t="s">
        <v>130</v>
      </c>
      <c r="AG111" s="938"/>
      <c r="AH111" s="938"/>
      <c r="AI111" s="938"/>
      <c r="AJ111" s="939"/>
      <c r="AK111" s="940" t="s">
        <v>130</v>
      </c>
      <c r="AL111" s="938"/>
      <c r="AM111" s="938"/>
      <c r="AN111" s="938"/>
      <c r="AO111" s="939"/>
      <c r="AP111" s="941" t="s">
        <v>447</v>
      </c>
      <c r="AQ111" s="942"/>
      <c r="AR111" s="942"/>
      <c r="AS111" s="942"/>
      <c r="AT111" s="943"/>
      <c r="AU111" s="908"/>
      <c r="AV111" s="909"/>
      <c r="AW111" s="909"/>
      <c r="AX111" s="909"/>
      <c r="AY111" s="909"/>
      <c r="AZ111" s="922" t="s">
        <v>448</v>
      </c>
      <c r="BA111" s="923"/>
      <c r="BB111" s="923"/>
      <c r="BC111" s="923"/>
      <c r="BD111" s="923"/>
      <c r="BE111" s="923"/>
      <c r="BF111" s="923"/>
      <c r="BG111" s="923"/>
      <c r="BH111" s="923"/>
      <c r="BI111" s="923"/>
      <c r="BJ111" s="923"/>
      <c r="BK111" s="923"/>
      <c r="BL111" s="923"/>
      <c r="BM111" s="923"/>
      <c r="BN111" s="923"/>
      <c r="BO111" s="923"/>
      <c r="BP111" s="924"/>
      <c r="BQ111" s="925" t="s">
        <v>447</v>
      </c>
      <c r="BR111" s="926"/>
      <c r="BS111" s="926"/>
      <c r="BT111" s="926"/>
      <c r="BU111" s="926"/>
      <c r="BV111" s="926" t="s">
        <v>130</v>
      </c>
      <c r="BW111" s="926"/>
      <c r="BX111" s="926"/>
      <c r="BY111" s="926"/>
      <c r="BZ111" s="926"/>
      <c r="CA111" s="926" t="s">
        <v>418</v>
      </c>
      <c r="CB111" s="926"/>
      <c r="CC111" s="926"/>
      <c r="CD111" s="926"/>
      <c r="CE111" s="926"/>
      <c r="CF111" s="920" t="s">
        <v>447</v>
      </c>
      <c r="CG111" s="921"/>
      <c r="CH111" s="921"/>
      <c r="CI111" s="921"/>
      <c r="CJ111" s="921"/>
      <c r="CK111" s="948"/>
      <c r="CL111" s="949"/>
      <c r="CM111" s="922" t="s">
        <v>449</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399</v>
      </c>
      <c r="DH111" s="926"/>
      <c r="DI111" s="926"/>
      <c r="DJ111" s="926"/>
      <c r="DK111" s="926"/>
      <c r="DL111" s="926" t="s">
        <v>130</v>
      </c>
      <c r="DM111" s="926"/>
      <c r="DN111" s="926"/>
      <c r="DO111" s="926"/>
      <c r="DP111" s="926"/>
      <c r="DQ111" s="926" t="s">
        <v>418</v>
      </c>
      <c r="DR111" s="926"/>
      <c r="DS111" s="926"/>
      <c r="DT111" s="926"/>
      <c r="DU111" s="926"/>
      <c r="DV111" s="927" t="s">
        <v>444</v>
      </c>
      <c r="DW111" s="927"/>
      <c r="DX111" s="927"/>
      <c r="DY111" s="927"/>
      <c r="DZ111" s="928"/>
    </row>
    <row r="112" spans="1:131" s="230" customFormat="1" ht="26.25" customHeight="1" x14ac:dyDescent="0.15">
      <c r="A112" s="952" t="s">
        <v>450</v>
      </c>
      <c r="B112" s="953"/>
      <c r="C112" s="923" t="s">
        <v>451</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445</v>
      </c>
      <c r="AB112" s="959"/>
      <c r="AC112" s="959"/>
      <c r="AD112" s="959"/>
      <c r="AE112" s="960"/>
      <c r="AF112" s="961" t="s">
        <v>445</v>
      </c>
      <c r="AG112" s="959"/>
      <c r="AH112" s="959"/>
      <c r="AI112" s="959"/>
      <c r="AJ112" s="960"/>
      <c r="AK112" s="961" t="s">
        <v>445</v>
      </c>
      <c r="AL112" s="959"/>
      <c r="AM112" s="959"/>
      <c r="AN112" s="959"/>
      <c r="AO112" s="960"/>
      <c r="AP112" s="962" t="s">
        <v>447</v>
      </c>
      <c r="AQ112" s="963"/>
      <c r="AR112" s="963"/>
      <c r="AS112" s="963"/>
      <c r="AT112" s="964"/>
      <c r="AU112" s="908"/>
      <c r="AV112" s="909"/>
      <c r="AW112" s="909"/>
      <c r="AX112" s="909"/>
      <c r="AY112" s="909"/>
      <c r="AZ112" s="922" t="s">
        <v>452</v>
      </c>
      <c r="BA112" s="923"/>
      <c r="BB112" s="923"/>
      <c r="BC112" s="923"/>
      <c r="BD112" s="923"/>
      <c r="BE112" s="923"/>
      <c r="BF112" s="923"/>
      <c r="BG112" s="923"/>
      <c r="BH112" s="923"/>
      <c r="BI112" s="923"/>
      <c r="BJ112" s="923"/>
      <c r="BK112" s="923"/>
      <c r="BL112" s="923"/>
      <c r="BM112" s="923"/>
      <c r="BN112" s="923"/>
      <c r="BO112" s="923"/>
      <c r="BP112" s="924"/>
      <c r="BQ112" s="925">
        <v>3001705</v>
      </c>
      <c r="BR112" s="926"/>
      <c r="BS112" s="926"/>
      <c r="BT112" s="926"/>
      <c r="BU112" s="926"/>
      <c r="BV112" s="926">
        <v>2956418</v>
      </c>
      <c r="BW112" s="926"/>
      <c r="BX112" s="926"/>
      <c r="BY112" s="926"/>
      <c r="BZ112" s="926"/>
      <c r="CA112" s="926">
        <v>3010579</v>
      </c>
      <c r="CB112" s="926"/>
      <c r="CC112" s="926"/>
      <c r="CD112" s="926"/>
      <c r="CE112" s="926"/>
      <c r="CF112" s="920">
        <v>10.199999999999999</v>
      </c>
      <c r="CG112" s="921"/>
      <c r="CH112" s="921"/>
      <c r="CI112" s="921"/>
      <c r="CJ112" s="921"/>
      <c r="CK112" s="948"/>
      <c r="CL112" s="949"/>
      <c r="CM112" s="922" t="s">
        <v>453</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445</v>
      </c>
      <c r="DH112" s="926"/>
      <c r="DI112" s="926"/>
      <c r="DJ112" s="926"/>
      <c r="DK112" s="926"/>
      <c r="DL112" s="926" t="s">
        <v>418</v>
      </c>
      <c r="DM112" s="926"/>
      <c r="DN112" s="926"/>
      <c r="DO112" s="926"/>
      <c r="DP112" s="926"/>
      <c r="DQ112" s="926" t="s">
        <v>444</v>
      </c>
      <c r="DR112" s="926"/>
      <c r="DS112" s="926"/>
      <c r="DT112" s="926"/>
      <c r="DU112" s="926"/>
      <c r="DV112" s="927" t="s">
        <v>447</v>
      </c>
      <c r="DW112" s="927"/>
      <c r="DX112" s="927"/>
      <c r="DY112" s="927"/>
      <c r="DZ112" s="928"/>
    </row>
    <row r="113" spans="1:130" s="230" customFormat="1" ht="26.25" customHeight="1" x14ac:dyDescent="0.15">
      <c r="A113" s="954"/>
      <c r="B113" s="955"/>
      <c r="C113" s="923" t="s">
        <v>454</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510040</v>
      </c>
      <c r="AB113" s="938"/>
      <c r="AC113" s="938"/>
      <c r="AD113" s="938"/>
      <c r="AE113" s="939"/>
      <c r="AF113" s="940">
        <v>450461</v>
      </c>
      <c r="AG113" s="938"/>
      <c r="AH113" s="938"/>
      <c r="AI113" s="938"/>
      <c r="AJ113" s="939"/>
      <c r="AK113" s="940">
        <v>466732</v>
      </c>
      <c r="AL113" s="938"/>
      <c r="AM113" s="938"/>
      <c r="AN113" s="938"/>
      <c r="AO113" s="939"/>
      <c r="AP113" s="941">
        <v>1.6</v>
      </c>
      <c r="AQ113" s="942"/>
      <c r="AR113" s="942"/>
      <c r="AS113" s="942"/>
      <c r="AT113" s="943"/>
      <c r="AU113" s="908"/>
      <c r="AV113" s="909"/>
      <c r="AW113" s="909"/>
      <c r="AX113" s="909"/>
      <c r="AY113" s="909"/>
      <c r="AZ113" s="922" t="s">
        <v>455</v>
      </c>
      <c r="BA113" s="923"/>
      <c r="BB113" s="923"/>
      <c r="BC113" s="923"/>
      <c r="BD113" s="923"/>
      <c r="BE113" s="923"/>
      <c r="BF113" s="923"/>
      <c r="BG113" s="923"/>
      <c r="BH113" s="923"/>
      <c r="BI113" s="923"/>
      <c r="BJ113" s="923"/>
      <c r="BK113" s="923"/>
      <c r="BL113" s="923"/>
      <c r="BM113" s="923"/>
      <c r="BN113" s="923"/>
      <c r="BO113" s="923"/>
      <c r="BP113" s="924"/>
      <c r="BQ113" s="925">
        <v>1485273</v>
      </c>
      <c r="BR113" s="926"/>
      <c r="BS113" s="926"/>
      <c r="BT113" s="926"/>
      <c r="BU113" s="926"/>
      <c r="BV113" s="926">
        <v>1221573</v>
      </c>
      <c r="BW113" s="926"/>
      <c r="BX113" s="926"/>
      <c r="BY113" s="926"/>
      <c r="BZ113" s="926"/>
      <c r="CA113" s="926">
        <v>962479</v>
      </c>
      <c r="CB113" s="926"/>
      <c r="CC113" s="926"/>
      <c r="CD113" s="926"/>
      <c r="CE113" s="926"/>
      <c r="CF113" s="920">
        <v>3.3</v>
      </c>
      <c r="CG113" s="921"/>
      <c r="CH113" s="921"/>
      <c r="CI113" s="921"/>
      <c r="CJ113" s="921"/>
      <c r="CK113" s="948"/>
      <c r="CL113" s="949"/>
      <c r="CM113" s="922" t="s">
        <v>456</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418</v>
      </c>
      <c r="DH113" s="959"/>
      <c r="DI113" s="959"/>
      <c r="DJ113" s="959"/>
      <c r="DK113" s="960"/>
      <c r="DL113" s="961" t="s">
        <v>418</v>
      </c>
      <c r="DM113" s="959"/>
      <c r="DN113" s="959"/>
      <c r="DO113" s="959"/>
      <c r="DP113" s="960"/>
      <c r="DQ113" s="961" t="s">
        <v>444</v>
      </c>
      <c r="DR113" s="959"/>
      <c r="DS113" s="959"/>
      <c r="DT113" s="959"/>
      <c r="DU113" s="960"/>
      <c r="DV113" s="962" t="s">
        <v>418</v>
      </c>
      <c r="DW113" s="963"/>
      <c r="DX113" s="963"/>
      <c r="DY113" s="963"/>
      <c r="DZ113" s="964"/>
    </row>
    <row r="114" spans="1:130" s="230" customFormat="1" ht="26.25" customHeight="1" x14ac:dyDescent="0.15">
      <c r="A114" s="954"/>
      <c r="B114" s="955"/>
      <c r="C114" s="923" t="s">
        <v>457</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446004</v>
      </c>
      <c r="AB114" s="959"/>
      <c r="AC114" s="959"/>
      <c r="AD114" s="959"/>
      <c r="AE114" s="960"/>
      <c r="AF114" s="961">
        <v>447265</v>
      </c>
      <c r="AG114" s="959"/>
      <c r="AH114" s="959"/>
      <c r="AI114" s="959"/>
      <c r="AJ114" s="960"/>
      <c r="AK114" s="961">
        <v>410311</v>
      </c>
      <c r="AL114" s="959"/>
      <c r="AM114" s="959"/>
      <c r="AN114" s="959"/>
      <c r="AO114" s="960"/>
      <c r="AP114" s="962">
        <v>1.4</v>
      </c>
      <c r="AQ114" s="963"/>
      <c r="AR114" s="963"/>
      <c r="AS114" s="963"/>
      <c r="AT114" s="964"/>
      <c r="AU114" s="908"/>
      <c r="AV114" s="909"/>
      <c r="AW114" s="909"/>
      <c r="AX114" s="909"/>
      <c r="AY114" s="909"/>
      <c r="AZ114" s="922" t="s">
        <v>458</v>
      </c>
      <c r="BA114" s="923"/>
      <c r="BB114" s="923"/>
      <c r="BC114" s="923"/>
      <c r="BD114" s="923"/>
      <c r="BE114" s="923"/>
      <c r="BF114" s="923"/>
      <c r="BG114" s="923"/>
      <c r="BH114" s="923"/>
      <c r="BI114" s="923"/>
      <c r="BJ114" s="923"/>
      <c r="BK114" s="923"/>
      <c r="BL114" s="923"/>
      <c r="BM114" s="923"/>
      <c r="BN114" s="923"/>
      <c r="BO114" s="923"/>
      <c r="BP114" s="924"/>
      <c r="BQ114" s="925">
        <v>4895108</v>
      </c>
      <c r="BR114" s="926"/>
      <c r="BS114" s="926"/>
      <c r="BT114" s="926"/>
      <c r="BU114" s="926"/>
      <c r="BV114" s="926">
        <v>5176685</v>
      </c>
      <c r="BW114" s="926"/>
      <c r="BX114" s="926"/>
      <c r="BY114" s="926"/>
      <c r="BZ114" s="926"/>
      <c r="CA114" s="926">
        <v>5433834</v>
      </c>
      <c r="CB114" s="926"/>
      <c r="CC114" s="926"/>
      <c r="CD114" s="926"/>
      <c r="CE114" s="926"/>
      <c r="CF114" s="920">
        <v>18.399999999999999</v>
      </c>
      <c r="CG114" s="921"/>
      <c r="CH114" s="921"/>
      <c r="CI114" s="921"/>
      <c r="CJ114" s="921"/>
      <c r="CK114" s="948"/>
      <c r="CL114" s="949"/>
      <c r="CM114" s="922" t="s">
        <v>459</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399</v>
      </c>
      <c r="DH114" s="959"/>
      <c r="DI114" s="959"/>
      <c r="DJ114" s="959"/>
      <c r="DK114" s="960"/>
      <c r="DL114" s="961" t="s">
        <v>445</v>
      </c>
      <c r="DM114" s="959"/>
      <c r="DN114" s="959"/>
      <c r="DO114" s="959"/>
      <c r="DP114" s="960"/>
      <c r="DQ114" s="961" t="s">
        <v>444</v>
      </c>
      <c r="DR114" s="959"/>
      <c r="DS114" s="959"/>
      <c r="DT114" s="959"/>
      <c r="DU114" s="960"/>
      <c r="DV114" s="962" t="s">
        <v>445</v>
      </c>
      <c r="DW114" s="963"/>
      <c r="DX114" s="963"/>
      <c r="DY114" s="963"/>
      <c r="DZ114" s="964"/>
    </row>
    <row r="115" spans="1:130" s="230" customFormat="1" ht="26.25" customHeight="1" x14ac:dyDescent="0.15">
      <c r="A115" s="954"/>
      <c r="B115" s="955"/>
      <c r="C115" s="923" t="s">
        <v>460</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444</v>
      </c>
      <c r="AB115" s="938"/>
      <c r="AC115" s="938"/>
      <c r="AD115" s="938"/>
      <c r="AE115" s="939"/>
      <c r="AF115" s="940" t="s">
        <v>445</v>
      </c>
      <c r="AG115" s="938"/>
      <c r="AH115" s="938"/>
      <c r="AI115" s="938"/>
      <c r="AJ115" s="939"/>
      <c r="AK115" s="940" t="s">
        <v>447</v>
      </c>
      <c r="AL115" s="938"/>
      <c r="AM115" s="938"/>
      <c r="AN115" s="938"/>
      <c r="AO115" s="939"/>
      <c r="AP115" s="941" t="s">
        <v>445</v>
      </c>
      <c r="AQ115" s="942"/>
      <c r="AR115" s="942"/>
      <c r="AS115" s="942"/>
      <c r="AT115" s="943"/>
      <c r="AU115" s="908"/>
      <c r="AV115" s="909"/>
      <c r="AW115" s="909"/>
      <c r="AX115" s="909"/>
      <c r="AY115" s="909"/>
      <c r="AZ115" s="922" t="s">
        <v>461</v>
      </c>
      <c r="BA115" s="923"/>
      <c r="BB115" s="923"/>
      <c r="BC115" s="923"/>
      <c r="BD115" s="923"/>
      <c r="BE115" s="923"/>
      <c r="BF115" s="923"/>
      <c r="BG115" s="923"/>
      <c r="BH115" s="923"/>
      <c r="BI115" s="923"/>
      <c r="BJ115" s="923"/>
      <c r="BK115" s="923"/>
      <c r="BL115" s="923"/>
      <c r="BM115" s="923"/>
      <c r="BN115" s="923"/>
      <c r="BO115" s="923"/>
      <c r="BP115" s="924"/>
      <c r="BQ115" s="925">
        <v>666</v>
      </c>
      <c r="BR115" s="926"/>
      <c r="BS115" s="926"/>
      <c r="BT115" s="926"/>
      <c r="BU115" s="926"/>
      <c r="BV115" s="926" t="s">
        <v>445</v>
      </c>
      <c r="BW115" s="926"/>
      <c r="BX115" s="926"/>
      <c r="BY115" s="926"/>
      <c r="BZ115" s="926"/>
      <c r="CA115" s="926" t="s">
        <v>445</v>
      </c>
      <c r="CB115" s="926"/>
      <c r="CC115" s="926"/>
      <c r="CD115" s="926"/>
      <c r="CE115" s="926"/>
      <c r="CF115" s="920" t="s">
        <v>445</v>
      </c>
      <c r="CG115" s="921"/>
      <c r="CH115" s="921"/>
      <c r="CI115" s="921"/>
      <c r="CJ115" s="921"/>
      <c r="CK115" s="948"/>
      <c r="CL115" s="949"/>
      <c r="CM115" s="922" t="s">
        <v>462</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418</v>
      </c>
      <c r="DH115" s="959"/>
      <c r="DI115" s="959"/>
      <c r="DJ115" s="959"/>
      <c r="DK115" s="960"/>
      <c r="DL115" s="961" t="s">
        <v>447</v>
      </c>
      <c r="DM115" s="959"/>
      <c r="DN115" s="959"/>
      <c r="DO115" s="959"/>
      <c r="DP115" s="960"/>
      <c r="DQ115" s="961" t="s">
        <v>444</v>
      </c>
      <c r="DR115" s="959"/>
      <c r="DS115" s="959"/>
      <c r="DT115" s="959"/>
      <c r="DU115" s="960"/>
      <c r="DV115" s="962" t="s">
        <v>418</v>
      </c>
      <c r="DW115" s="963"/>
      <c r="DX115" s="963"/>
      <c r="DY115" s="963"/>
      <c r="DZ115" s="964"/>
    </row>
    <row r="116" spans="1:130" s="230" customFormat="1" ht="26.25" customHeight="1" x14ac:dyDescent="0.15">
      <c r="A116" s="956"/>
      <c r="B116" s="957"/>
      <c r="C116" s="965" t="s">
        <v>463</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418</v>
      </c>
      <c r="AB116" s="959"/>
      <c r="AC116" s="959"/>
      <c r="AD116" s="959"/>
      <c r="AE116" s="960"/>
      <c r="AF116" s="961">
        <v>55</v>
      </c>
      <c r="AG116" s="959"/>
      <c r="AH116" s="959"/>
      <c r="AI116" s="959"/>
      <c r="AJ116" s="960"/>
      <c r="AK116" s="961" t="s">
        <v>418</v>
      </c>
      <c r="AL116" s="959"/>
      <c r="AM116" s="959"/>
      <c r="AN116" s="959"/>
      <c r="AO116" s="960"/>
      <c r="AP116" s="962" t="s">
        <v>447</v>
      </c>
      <c r="AQ116" s="963"/>
      <c r="AR116" s="963"/>
      <c r="AS116" s="963"/>
      <c r="AT116" s="964"/>
      <c r="AU116" s="908"/>
      <c r="AV116" s="909"/>
      <c r="AW116" s="909"/>
      <c r="AX116" s="909"/>
      <c r="AY116" s="909"/>
      <c r="AZ116" s="967" t="s">
        <v>464</v>
      </c>
      <c r="BA116" s="968"/>
      <c r="BB116" s="968"/>
      <c r="BC116" s="968"/>
      <c r="BD116" s="968"/>
      <c r="BE116" s="968"/>
      <c r="BF116" s="968"/>
      <c r="BG116" s="968"/>
      <c r="BH116" s="968"/>
      <c r="BI116" s="968"/>
      <c r="BJ116" s="968"/>
      <c r="BK116" s="968"/>
      <c r="BL116" s="968"/>
      <c r="BM116" s="968"/>
      <c r="BN116" s="968"/>
      <c r="BO116" s="968"/>
      <c r="BP116" s="969"/>
      <c r="BQ116" s="925" t="s">
        <v>445</v>
      </c>
      <c r="BR116" s="926"/>
      <c r="BS116" s="926"/>
      <c r="BT116" s="926"/>
      <c r="BU116" s="926"/>
      <c r="BV116" s="926" t="s">
        <v>447</v>
      </c>
      <c r="BW116" s="926"/>
      <c r="BX116" s="926"/>
      <c r="BY116" s="926"/>
      <c r="BZ116" s="926"/>
      <c r="CA116" s="926" t="s">
        <v>418</v>
      </c>
      <c r="CB116" s="926"/>
      <c r="CC116" s="926"/>
      <c r="CD116" s="926"/>
      <c r="CE116" s="926"/>
      <c r="CF116" s="920" t="s">
        <v>445</v>
      </c>
      <c r="CG116" s="921"/>
      <c r="CH116" s="921"/>
      <c r="CI116" s="921"/>
      <c r="CJ116" s="921"/>
      <c r="CK116" s="948"/>
      <c r="CL116" s="949"/>
      <c r="CM116" s="922" t="s">
        <v>465</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399</v>
      </c>
      <c r="DH116" s="959"/>
      <c r="DI116" s="959"/>
      <c r="DJ116" s="959"/>
      <c r="DK116" s="960"/>
      <c r="DL116" s="961" t="s">
        <v>418</v>
      </c>
      <c r="DM116" s="959"/>
      <c r="DN116" s="959"/>
      <c r="DO116" s="959"/>
      <c r="DP116" s="960"/>
      <c r="DQ116" s="961" t="s">
        <v>418</v>
      </c>
      <c r="DR116" s="959"/>
      <c r="DS116" s="959"/>
      <c r="DT116" s="959"/>
      <c r="DU116" s="960"/>
      <c r="DV116" s="962" t="s">
        <v>444</v>
      </c>
      <c r="DW116" s="963"/>
      <c r="DX116" s="963"/>
      <c r="DY116" s="963"/>
      <c r="DZ116" s="964"/>
    </row>
    <row r="117" spans="1:130" s="230" customFormat="1" ht="26.25" customHeight="1" x14ac:dyDescent="0.15">
      <c r="A117" s="912" t="s">
        <v>190</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466</v>
      </c>
      <c r="Z117" s="894"/>
      <c r="AA117" s="978">
        <v>4463031</v>
      </c>
      <c r="AB117" s="979"/>
      <c r="AC117" s="979"/>
      <c r="AD117" s="979"/>
      <c r="AE117" s="980"/>
      <c r="AF117" s="981">
        <v>4421037</v>
      </c>
      <c r="AG117" s="979"/>
      <c r="AH117" s="979"/>
      <c r="AI117" s="979"/>
      <c r="AJ117" s="980"/>
      <c r="AK117" s="981">
        <v>4394087</v>
      </c>
      <c r="AL117" s="979"/>
      <c r="AM117" s="979"/>
      <c r="AN117" s="979"/>
      <c r="AO117" s="980"/>
      <c r="AP117" s="982"/>
      <c r="AQ117" s="983"/>
      <c r="AR117" s="983"/>
      <c r="AS117" s="983"/>
      <c r="AT117" s="984"/>
      <c r="AU117" s="908"/>
      <c r="AV117" s="909"/>
      <c r="AW117" s="909"/>
      <c r="AX117" s="909"/>
      <c r="AY117" s="909"/>
      <c r="AZ117" s="974" t="s">
        <v>467</v>
      </c>
      <c r="BA117" s="975"/>
      <c r="BB117" s="975"/>
      <c r="BC117" s="975"/>
      <c r="BD117" s="975"/>
      <c r="BE117" s="975"/>
      <c r="BF117" s="975"/>
      <c r="BG117" s="975"/>
      <c r="BH117" s="975"/>
      <c r="BI117" s="975"/>
      <c r="BJ117" s="975"/>
      <c r="BK117" s="975"/>
      <c r="BL117" s="975"/>
      <c r="BM117" s="975"/>
      <c r="BN117" s="975"/>
      <c r="BO117" s="975"/>
      <c r="BP117" s="976"/>
      <c r="BQ117" s="925" t="s">
        <v>418</v>
      </c>
      <c r="BR117" s="926"/>
      <c r="BS117" s="926"/>
      <c r="BT117" s="926"/>
      <c r="BU117" s="926"/>
      <c r="BV117" s="926" t="s">
        <v>445</v>
      </c>
      <c r="BW117" s="926"/>
      <c r="BX117" s="926"/>
      <c r="BY117" s="926"/>
      <c r="BZ117" s="926"/>
      <c r="CA117" s="926" t="s">
        <v>447</v>
      </c>
      <c r="CB117" s="926"/>
      <c r="CC117" s="926"/>
      <c r="CD117" s="926"/>
      <c r="CE117" s="926"/>
      <c r="CF117" s="920" t="s">
        <v>418</v>
      </c>
      <c r="CG117" s="921"/>
      <c r="CH117" s="921"/>
      <c r="CI117" s="921"/>
      <c r="CJ117" s="921"/>
      <c r="CK117" s="948"/>
      <c r="CL117" s="949"/>
      <c r="CM117" s="922" t="s">
        <v>468</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418</v>
      </c>
      <c r="DH117" s="959"/>
      <c r="DI117" s="959"/>
      <c r="DJ117" s="959"/>
      <c r="DK117" s="960"/>
      <c r="DL117" s="961" t="s">
        <v>445</v>
      </c>
      <c r="DM117" s="959"/>
      <c r="DN117" s="959"/>
      <c r="DO117" s="959"/>
      <c r="DP117" s="960"/>
      <c r="DQ117" s="961" t="s">
        <v>418</v>
      </c>
      <c r="DR117" s="959"/>
      <c r="DS117" s="959"/>
      <c r="DT117" s="959"/>
      <c r="DU117" s="960"/>
      <c r="DV117" s="962" t="s">
        <v>418</v>
      </c>
      <c r="DW117" s="963"/>
      <c r="DX117" s="963"/>
      <c r="DY117" s="963"/>
      <c r="DZ117" s="964"/>
    </row>
    <row r="118" spans="1:130" s="230" customFormat="1" ht="26.25" customHeight="1" x14ac:dyDescent="0.15">
      <c r="A118" s="912" t="s">
        <v>439</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436</v>
      </c>
      <c r="AB118" s="893"/>
      <c r="AC118" s="893"/>
      <c r="AD118" s="893"/>
      <c r="AE118" s="894"/>
      <c r="AF118" s="892" t="s">
        <v>437</v>
      </c>
      <c r="AG118" s="893"/>
      <c r="AH118" s="893"/>
      <c r="AI118" s="893"/>
      <c r="AJ118" s="894"/>
      <c r="AK118" s="892" t="s">
        <v>314</v>
      </c>
      <c r="AL118" s="893"/>
      <c r="AM118" s="893"/>
      <c r="AN118" s="893"/>
      <c r="AO118" s="894"/>
      <c r="AP118" s="970" t="s">
        <v>438</v>
      </c>
      <c r="AQ118" s="971"/>
      <c r="AR118" s="971"/>
      <c r="AS118" s="971"/>
      <c r="AT118" s="972"/>
      <c r="AU118" s="908"/>
      <c r="AV118" s="909"/>
      <c r="AW118" s="909"/>
      <c r="AX118" s="909"/>
      <c r="AY118" s="909"/>
      <c r="AZ118" s="973" t="s">
        <v>469</v>
      </c>
      <c r="BA118" s="965"/>
      <c r="BB118" s="965"/>
      <c r="BC118" s="965"/>
      <c r="BD118" s="965"/>
      <c r="BE118" s="965"/>
      <c r="BF118" s="965"/>
      <c r="BG118" s="965"/>
      <c r="BH118" s="965"/>
      <c r="BI118" s="965"/>
      <c r="BJ118" s="965"/>
      <c r="BK118" s="965"/>
      <c r="BL118" s="965"/>
      <c r="BM118" s="965"/>
      <c r="BN118" s="965"/>
      <c r="BO118" s="965"/>
      <c r="BP118" s="966"/>
      <c r="BQ118" s="999" t="s">
        <v>418</v>
      </c>
      <c r="BR118" s="1000"/>
      <c r="BS118" s="1000"/>
      <c r="BT118" s="1000"/>
      <c r="BU118" s="1000"/>
      <c r="BV118" s="1000" t="s">
        <v>445</v>
      </c>
      <c r="BW118" s="1000"/>
      <c r="BX118" s="1000"/>
      <c r="BY118" s="1000"/>
      <c r="BZ118" s="1000"/>
      <c r="CA118" s="1000" t="s">
        <v>445</v>
      </c>
      <c r="CB118" s="1000"/>
      <c r="CC118" s="1000"/>
      <c r="CD118" s="1000"/>
      <c r="CE118" s="1000"/>
      <c r="CF118" s="920" t="s">
        <v>418</v>
      </c>
      <c r="CG118" s="921"/>
      <c r="CH118" s="921"/>
      <c r="CI118" s="921"/>
      <c r="CJ118" s="921"/>
      <c r="CK118" s="948"/>
      <c r="CL118" s="949"/>
      <c r="CM118" s="922" t="s">
        <v>470</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418</v>
      </c>
      <c r="DH118" s="959"/>
      <c r="DI118" s="959"/>
      <c r="DJ118" s="959"/>
      <c r="DK118" s="960"/>
      <c r="DL118" s="961" t="s">
        <v>445</v>
      </c>
      <c r="DM118" s="959"/>
      <c r="DN118" s="959"/>
      <c r="DO118" s="959"/>
      <c r="DP118" s="960"/>
      <c r="DQ118" s="961" t="s">
        <v>445</v>
      </c>
      <c r="DR118" s="959"/>
      <c r="DS118" s="959"/>
      <c r="DT118" s="959"/>
      <c r="DU118" s="960"/>
      <c r="DV118" s="962" t="s">
        <v>445</v>
      </c>
      <c r="DW118" s="963"/>
      <c r="DX118" s="963"/>
      <c r="DY118" s="963"/>
      <c r="DZ118" s="964"/>
    </row>
    <row r="119" spans="1:130" s="230" customFormat="1" ht="26.25" customHeight="1" x14ac:dyDescent="0.15">
      <c r="A119" s="1062" t="s">
        <v>442</v>
      </c>
      <c r="B119" s="947"/>
      <c r="C119" s="929" t="s">
        <v>443</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445</v>
      </c>
      <c r="AB119" s="900"/>
      <c r="AC119" s="900"/>
      <c r="AD119" s="900"/>
      <c r="AE119" s="901"/>
      <c r="AF119" s="902" t="s">
        <v>418</v>
      </c>
      <c r="AG119" s="900"/>
      <c r="AH119" s="900"/>
      <c r="AI119" s="900"/>
      <c r="AJ119" s="901"/>
      <c r="AK119" s="902" t="s">
        <v>445</v>
      </c>
      <c r="AL119" s="900"/>
      <c r="AM119" s="900"/>
      <c r="AN119" s="900"/>
      <c r="AO119" s="901"/>
      <c r="AP119" s="903" t="s">
        <v>445</v>
      </c>
      <c r="AQ119" s="904"/>
      <c r="AR119" s="904"/>
      <c r="AS119" s="904"/>
      <c r="AT119" s="905"/>
      <c r="AU119" s="910"/>
      <c r="AV119" s="911"/>
      <c r="AW119" s="911"/>
      <c r="AX119" s="911"/>
      <c r="AY119" s="911"/>
      <c r="AZ119" s="251" t="s">
        <v>190</v>
      </c>
      <c r="BA119" s="251"/>
      <c r="BB119" s="251"/>
      <c r="BC119" s="251"/>
      <c r="BD119" s="251"/>
      <c r="BE119" s="251"/>
      <c r="BF119" s="251"/>
      <c r="BG119" s="251"/>
      <c r="BH119" s="251"/>
      <c r="BI119" s="251"/>
      <c r="BJ119" s="251"/>
      <c r="BK119" s="251"/>
      <c r="BL119" s="251"/>
      <c r="BM119" s="251"/>
      <c r="BN119" s="251"/>
      <c r="BO119" s="977" t="s">
        <v>471</v>
      </c>
      <c r="BP119" s="1005"/>
      <c r="BQ119" s="999">
        <v>52681578</v>
      </c>
      <c r="BR119" s="1000"/>
      <c r="BS119" s="1000"/>
      <c r="BT119" s="1000"/>
      <c r="BU119" s="1000"/>
      <c r="BV119" s="1000">
        <v>53590433</v>
      </c>
      <c r="BW119" s="1000"/>
      <c r="BX119" s="1000"/>
      <c r="BY119" s="1000"/>
      <c r="BZ119" s="1000"/>
      <c r="CA119" s="1000">
        <v>53250679</v>
      </c>
      <c r="CB119" s="1000"/>
      <c r="CC119" s="1000"/>
      <c r="CD119" s="1000"/>
      <c r="CE119" s="1000"/>
      <c r="CF119" s="1001"/>
      <c r="CG119" s="1002"/>
      <c r="CH119" s="1002"/>
      <c r="CI119" s="1002"/>
      <c r="CJ119" s="1003"/>
      <c r="CK119" s="950"/>
      <c r="CL119" s="951"/>
      <c r="CM119" s="973" t="s">
        <v>472</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130</v>
      </c>
      <c r="DH119" s="986"/>
      <c r="DI119" s="986"/>
      <c r="DJ119" s="986"/>
      <c r="DK119" s="987"/>
      <c r="DL119" s="985" t="s">
        <v>130</v>
      </c>
      <c r="DM119" s="986"/>
      <c r="DN119" s="986"/>
      <c r="DO119" s="986"/>
      <c r="DP119" s="987"/>
      <c r="DQ119" s="985" t="s">
        <v>473</v>
      </c>
      <c r="DR119" s="986"/>
      <c r="DS119" s="986"/>
      <c r="DT119" s="986"/>
      <c r="DU119" s="987"/>
      <c r="DV119" s="988" t="s">
        <v>130</v>
      </c>
      <c r="DW119" s="989"/>
      <c r="DX119" s="989"/>
      <c r="DY119" s="989"/>
      <c r="DZ119" s="990"/>
    </row>
    <row r="120" spans="1:130" s="230" customFormat="1" ht="26.25" customHeight="1" x14ac:dyDescent="0.15">
      <c r="A120" s="1063"/>
      <c r="B120" s="949"/>
      <c r="C120" s="922" t="s">
        <v>449</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130</v>
      </c>
      <c r="AB120" s="959"/>
      <c r="AC120" s="959"/>
      <c r="AD120" s="959"/>
      <c r="AE120" s="960"/>
      <c r="AF120" s="961" t="s">
        <v>130</v>
      </c>
      <c r="AG120" s="959"/>
      <c r="AH120" s="959"/>
      <c r="AI120" s="959"/>
      <c r="AJ120" s="960"/>
      <c r="AK120" s="961" t="s">
        <v>474</v>
      </c>
      <c r="AL120" s="959"/>
      <c r="AM120" s="959"/>
      <c r="AN120" s="959"/>
      <c r="AO120" s="960"/>
      <c r="AP120" s="962" t="s">
        <v>474</v>
      </c>
      <c r="AQ120" s="963"/>
      <c r="AR120" s="963"/>
      <c r="AS120" s="963"/>
      <c r="AT120" s="964"/>
      <c r="AU120" s="991" t="s">
        <v>475</v>
      </c>
      <c r="AV120" s="992"/>
      <c r="AW120" s="992"/>
      <c r="AX120" s="992"/>
      <c r="AY120" s="993"/>
      <c r="AZ120" s="929" t="s">
        <v>476</v>
      </c>
      <c r="BA120" s="897"/>
      <c r="BB120" s="897"/>
      <c r="BC120" s="897"/>
      <c r="BD120" s="897"/>
      <c r="BE120" s="897"/>
      <c r="BF120" s="897"/>
      <c r="BG120" s="897"/>
      <c r="BH120" s="897"/>
      <c r="BI120" s="897"/>
      <c r="BJ120" s="897"/>
      <c r="BK120" s="897"/>
      <c r="BL120" s="897"/>
      <c r="BM120" s="897"/>
      <c r="BN120" s="897"/>
      <c r="BO120" s="897"/>
      <c r="BP120" s="898"/>
      <c r="BQ120" s="930">
        <v>11245065</v>
      </c>
      <c r="BR120" s="931"/>
      <c r="BS120" s="931"/>
      <c r="BT120" s="931"/>
      <c r="BU120" s="931"/>
      <c r="BV120" s="931">
        <v>13086640</v>
      </c>
      <c r="BW120" s="931"/>
      <c r="BX120" s="931"/>
      <c r="BY120" s="931"/>
      <c r="BZ120" s="931"/>
      <c r="CA120" s="931">
        <v>12818096</v>
      </c>
      <c r="CB120" s="931"/>
      <c r="CC120" s="931"/>
      <c r="CD120" s="931"/>
      <c r="CE120" s="931"/>
      <c r="CF120" s="944">
        <v>43.4</v>
      </c>
      <c r="CG120" s="945"/>
      <c r="CH120" s="945"/>
      <c r="CI120" s="945"/>
      <c r="CJ120" s="945"/>
      <c r="CK120" s="1006" t="s">
        <v>477</v>
      </c>
      <c r="CL120" s="1007"/>
      <c r="CM120" s="1007"/>
      <c r="CN120" s="1007"/>
      <c r="CO120" s="1008"/>
      <c r="CP120" s="1014" t="s">
        <v>478</v>
      </c>
      <c r="CQ120" s="1015"/>
      <c r="CR120" s="1015"/>
      <c r="CS120" s="1015"/>
      <c r="CT120" s="1015"/>
      <c r="CU120" s="1015"/>
      <c r="CV120" s="1015"/>
      <c r="CW120" s="1015"/>
      <c r="CX120" s="1015"/>
      <c r="CY120" s="1015"/>
      <c r="CZ120" s="1015"/>
      <c r="DA120" s="1015"/>
      <c r="DB120" s="1015"/>
      <c r="DC120" s="1015"/>
      <c r="DD120" s="1015"/>
      <c r="DE120" s="1015"/>
      <c r="DF120" s="1016"/>
      <c r="DG120" s="930">
        <v>3001705</v>
      </c>
      <c r="DH120" s="931"/>
      <c r="DI120" s="931"/>
      <c r="DJ120" s="931"/>
      <c r="DK120" s="931"/>
      <c r="DL120" s="931">
        <v>2956418</v>
      </c>
      <c r="DM120" s="931"/>
      <c r="DN120" s="931"/>
      <c r="DO120" s="931"/>
      <c r="DP120" s="931"/>
      <c r="DQ120" s="931">
        <v>3010579</v>
      </c>
      <c r="DR120" s="931"/>
      <c r="DS120" s="931"/>
      <c r="DT120" s="931"/>
      <c r="DU120" s="931"/>
      <c r="DV120" s="932">
        <v>10.199999999999999</v>
      </c>
      <c r="DW120" s="932"/>
      <c r="DX120" s="932"/>
      <c r="DY120" s="932"/>
      <c r="DZ120" s="933"/>
    </row>
    <row r="121" spans="1:130" s="230" customFormat="1" ht="26.25" customHeight="1" x14ac:dyDescent="0.15">
      <c r="A121" s="1063"/>
      <c r="B121" s="949"/>
      <c r="C121" s="974" t="s">
        <v>479</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130</v>
      </c>
      <c r="AB121" s="959"/>
      <c r="AC121" s="959"/>
      <c r="AD121" s="959"/>
      <c r="AE121" s="960"/>
      <c r="AF121" s="961" t="s">
        <v>480</v>
      </c>
      <c r="AG121" s="959"/>
      <c r="AH121" s="959"/>
      <c r="AI121" s="959"/>
      <c r="AJ121" s="960"/>
      <c r="AK121" s="961" t="s">
        <v>480</v>
      </c>
      <c r="AL121" s="959"/>
      <c r="AM121" s="959"/>
      <c r="AN121" s="959"/>
      <c r="AO121" s="960"/>
      <c r="AP121" s="962" t="s">
        <v>481</v>
      </c>
      <c r="AQ121" s="963"/>
      <c r="AR121" s="963"/>
      <c r="AS121" s="963"/>
      <c r="AT121" s="964"/>
      <c r="AU121" s="994"/>
      <c r="AV121" s="995"/>
      <c r="AW121" s="995"/>
      <c r="AX121" s="995"/>
      <c r="AY121" s="996"/>
      <c r="AZ121" s="922" t="s">
        <v>482</v>
      </c>
      <c r="BA121" s="923"/>
      <c r="BB121" s="923"/>
      <c r="BC121" s="923"/>
      <c r="BD121" s="923"/>
      <c r="BE121" s="923"/>
      <c r="BF121" s="923"/>
      <c r="BG121" s="923"/>
      <c r="BH121" s="923"/>
      <c r="BI121" s="923"/>
      <c r="BJ121" s="923"/>
      <c r="BK121" s="923"/>
      <c r="BL121" s="923"/>
      <c r="BM121" s="923"/>
      <c r="BN121" s="923"/>
      <c r="BO121" s="923"/>
      <c r="BP121" s="924"/>
      <c r="BQ121" s="925">
        <v>1917014</v>
      </c>
      <c r="BR121" s="926"/>
      <c r="BS121" s="926"/>
      <c r="BT121" s="926"/>
      <c r="BU121" s="926"/>
      <c r="BV121" s="926">
        <v>2108063</v>
      </c>
      <c r="BW121" s="926"/>
      <c r="BX121" s="926"/>
      <c r="BY121" s="926"/>
      <c r="BZ121" s="926"/>
      <c r="CA121" s="926">
        <v>2106874</v>
      </c>
      <c r="CB121" s="926"/>
      <c r="CC121" s="926"/>
      <c r="CD121" s="926"/>
      <c r="CE121" s="926"/>
      <c r="CF121" s="920">
        <v>7.1</v>
      </c>
      <c r="CG121" s="921"/>
      <c r="CH121" s="921"/>
      <c r="CI121" s="921"/>
      <c r="CJ121" s="921"/>
      <c r="CK121" s="1009"/>
      <c r="CL121" s="1010"/>
      <c r="CM121" s="1010"/>
      <c r="CN121" s="1010"/>
      <c r="CO121" s="1011"/>
      <c r="CP121" s="1019" t="s">
        <v>483</v>
      </c>
      <c r="CQ121" s="1020"/>
      <c r="CR121" s="1020"/>
      <c r="CS121" s="1020"/>
      <c r="CT121" s="1020"/>
      <c r="CU121" s="1020"/>
      <c r="CV121" s="1020"/>
      <c r="CW121" s="1020"/>
      <c r="CX121" s="1020"/>
      <c r="CY121" s="1020"/>
      <c r="CZ121" s="1020"/>
      <c r="DA121" s="1020"/>
      <c r="DB121" s="1020"/>
      <c r="DC121" s="1020"/>
      <c r="DD121" s="1020"/>
      <c r="DE121" s="1020"/>
      <c r="DF121" s="1021"/>
      <c r="DG121" s="925" t="s">
        <v>130</v>
      </c>
      <c r="DH121" s="926"/>
      <c r="DI121" s="926"/>
      <c r="DJ121" s="926"/>
      <c r="DK121" s="926"/>
      <c r="DL121" s="926" t="s">
        <v>484</v>
      </c>
      <c r="DM121" s="926"/>
      <c r="DN121" s="926"/>
      <c r="DO121" s="926"/>
      <c r="DP121" s="926"/>
      <c r="DQ121" s="926" t="s">
        <v>130</v>
      </c>
      <c r="DR121" s="926"/>
      <c r="DS121" s="926"/>
      <c r="DT121" s="926"/>
      <c r="DU121" s="926"/>
      <c r="DV121" s="927" t="s">
        <v>485</v>
      </c>
      <c r="DW121" s="927"/>
      <c r="DX121" s="927"/>
      <c r="DY121" s="927"/>
      <c r="DZ121" s="928"/>
    </row>
    <row r="122" spans="1:130" s="230" customFormat="1" ht="26.25" customHeight="1" x14ac:dyDescent="0.15">
      <c r="A122" s="1063"/>
      <c r="B122" s="949"/>
      <c r="C122" s="922" t="s">
        <v>459</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130</v>
      </c>
      <c r="AB122" s="959"/>
      <c r="AC122" s="959"/>
      <c r="AD122" s="959"/>
      <c r="AE122" s="960"/>
      <c r="AF122" s="961" t="s">
        <v>130</v>
      </c>
      <c r="AG122" s="959"/>
      <c r="AH122" s="959"/>
      <c r="AI122" s="959"/>
      <c r="AJ122" s="960"/>
      <c r="AK122" s="961" t="s">
        <v>481</v>
      </c>
      <c r="AL122" s="959"/>
      <c r="AM122" s="959"/>
      <c r="AN122" s="959"/>
      <c r="AO122" s="960"/>
      <c r="AP122" s="962" t="s">
        <v>486</v>
      </c>
      <c r="AQ122" s="963"/>
      <c r="AR122" s="963"/>
      <c r="AS122" s="963"/>
      <c r="AT122" s="964"/>
      <c r="AU122" s="994"/>
      <c r="AV122" s="995"/>
      <c r="AW122" s="995"/>
      <c r="AX122" s="995"/>
      <c r="AY122" s="996"/>
      <c r="AZ122" s="973" t="s">
        <v>487</v>
      </c>
      <c r="BA122" s="965"/>
      <c r="BB122" s="965"/>
      <c r="BC122" s="965"/>
      <c r="BD122" s="965"/>
      <c r="BE122" s="965"/>
      <c r="BF122" s="965"/>
      <c r="BG122" s="965"/>
      <c r="BH122" s="965"/>
      <c r="BI122" s="965"/>
      <c r="BJ122" s="965"/>
      <c r="BK122" s="965"/>
      <c r="BL122" s="965"/>
      <c r="BM122" s="965"/>
      <c r="BN122" s="965"/>
      <c r="BO122" s="965"/>
      <c r="BP122" s="966"/>
      <c r="BQ122" s="999">
        <v>30755316</v>
      </c>
      <c r="BR122" s="1000"/>
      <c r="BS122" s="1000"/>
      <c r="BT122" s="1000"/>
      <c r="BU122" s="1000"/>
      <c r="BV122" s="1000">
        <v>30084060</v>
      </c>
      <c r="BW122" s="1000"/>
      <c r="BX122" s="1000"/>
      <c r="BY122" s="1000"/>
      <c r="BZ122" s="1000"/>
      <c r="CA122" s="1000">
        <v>28922699</v>
      </c>
      <c r="CB122" s="1000"/>
      <c r="CC122" s="1000"/>
      <c r="CD122" s="1000"/>
      <c r="CE122" s="1000"/>
      <c r="CF122" s="1017">
        <v>97.8</v>
      </c>
      <c r="CG122" s="1018"/>
      <c r="CH122" s="1018"/>
      <c r="CI122" s="1018"/>
      <c r="CJ122" s="1018"/>
      <c r="CK122" s="1009"/>
      <c r="CL122" s="1010"/>
      <c r="CM122" s="1010"/>
      <c r="CN122" s="1010"/>
      <c r="CO122" s="1011"/>
      <c r="CP122" s="1019" t="s">
        <v>488</v>
      </c>
      <c r="CQ122" s="1020"/>
      <c r="CR122" s="1020"/>
      <c r="CS122" s="1020"/>
      <c r="CT122" s="1020"/>
      <c r="CU122" s="1020"/>
      <c r="CV122" s="1020"/>
      <c r="CW122" s="1020"/>
      <c r="CX122" s="1020"/>
      <c r="CY122" s="1020"/>
      <c r="CZ122" s="1020"/>
      <c r="DA122" s="1020"/>
      <c r="DB122" s="1020"/>
      <c r="DC122" s="1020"/>
      <c r="DD122" s="1020"/>
      <c r="DE122" s="1020"/>
      <c r="DF122" s="1021"/>
      <c r="DG122" s="925" t="s">
        <v>130</v>
      </c>
      <c r="DH122" s="926"/>
      <c r="DI122" s="926"/>
      <c r="DJ122" s="926"/>
      <c r="DK122" s="926"/>
      <c r="DL122" s="926" t="s">
        <v>486</v>
      </c>
      <c r="DM122" s="926"/>
      <c r="DN122" s="926"/>
      <c r="DO122" s="926"/>
      <c r="DP122" s="926"/>
      <c r="DQ122" s="926" t="s">
        <v>480</v>
      </c>
      <c r="DR122" s="926"/>
      <c r="DS122" s="926"/>
      <c r="DT122" s="926"/>
      <c r="DU122" s="926"/>
      <c r="DV122" s="927" t="s">
        <v>489</v>
      </c>
      <c r="DW122" s="927"/>
      <c r="DX122" s="927"/>
      <c r="DY122" s="927"/>
      <c r="DZ122" s="928"/>
    </row>
    <row r="123" spans="1:130" s="230" customFormat="1" ht="26.25" customHeight="1" x14ac:dyDescent="0.15">
      <c r="A123" s="1063"/>
      <c r="B123" s="949"/>
      <c r="C123" s="922" t="s">
        <v>465</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486</v>
      </c>
      <c r="AB123" s="959"/>
      <c r="AC123" s="959"/>
      <c r="AD123" s="959"/>
      <c r="AE123" s="960"/>
      <c r="AF123" s="961" t="s">
        <v>485</v>
      </c>
      <c r="AG123" s="959"/>
      <c r="AH123" s="959"/>
      <c r="AI123" s="959"/>
      <c r="AJ123" s="960"/>
      <c r="AK123" s="961" t="s">
        <v>484</v>
      </c>
      <c r="AL123" s="959"/>
      <c r="AM123" s="959"/>
      <c r="AN123" s="959"/>
      <c r="AO123" s="960"/>
      <c r="AP123" s="962" t="s">
        <v>131</v>
      </c>
      <c r="AQ123" s="963"/>
      <c r="AR123" s="963"/>
      <c r="AS123" s="963"/>
      <c r="AT123" s="964"/>
      <c r="AU123" s="997"/>
      <c r="AV123" s="998"/>
      <c r="AW123" s="998"/>
      <c r="AX123" s="998"/>
      <c r="AY123" s="998"/>
      <c r="AZ123" s="251" t="s">
        <v>190</v>
      </c>
      <c r="BA123" s="251"/>
      <c r="BB123" s="251"/>
      <c r="BC123" s="251"/>
      <c r="BD123" s="251"/>
      <c r="BE123" s="251"/>
      <c r="BF123" s="251"/>
      <c r="BG123" s="251"/>
      <c r="BH123" s="251"/>
      <c r="BI123" s="251"/>
      <c r="BJ123" s="251"/>
      <c r="BK123" s="251"/>
      <c r="BL123" s="251"/>
      <c r="BM123" s="251"/>
      <c r="BN123" s="251"/>
      <c r="BO123" s="977" t="s">
        <v>490</v>
      </c>
      <c r="BP123" s="1005"/>
      <c r="BQ123" s="1035">
        <v>43917395</v>
      </c>
      <c r="BR123" s="1036"/>
      <c r="BS123" s="1036"/>
      <c r="BT123" s="1036"/>
      <c r="BU123" s="1036"/>
      <c r="BV123" s="1036">
        <v>45278763</v>
      </c>
      <c r="BW123" s="1036"/>
      <c r="BX123" s="1036"/>
      <c r="BY123" s="1036"/>
      <c r="BZ123" s="1036"/>
      <c r="CA123" s="1036">
        <v>43847669</v>
      </c>
      <c r="CB123" s="1036"/>
      <c r="CC123" s="1036"/>
      <c r="CD123" s="1036"/>
      <c r="CE123" s="1036"/>
      <c r="CF123" s="1001"/>
      <c r="CG123" s="1002"/>
      <c r="CH123" s="1002"/>
      <c r="CI123" s="1002"/>
      <c r="CJ123" s="1003"/>
      <c r="CK123" s="1009"/>
      <c r="CL123" s="1010"/>
      <c r="CM123" s="1010"/>
      <c r="CN123" s="1010"/>
      <c r="CO123" s="1011"/>
      <c r="CP123" s="1019" t="s">
        <v>491</v>
      </c>
      <c r="CQ123" s="1020"/>
      <c r="CR123" s="1020"/>
      <c r="CS123" s="1020"/>
      <c r="CT123" s="1020"/>
      <c r="CU123" s="1020"/>
      <c r="CV123" s="1020"/>
      <c r="CW123" s="1020"/>
      <c r="CX123" s="1020"/>
      <c r="CY123" s="1020"/>
      <c r="CZ123" s="1020"/>
      <c r="DA123" s="1020"/>
      <c r="DB123" s="1020"/>
      <c r="DC123" s="1020"/>
      <c r="DD123" s="1020"/>
      <c r="DE123" s="1020"/>
      <c r="DF123" s="1021"/>
      <c r="DG123" s="958" t="s">
        <v>492</v>
      </c>
      <c r="DH123" s="959"/>
      <c r="DI123" s="959"/>
      <c r="DJ123" s="959"/>
      <c r="DK123" s="960"/>
      <c r="DL123" s="961" t="s">
        <v>481</v>
      </c>
      <c r="DM123" s="959"/>
      <c r="DN123" s="959"/>
      <c r="DO123" s="959"/>
      <c r="DP123" s="960"/>
      <c r="DQ123" s="961" t="s">
        <v>130</v>
      </c>
      <c r="DR123" s="959"/>
      <c r="DS123" s="959"/>
      <c r="DT123" s="959"/>
      <c r="DU123" s="960"/>
      <c r="DV123" s="962" t="s">
        <v>130</v>
      </c>
      <c r="DW123" s="963"/>
      <c r="DX123" s="963"/>
      <c r="DY123" s="963"/>
      <c r="DZ123" s="964"/>
    </row>
    <row r="124" spans="1:130" s="230" customFormat="1" ht="26.25" customHeight="1" thickBot="1" x14ac:dyDescent="0.2">
      <c r="A124" s="1063"/>
      <c r="B124" s="949"/>
      <c r="C124" s="922" t="s">
        <v>468</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130</v>
      </c>
      <c r="AB124" s="959"/>
      <c r="AC124" s="959"/>
      <c r="AD124" s="959"/>
      <c r="AE124" s="960"/>
      <c r="AF124" s="961" t="s">
        <v>130</v>
      </c>
      <c r="AG124" s="959"/>
      <c r="AH124" s="959"/>
      <c r="AI124" s="959"/>
      <c r="AJ124" s="960"/>
      <c r="AK124" s="961" t="s">
        <v>480</v>
      </c>
      <c r="AL124" s="959"/>
      <c r="AM124" s="959"/>
      <c r="AN124" s="959"/>
      <c r="AO124" s="960"/>
      <c r="AP124" s="962" t="s">
        <v>130</v>
      </c>
      <c r="AQ124" s="963"/>
      <c r="AR124" s="963"/>
      <c r="AS124" s="963"/>
      <c r="AT124" s="964"/>
      <c r="AU124" s="1031" t="s">
        <v>493</v>
      </c>
      <c r="AV124" s="1032"/>
      <c r="AW124" s="1032"/>
      <c r="AX124" s="1032"/>
      <c r="AY124" s="1032"/>
      <c r="AZ124" s="1032"/>
      <c r="BA124" s="1032"/>
      <c r="BB124" s="1032"/>
      <c r="BC124" s="1032"/>
      <c r="BD124" s="1032"/>
      <c r="BE124" s="1032"/>
      <c r="BF124" s="1032"/>
      <c r="BG124" s="1032"/>
      <c r="BH124" s="1032"/>
      <c r="BI124" s="1032"/>
      <c r="BJ124" s="1032"/>
      <c r="BK124" s="1032"/>
      <c r="BL124" s="1032"/>
      <c r="BM124" s="1032"/>
      <c r="BN124" s="1032"/>
      <c r="BO124" s="1032"/>
      <c r="BP124" s="1033"/>
      <c r="BQ124" s="1034">
        <v>31.5</v>
      </c>
      <c r="BR124" s="1027"/>
      <c r="BS124" s="1027"/>
      <c r="BT124" s="1027"/>
      <c r="BU124" s="1027"/>
      <c r="BV124" s="1027">
        <v>27.9</v>
      </c>
      <c r="BW124" s="1027"/>
      <c r="BX124" s="1027"/>
      <c r="BY124" s="1027"/>
      <c r="BZ124" s="1027"/>
      <c r="CA124" s="1027">
        <v>31.8</v>
      </c>
      <c r="CB124" s="1027"/>
      <c r="CC124" s="1027"/>
      <c r="CD124" s="1027"/>
      <c r="CE124" s="1027"/>
      <c r="CF124" s="1028"/>
      <c r="CG124" s="1029"/>
      <c r="CH124" s="1029"/>
      <c r="CI124" s="1029"/>
      <c r="CJ124" s="1030"/>
      <c r="CK124" s="1012"/>
      <c r="CL124" s="1012"/>
      <c r="CM124" s="1012"/>
      <c r="CN124" s="1012"/>
      <c r="CO124" s="1013"/>
      <c r="CP124" s="1019" t="s">
        <v>494</v>
      </c>
      <c r="CQ124" s="1020"/>
      <c r="CR124" s="1020"/>
      <c r="CS124" s="1020"/>
      <c r="CT124" s="1020"/>
      <c r="CU124" s="1020"/>
      <c r="CV124" s="1020"/>
      <c r="CW124" s="1020"/>
      <c r="CX124" s="1020"/>
      <c r="CY124" s="1020"/>
      <c r="CZ124" s="1020"/>
      <c r="DA124" s="1020"/>
      <c r="DB124" s="1020"/>
      <c r="DC124" s="1020"/>
      <c r="DD124" s="1020"/>
      <c r="DE124" s="1020"/>
      <c r="DF124" s="1021"/>
      <c r="DG124" s="1004" t="s">
        <v>130</v>
      </c>
      <c r="DH124" s="986"/>
      <c r="DI124" s="986"/>
      <c r="DJ124" s="986"/>
      <c r="DK124" s="987"/>
      <c r="DL124" s="985" t="s">
        <v>481</v>
      </c>
      <c r="DM124" s="986"/>
      <c r="DN124" s="986"/>
      <c r="DO124" s="986"/>
      <c r="DP124" s="987"/>
      <c r="DQ124" s="985" t="s">
        <v>481</v>
      </c>
      <c r="DR124" s="986"/>
      <c r="DS124" s="986"/>
      <c r="DT124" s="986"/>
      <c r="DU124" s="987"/>
      <c r="DV124" s="988" t="s">
        <v>130</v>
      </c>
      <c r="DW124" s="989"/>
      <c r="DX124" s="989"/>
      <c r="DY124" s="989"/>
      <c r="DZ124" s="990"/>
    </row>
    <row r="125" spans="1:130" s="230" customFormat="1" ht="26.25" customHeight="1" x14ac:dyDescent="0.15">
      <c r="A125" s="1063"/>
      <c r="B125" s="949"/>
      <c r="C125" s="922" t="s">
        <v>470</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480</v>
      </c>
      <c r="AB125" s="959"/>
      <c r="AC125" s="959"/>
      <c r="AD125" s="959"/>
      <c r="AE125" s="960"/>
      <c r="AF125" s="961" t="s">
        <v>130</v>
      </c>
      <c r="AG125" s="959"/>
      <c r="AH125" s="959"/>
      <c r="AI125" s="959"/>
      <c r="AJ125" s="960"/>
      <c r="AK125" s="961" t="s">
        <v>481</v>
      </c>
      <c r="AL125" s="959"/>
      <c r="AM125" s="959"/>
      <c r="AN125" s="959"/>
      <c r="AO125" s="960"/>
      <c r="AP125" s="962" t="s">
        <v>473</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495</v>
      </c>
      <c r="CL125" s="1007"/>
      <c r="CM125" s="1007"/>
      <c r="CN125" s="1007"/>
      <c r="CO125" s="1008"/>
      <c r="CP125" s="929" t="s">
        <v>496</v>
      </c>
      <c r="CQ125" s="897"/>
      <c r="CR125" s="897"/>
      <c r="CS125" s="897"/>
      <c r="CT125" s="897"/>
      <c r="CU125" s="897"/>
      <c r="CV125" s="897"/>
      <c r="CW125" s="897"/>
      <c r="CX125" s="897"/>
      <c r="CY125" s="897"/>
      <c r="CZ125" s="897"/>
      <c r="DA125" s="897"/>
      <c r="DB125" s="897"/>
      <c r="DC125" s="897"/>
      <c r="DD125" s="897"/>
      <c r="DE125" s="897"/>
      <c r="DF125" s="898"/>
      <c r="DG125" s="930" t="s">
        <v>481</v>
      </c>
      <c r="DH125" s="931"/>
      <c r="DI125" s="931"/>
      <c r="DJ125" s="931"/>
      <c r="DK125" s="931"/>
      <c r="DL125" s="931" t="s">
        <v>130</v>
      </c>
      <c r="DM125" s="931"/>
      <c r="DN125" s="931"/>
      <c r="DO125" s="931"/>
      <c r="DP125" s="931"/>
      <c r="DQ125" s="931" t="s">
        <v>481</v>
      </c>
      <c r="DR125" s="931"/>
      <c r="DS125" s="931"/>
      <c r="DT125" s="931"/>
      <c r="DU125" s="931"/>
      <c r="DV125" s="932" t="s">
        <v>130</v>
      </c>
      <c r="DW125" s="932"/>
      <c r="DX125" s="932"/>
      <c r="DY125" s="932"/>
      <c r="DZ125" s="933"/>
    </row>
    <row r="126" spans="1:130" s="230" customFormat="1" ht="26.25" customHeight="1" thickBot="1" x14ac:dyDescent="0.2">
      <c r="A126" s="1063"/>
      <c r="B126" s="949"/>
      <c r="C126" s="922" t="s">
        <v>472</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473</v>
      </c>
      <c r="AB126" s="959"/>
      <c r="AC126" s="959"/>
      <c r="AD126" s="959"/>
      <c r="AE126" s="960"/>
      <c r="AF126" s="961" t="s">
        <v>481</v>
      </c>
      <c r="AG126" s="959"/>
      <c r="AH126" s="959"/>
      <c r="AI126" s="959"/>
      <c r="AJ126" s="960"/>
      <c r="AK126" s="961" t="s">
        <v>480</v>
      </c>
      <c r="AL126" s="959"/>
      <c r="AM126" s="959"/>
      <c r="AN126" s="959"/>
      <c r="AO126" s="960"/>
      <c r="AP126" s="962" t="s">
        <v>130</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497</v>
      </c>
      <c r="CQ126" s="923"/>
      <c r="CR126" s="923"/>
      <c r="CS126" s="923"/>
      <c r="CT126" s="923"/>
      <c r="CU126" s="923"/>
      <c r="CV126" s="923"/>
      <c r="CW126" s="923"/>
      <c r="CX126" s="923"/>
      <c r="CY126" s="923"/>
      <c r="CZ126" s="923"/>
      <c r="DA126" s="923"/>
      <c r="DB126" s="923"/>
      <c r="DC126" s="923"/>
      <c r="DD126" s="923"/>
      <c r="DE126" s="923"/>
      <c r="DF126" s="924"/>
      <c r="DG126" s="925" t="s">
        <v>489</v>
      </c>
      <c r="DH126" s="926"/>
      <c r="DI126" s="926"/>
      <c r="DJ126" s="926"/>
      <c r="DK126" s="926"/>
      <c r="DL126" s="926" t="s">
        <v>498</v>
      </c>
      <c r="DM126" s="926"/>
      <c r="DN126" s="926"/>
      <c r="DO126" s="926"/>
      <c r="DP126" s="926"/>
      <c r="DQ126" s="926" t="s">
        <v>492</v>
      </c>
      <c r="DR126" s="926"/>
      <c r="DS126" s="926"/>
      <c r="DT126" s="926"/>
      <c r="DU126" s="926"/>
      <c r="DV126" s="927" t="s">
        <v>480</v>
      </c>
      <c r="DW126" s="927"/>
      <c r="DX126" s="927"/>
      <c r="DY126" s="927"/>
      <c r="DZ126" s="928"/>
    </row>
    <row r="127" spans="1:130" s="230" customFormat="1" ht="26.25" customHeight="1" x14ac:dyDescent="0.15">
      <c r="A127" s="1064"/>
      <c r="B127" s="951"/>
      <c r="C127" s="973" t="s">
        <v>499</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492</v>
      </c>
      <c r="AB127" s="959"/>
      <c r="AC127" s="959"/>
      <c r="AD127" s="959"/>
      <c r="AE127" s="960"/>
      <c r="AF127" s="961" t="s">
        <v>481</v>
      </c>
      <c r="AG127" s="959"/>
      <c r="AH127" s="959"/>
      <c r="AI127" s="959"/>
      <c r="AJ127" s="960"/>
      <c r="AK127" s="961" t="s">
        <v>473</v>
      </c>
      <c r="AL127" s="959"/>
      <c r="AM127" s="959"/>
      <c r="AN127" s="959"/>
      <c r="AO127" s="960"/>
      <c r="AP127" s="962" t="s">
        <v>130</v>
      </c>
      <c r="AQ127" s="963"/>
      <c r="AR127" s="963"/>
      <c r="AS127" s="963"/>
      <c r="AT127" s="964"/>
      <c r="AU127" s="232"/>
      <c r="AV127" s="232"/>
      <c r="AW127" s="232"/>
      <c r="AX127" s="1037" t="s">
        <v>500</v>
      </c>
      <c r="AY127" s="1038"/>
      <c r="AZ127" s="1038"/>
      <c r="BA127" s="1038"/>
      <c r="BB127" s="1038"/>
      <c r="BC127" s="1038"/>
      <c r="BD127" s="1038"/>
      <c r="BE127" s="1039"/>
      <c r="BF127" s="1040" t="s">
        <v>501</v>
      </c>
      <c r="BG127" s="1038"/>
      <c r="BH127" s="1038"/>
      <c r="BI127" s="1038"/>
      <c r="BJ127" s="1038"/>
      <c r="BK127" s="1038"/>
      <c r="BL127" s="1039"/>
      <c r="BM127" s="1040" t="s">
        <v>502</v>
      </c>
      <c r="BN127" s="1038"/>
      <c r="BO127" s="1038"/>
      <c r="BP127" s="1038"/>
      <c r="BQ127" s="1038"/>
      <c r="BR127" s="1038"/>
      <c r="BS127" s="1039"/>
      <c r="BT127" s="1040" t="s">
        <v>503</v>
      </c>
      <c r="BU127" s="1038"/>
      <c r="BV127" s="1038"/>
      <c r="BW127" s="1038"/>
      <c r="BX127" s="1038"/>
      <c r="BY127" s="1038"/>
      <c r="BZ127" s="1061"/>
      <c r="CA127" s="232"/>
      <c r="CB127" s="232"/>
      <c r="CC127" s="232"/>
      <c r="CD127" s="255"/>
      <c r="CE127" s="255"/>
      <c r="CF127" s="255"/>
      <c r="CG127" s="232"/>
      <c r="CH127" s="232"/>
      <c r="CI127" s="232"/>
      <c r="CJ127" s="254"/>
      <c r="CK127" s="1023"/>
      <c r="CL127" s="1010"/>
      <c r="CM127" s="1010"/>
      <c r="CN127" s="1010"/>
      <c r="CO127" s="1011"/>
      <c r="CP127" s="922" t="s">
        <v>504</v>
      </c>
      <c r="CQ127" s="923"/>
      <c r="CR127" s="923"/>
      <c r="CS127" s="923"/>
      <c r="CT127" s="923"/>
      <c r="CU127" s="923"/>
      <c r="CV127" s="923"/>
      <c r="CW127" s="923"/>
      <c r="CX127" s="923"/>
      <c r="CY127" s="923"/>
      <c r="CZ127" s="923"/>
      <c r="DA127" s="923"/>
      <c r="DB127" s="923"/>
      <c r="DC127" s="923"/>
      <c r="DD127" s="923"/>
      <c r="DE127" s="923"/>
      <c r="DF127" s="924"/>
      <c r="DG127" s="925" t="s">
        <v>486</v>
      </c>
      <c r="DH127" s="926"/>
      <c r="DI127" s="926"/>
      <c r="DJ127" s="926"/>
      <c r="DK127" s="926"/>
      <c r="DL127" s="926" t="s">
        <v>481</v>
      </c>
      <c r="DM127" s="926"/>
      <c r="DN127" s="926"/>
      <c r="DO127" s="926"/>
      <c r="DP127" s="926"/>
      <c r="DQ127" s="926" t="s">
        <v>480</v>
      </c>
      <c r="DR127" s="926"/>
      <c r="DS127" s="926"/>
      <c r="DT127" s="926"/>
      <c r="DU127" s="926"/>
      <c r="DV127" s="927" t="s">
        <v>481</v>
      </c>
      <c r="DW127" s="927"/>
      <c r="DX127" s="927"/>
      <c r="DY127" s="927"/>
      <c r="DZ127" s="928"/>
    </row>
    <row r="128" spans="1:130" s="230" customFormat="1" ht="26.25" customHeight="1" thickBot="1" x14ac:dyDescent="0.2">
      <c r="A128" s="1047" t="s">
        <v>505</v>
      </c>
      <c r="B128" s="1048"/>
      <c r="C128" s="1048"/>
      <c r="D128" s="1048"/>
      <c r="E128" s="1048"/>
      <c r="F128" s="1048"/>
      <c r="G128" s="1048"/>
      <c r="H128" s="1048"/>
      <c r="I128" s="1048"/>
      <c r="J128" s="1048"/>
      <c r="K128" s="1048"/>
      <c r="L128" s="1048"/>
      <c r="M128" s="1048"/>
      <c r="N128" s="1048"/>
      <c r="O128" s="1048"/>
      <c r="P128" s="1048"/>
      <c r="Q128" s="1048"/>
      <c r="R128" s="1048"/>
      <c r="S128" s="1048"/>
      <c r="T128" s="1048"/>
      <c r="U128" s="1048"/>
      <c r="V128" s="1048"/>
      <c r="W128" s="1049" t="s">
        <v>506</v>
      </c>
      <c r="X128" s="1049"/>
      <c r="Y128" s="1049"/>
      <c r="Z128" s="1050"/>
      <c r="AA128" s="1051">
        <v>128243</v>
      </c>
      <c r="AB128" s="1052"/>
      <c r="AC128" s="1052"/>
      <c r="AD128" s="1052"/>
      <c r="AE128" s="1053"/>
      <c r="AF128" s="1054">
        <v>127824</v>
      </c>
      <c r="AG128" s="1052"/>
      <c r="AH128" s="1052"/>
      <c r="AI128" s="1052"/>
      <c r="AJ128" s="1053"/>
      <c r="AK128" s="1054">
        <v>121893</v>
      </c>
      <c r="AL128" s="1052"/>
      <c r="AM128" s="1052"/>
      <c r="AN128" s="1052"/>
      <c r="AO128" s="1053"/>
      <c r="AP128" s="1055"/>
      <c r="AQ128" s="1056"/>
      <c r="AR128" s="1056"/>
      <c r="AS128" s="1056"/>
      <c r="AT128" s="1057"/>
      <c r="AU128" s="232"/>
      <c r="AV128" s="232"/>
      <c r="AW128" s="232"/>
      <c r="AX128" s="896" t="s">
        <v>507</v>
      </c>
      <c r="AY128" s="897"/>
      <c r="AZ128" s="897"/>
      <c r="BA128" s="897"/>
      <c r="BB128" s="897"/>
      <c r="BC128" s="897"/>
      <c r="BD128" s="897"/>
      <c r="BE128" s="898"/>
      <c r="BF128" s="1058" t="s">
        <v>492</v>
      </c>
      <c r="BG128" s="1059"/>
      <c r="BH128" s="1059"/>
      <c r="BI128" s="1059"/>
      <c r="BJ128" s="1059"/>
      <c r="BK128" s="1059"/>
      <c r="BL128" s="1060"/>
      <c r="BM128" s="1058">
        <v>11.71</v>
      </c>
      <c r="BN128" s="1059"/>
      <c r="BO128" s="1059"/>
      <c r="BP128" s="1059"/>
      <c r="BQ128" s="1059"/>
      <c r="BR128" s="1059"/>
      <c r="BS128" s="1060"/>
      <c r="BT128" s="1058">
        <v>20</v>
      </c>
      <c r="BU128" s="1059"/>
      <c r="BV128" s="1059"/>
      <c r="BW128" s="1059"/>
      <c r="BX128" s="1059"/>
      <c r="BY128" s="1059"/>
      <c r="BZ128" s="1076"/>
      <c r="CA128" s="255"/>
      <c r="CB128" s="255"/>
      <c r="CC128" s="255"/>
      <c r="CD128" s="255"/>
      <c r="CE128" s="255"/>
      <c r="CF128" s="255"/>
      <c r="CG128" s="232"/>
      <c r="CH128" s="232"/>
      <c r="CI128" s="232"/>
      <c r="CJ128" s="254"/>
      <c r="CK128" s="1024"/>
      <c r="CL128" s="1025"/>
      <c r="CM128" s="1025"/>
      <c r="CN128" s="1025"/>
      <c r="CO128" s="1026"/>
      <c r="CP128" s="1041" t="s">
        <v>508</v>
      </c>
      <c r="CQ128" s="740"/>
      <c r="CR128" s="740"/>
      <c r="CS128" s="740"/>
      <c r="CT128" s="740"/>
      <c r="CU128" s="740"/>
      <c r="CV128" s="740"/>
      <c r="CW128" s="740"/>
      <c r="CX128" s="740"/>
      <c r="CY128" s="740"/>
      <c r="CZ128" s="740"/>
      <c r="DA128" s="740"/>
      <c r="DB128" s="740"/>
      <c r="DC128" s="740"/>
      <c r="DD128" s="740"/>
      <c r="DE128" s="740"/>
      <c r="DF128" s="1042"/>
      <c r="DG128" s="1043">
        <v>666</v>
      </c>
      <c r="DH128" s="1044"/>
      <c r="DI128" s="1044"/>
      <c r="DJ128" s="1044"/>
      <c r="DK128" s="1044"/>
      <c r="DL128" s="1044" t="s">
        <v>485</v>
      </c>
      <c r="DM128" s="1044"/>
      <c r="DN128" s="1044"/>
      <c r="DO128" s="1044"/>
      <c r="DP128" s="1044"/>
      <c r="DQ128" s="1044" t="s">
        <v>131</v>
      </c>
      <c r="DR128" s="1044"/>
      <c r="DS128" s="1044"/>
      <c r="DT128" s="1044"/>
      <c r="DU128" s="1044"/>
      <c r="DV128" s="1045" t="s">
        <v>480</v>
      </c>
      <c r="DW128" s="1045"/>
      <c r="DX128" s="1045"/>
      <c r="DY128" s="1045"/>
      <c r="DZ128" s="1046"/>
    </row>
    <row r="129" spans="1:131" s="230" customFormat="1" ht="26.25" customHeight="1" x14ac:dyDescent="0.15">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509</v>
      </c>
      <c r="X129" s="1071"/>
      <c r="Y129" s="1071"/>
      <c r="Z129" s="1072"/>
      <c r="AA129" s="958">
        <v>30401139</v>
      </c>
      <c r="AB129" s="959"/>
      <c r="AC129" s="959"/>
      <c r="AD129" s="959"/>
      <c r="AE129" s="960"/>
      <c r="AF129" s="961">
        <v>32420575</v>
      </c>
      <c r="AG129" s="959"/>
      <c r="AH129" s="959"/>
      <c r="AI129" s="959"/>
      <c r="AJ129" s="960"/>
      <c r="AK129" s="961">
        <v>32187220</v>
      </c>
      <c r="AL129" s="959"/>
      <c r="AM129" s="959"/>
      <c r="AN129" s="959"/>
      <c r="AO129" s="960"/>
      <c r="AP129" s="1073"/>
      <c r="AQ129" s="1074"/>
      <c r="AR129" s="1074"/>
      <c r="AS129" s="1074"/>
      <c r="AT129" s="1075"/>
      <c r="AU129" s="233"/>
      <c r="AV129" s="233"/>
      <c r="AW129" s="233"/>
      <c r="AX129" s="1065" t="s">
        <v>510</v>
      </c>
      <c r="AY129" s="923"/>
      <c r="AZ129" s="923"/>
      <c r="BA129" s="923"/>
      <c r="BB129" s="923"/>
      <c r="BC129" s="923"/>
      <c r="BD129" s="923"/>
      <c r="BE129" s="924"/>
      <c r="BF129" s="1066" t="s">
        <v>130</v>
      </c>
      <c r="BG129" s="1067"/>
      <c r="BH129" s="1067"/>
      <c r="BI129" s="1067"/>
      <c r="BJ129" s="1067"/>
      <c r="BK129" s="1067"/>
      <c r="BL129" s="1068"/>
      <c r="BM129" s="1066">
        <v>16.71</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511</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512</v>
      </c>
      <c r="X130" s="1071"/>
      <c r="Y130" s="1071"/>
      <c r="Z130" s="1072"/>
      <c r="AA130" s="958">
        <v>2661081</v>
      </c>
      <c r="AB130" s="959"/>
      <c r="AC130" s="959"/>
      <c r="AD130" s="959"/>
      <c r="AE130" s="960"/>
      <c r="AF130" s="961">
        <v>2684147</v>
      </c>
      <c r="AG130" s="959"/>
      <c r="AH130" s="959"/>
      <c r="AI130" s="959"/>
      <c r="AJ130" s="960"/>
      <c r="AK130" s="961">
        <v>2624319</v>
      </c>
      <c r="AL130" s="959"/>
      <c r="AM130" s="959"/>
      <c r="AN130" s="959"/>
      <c r="AO130" s="960"/>
      <c r="AP130" s="1073"/>
      <c r="AQ130" s="1074"/>
      <c r="AR130" s="1074"/>
      <c r="AS130" s="1074"/>
      <c r="AT130" s="1075"/>
      <c r="AU130" s="233"/>
      <c r="AV130" s="233"/>
      <c r="AW130" s="233"/>
      <c r="AX130" s="1065" t="s">
        <v>513</v>
      </c>
      <c r="AY130" s="923"/>
      <c r="AZ130" s="923"/>
      <c r="BA130" s="923"/>
      <c r="BB130" s="923"/>
      <c r="BC130" s="923"/>
      <c r="BD130" s="923"/>
      <c r="BE130" s="924"/>
      <c r="BF130" s="1101">
        <v>5.6</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514</v>
      </c>
      <c r="X131" s="1108"/>
      <c r="Y131" s="1108"/>
      <c r="Z131" s="1109"/>
      <c r="AA131" s="1004">
        <v>27740058</v>
      </c>
      <c r="AB131" s="986"/>
      <c r="AC131" s="986"/>
      <c r="AD131" s="986"/>
      <c r="AE131" s="987"/>
      <c r="AF131" s="985">
        <v>29736428</v>
      </c>
      <c r="AG131" s="986"/>
      <c r="AH131" s="986"/>
      <c r="AI131" s="986"/>
      <c r="AJ131" s="987"/>
      <c r="AK131" s="985">
        <v>29562901</v>
      </c>
      <c r="AL131" s="986"/>
      <c r="AM131" s="986"/>
      <c r="AN131" s="986"/>
      <c r="AO131" s="987"/>
      <c r="AP131" s="1110"/>
      <c r="AQ131" s="1111"/>
      <c r="AR131" s="1111"/>
      <c r="AS131" s="1111"/>
      <c r="AT131" s="1112"/>
      <c r="AU131" s="233"/>
      <c r="AV131" s="233"/>
      <c r="AW131" s="233"/>
      <c r="AX131" s="1083" t="s">
        <v>515</v>
      </c>
      <c r="AY131" s="740"/>
      <c r="AZ131" s="740"/>
      <c r="BA131" s="740"/>
      <c r="BB131" s="740"/>
      <c r="BC131" s="740"/>
      <c r="BD131" s="740"/>
      <c r="BE131" s="1042"/>
      <c r="BF131" s="1084">
        <v>31.8</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516</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517</v>
      </c>
      <c r="W132" s="1094"/>
      <c r="X132" s="1094"/>
      <c r="Y132" s="1094"/>
      <c r="Z132" s="1095"/>
      <c r="AA132" s="1096">
        <v>6.033538214</v>
      </c>
      <c r="AB132" s="1097"/>
      <c r="AC132" s="1097"/>
      <c r="AD132" s="1097"/>
      <c r="AE132" s="1098"/>
      <c r="AF132" s="1099">
        <v>5.41109376</v>
      </c>
      <c r="AG132" s="1097"/>
      <c r="AH132" s="1097"/>
      <c r="AI132" s="1097"/>
      <c r="AJ132" s="1098"/>
      <c r="AK132" s="1099">
        <v>5.5741315780000003</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518</v>
      </c>
      <c r="W133" s="1077"/>
      <c r="X133" s="1077"/>
      <c r="Y133" s="1077"/>
      <c r="Z133" s="1078"/>
      <c r="AA133" s="1079">
        <v>6.2</v>
      </c>
      <c r="AB133" s="1080"/>
      <c r="AC133" s="1080"/>
      <c r="AD133" s="1080"/>
      <c r="AE133" s="1081"/>
      <c r="AF133" s="1079">
        <v>5.9</v>
      </c>
      <c r="AG133" s="1080"/>
      <c r="AH133" s="1080"/>
      <c r="AI133" s="1080"/>
      <c r="AJ133" s="1081"/>
      <c r="AK133" s="1079">
        <v>5.6</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VFtvDRXvOmlftkLtZ6OU6DTrmiixoC3v5Xz3Gw2uASdcHz6Q9WNj9G5+wfvjJbVgPfgTAhW51PU8BQRpnDNw8w==" saltValue="14Qs7ueBCByZw53tV7iAO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519</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AHGHmJqhcJiUPj2LgoQST44B+Vx2fMfEULPqKXgBZdMLASm6ZEgv/d1w45hgI7W6nsOBJ/6hWBExpdZQpX7qxA==" saltValue="GgrzLOztqahEAdkEPIHoe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3PqVchSiMx6Kup/1xEoNrWSOcFunSshm54Ubm/WHDd8yrzBIp+a8eeRJXk8cPT3aSEFLBO6tuZ7+d/B/BdkWlA==" saltValue="peNW9BHJ6h+BiBn95e/22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520</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521</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522</v>
      </c>
      <c r="AP7" s="272"/>
      <c r="AQ7" s="273" t="s">
        <v>523</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524</v>
      </c>
      <c r="AQ8" s="279" t="s">
        <v>525</v>
      </c>
      <c r="AR8" s="280" t="s">
        <v>526</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527</v>
      </c>
      <c r="AL9" s="1117"/>
      <c r="AM9" s="1117"/>
      <c r="AN9" s="1118"/>
      <c r="AO9" s="281">
        <v>9196799</v>
      </c>
      <c r="AP9" s="281">
        <v>64458</v>
      </c>
      <c r="AQ9" s="282">
        <v>62374</v>
      </c>
      <c r="AR9" s="283">
        <v>3.3</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528</v>
      </c>
      <c r="AL10" s="1117"/>
      <c r="AM10" s="1117"/>
      <c r="AN10" s="1118"/>
      <c r="AO10" s="284">
        <v>202137</v>
      </c>
      <c r="AP10" s="284">
        <v>1417</v>
      </c>
      <c r="AQ10" s="285">
        <v>4230</v>
      </c>
      <c r="AR10" s="286">
        <v>-66.5</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529</v>
      </c>
      <c r="AL11" s="1117"/>
      <c r="AM11" s="1117"/>
      <c r="AN11" s="1118"/>
      <c r="AO11" s="284">
        <v>44685</v>
      </c>
      <c r="AP11" s="284">
        <v>313</v>
      </c>
      <c r="AQ11" s="285">
        <v>601</v>
      </c>
      <c r="AR11" s="286">
        <v>-47.9</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530</v>
      </c>
      <c r="AL12" s="1117"/>
      <c r="AM12" s="1117"/>
      <c r="AN12" s="1118"/>
      <c r="AO12" s="284" t="s">
        <v>531</v>
      </c>
      <c r="AP12" s="284" t="s">
        <v>531</v>
      </c>
      <c r="AQ12" s="285">
        <v>13</v>
      </c>
      <c r="AR12" s="286" t="s">
        <v>531</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532</v>
      </c>
      <c r="AL13" s="1117"/>
      <c r="AM13" s="1117"/>
      <c r="AN13" s="1118"/>
      <c r="AO13" s="284">
        <v>647502</v>
      </c>
      <c r="AP13" s="284">
        <v>4538</v>
      </c>
      <c r="AQ13" s="285">
        <v>2559</v>
      </c>
      <c r="AR13" s="286">
        <v>77.3</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533</v>
      </c>
      <c r="AL14" s="1117"/>
      <c r="AM14" s="1117"/>
      <c r="AN14" s="1118"/>
      <c r="AO14" s="284">
        <v>188517</v>
      </c>
      <c r="AP14" s="284">
        <v>1321</v>
      </c>
      <c r="AQ14" s="285">
        <v>1133</v>
      </c>
      <c r="AR14" s="286">
        <v>16.600000000000001</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534</v>
      </c>
      <c r="AL15" s="1120"/>
      <c r="AM15" s="1120"/>
      <c r="AN15" s="1121"/>
      <c r="AO15" s="284">
        <v>-306075</v>
      </c>
      <c r="AP15" s="284">
        <v>-2145</v>
      </c>
      <c r="AQ15" s="285">
        <v>-4006</v>
      </c>
      <c r="AR15" s="286">
        <v>-46.5</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190</v>
      </c>
      <c r="AL16" s="1120"/>
      <c r="AM16" s="1120"/>
      <c r="AN16" s="1121"/>
      <c r="AO16" s="284">
        <v>9973565</v>
      </c>
      <c r="AP16" s="284">
        <v>69902</v>
      </c>
      <c r="AQ16" s="285">
        <v>66904</v>
      </c>
      <c r="AR16" s="286">
        <v>4.5</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535</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536</v>
      </c>
      <c r="AP20" s="293" t="s">
        <v>537</v>
      </c>
      <c r="AQ20" s="294" t="s">
        <v>538</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539</v>
      </c>
      <c r="AL21" s="1123"/>
      <c r="AM21" s="1123"/>
      <c r="AN21" s="1124"/>
      <c r="AO21" s="297">
        <v>6.32</v>
      </c>
      <c r="AP21" s="298">
        <v>6.16</v>
      </c>
      <c r="AQ21" s="299">
        <v>0.16</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540</v>
      </c>
      <c r="AL22" s="1123"/>
      <c r="AM22" s="1123"/>
      <c r="AN22" s="1124"/>
      <c r="AO22" s="302">
        <v>95.9</v>
      </c>
      <c r="AP22" s="303">
        <v>98.9</v>
      </c>
      <c r="AQ22" s="304">
        <v>-3</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541</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542</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543</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522</v>
      </c>
      <c r="AP30" s="272"/>
      <c r="AQ30" s="273" t="s">
        <v>523</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524</v>
      </c>
      <c r="AQ31" s="279" t="s">
        <v>525</v>
      </c>
      <c r="AR31" s="280" t="s">
        <v>526</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544</v>
      </c>
      <c r="AL32" s="1131"/>
      <c r="AM32" s="1131"/>
      <c r="AN32" s="1132"/>
      <c r="AO32" s="312">
        <v>3517044</v>
      </c>
      <c r="AP32" s="312">
        <v>24650</v>
      </c>
      <c r="AQ32" s="313">
        <v>33699</v>
      </c>
      <c r="AR32" s="314">
        <v>-26.9</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545</v>
      </c>
      <c r="AL33" s="1131"/>
      <c r="AM33" s="1131"/>
      <c r="AN33" s="1132"/>
      <c r="AO33" s="312" t="s">
        <v>531</v>
      </c>
      <c r="AP33" s="312" t="s">
        <v>531</v>
      </c>
      <c r="AQ33" s="313" t="s">
        <v>531</v>
      </c>
      <c r="AR33" s="314" t="s">
        <v>531</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546</v>
      </c>
      <c r="AL34" s="1131"/>
      <c r="AM34" s="1131"/>
      <c r="AN34" s="1132"/>
      <c r="AO34" s="312" t="s">
        <v>531</v>
      </c>
      <c r="AP34" s="312" t="s">
        <v>531</v>
      </c>
      <c r="AQ34" s="313">
        <v>23</v>
      </c>
      <c r="AR34" s="314" t="s">
        <v>531</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547</v>
      </c>
      <c r="AL35" s="1131"/>
      <c r="AM35" s="1131"/>
      <c r="AN35" s="1132"/>
      <c r="AO35" s="312">
        <v>466732</v>
      </c>
      <c r="AP35" s="312">
        <v>3271</v>
      </c>
      <c r="AQ35" s="313">
        <v>5771</v>
      </c>
      <c r="AR35" s="314">
        <v>-43.3</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548</v>
      </c>
      <c r="AL36" s="1131"/>
      <c r="AM36" s="1131"/>
      <c r="AN36" s="1132"/>
      <c r="AO36" s="312">
        <v>410311</v>
      </c>
      <c r="AP36" s="312">
        <v>2876</v>
      </c>
      <c r="AQ36" s="313">
        <v>1158</v>
      </c>
      <c r="AR36" s="314">
        <v>148.4</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549</v>
      </c>
      <c r="AL37" s="1131"/>
      <c r="AM37" s="1131"/>
      <c r="AN37" s="1132"/>
      <c r="AO37" s="312" t="s">
        <v>531</v>
      </c>
      <c r="AP37" s="312" t="s">
        <v>531</v>
      </c>
      <c r="AQ37" s="313">
        <v>631</v>
      </c>
      <c r="AR37" s="314" t="s">
        <v>531</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550</v>
      </c>
      <c r="AL38" s="1134"/>
      <c r="AM38" s="1134"/>
      <c r="AN38" s="1135"/>
      <c r="AO38" s="315" t="s">
        <v>531</v>
      </c>
      <c r="AP38" s="315" t="s">
        <v>531</v>
      </c>
      <c r="AQ38" s="316">
        <v>0</v>
      </c>
      <c r="AR38" s="304" t="s">
        <v>531</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551</v>
      </c>
      <c r="AL39" s="1134"/>
      <c r="AM39" s="1134"/>
      <c r="AN39" s="1135"/>
      <c r="AO39" s="312">
        <v>-121893</v>
      </c>
      <c r="AP39" s="312">
        <v>-854</v>
      </c>
      <c r="AQ39" s="313">
        <v>-6112</v>
      </c>
      <c r="AR39" s="314">
        <v>-86</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552</v>
      </c>
      <c r="AL40" s="1131"/>
      <c r="AM40" s="1131"/>
      <c r="AN40" s="1132"/>
      <c r="AO40" s="312">
        <v>-2624319</v>
      </c>
      <c r="AP40" s="312">
        <v>-18393</v>
      </c>
      <c r="AQ40" s="313">
        <v>-25565</v>
      </c>
      <c r="AR40" s="314">
        <v>-28.1</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306</v>
      </c>
      <c r="AL41" s="1137"/>
      <c r="AM41" s="1137"/>
      <c r="AN41" s="1138"/>
      <c r="AO41" s="312">
        <v>1647875</v>
      </c>
      <c r="AP41" s="312">
        <v>11550</v>
      </c>
      <c r="AQ41" s="313">
        <v>9604</v>
      </c>
      <c r="AR41" s="314">
        <v>20.3</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553</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554</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555</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522</v>
      </c>
      <c r="AN49" s="1127" t="s">
        <v>556</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557</v>
      </c>
      <c r="AO50" s="329" t="s">
        <v>558</v>
      </c>
      <c r="AP50" s="330" t="s">
        <v>559</v>
      </c>
      <c r="AQ50" s="331" t="s">
        <v>560</v>
      </c>
      <c r="AR50" s="332" t="s">
        <v>561</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562</v>
      </c>
      <c r="AL51" s="325"/>
      <c r="AM51" s="333">
        <v>10965976</v>
      </c>
      <c r="AN51" s="334">
        <v>77107</v>
      </c>
      <c r="AO51" s="335">
        <v>-15.7</v>
      </c>
      <c r="AP51" s="336">
        <v>66863</v>
      </c>
      <c r="AQ51" s="337">
        <v>-2.6</v>
      </c>
      <c r="AR51" s="338">
        <v>-13.1</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563</v>
      </c>
      <c r="AM52" s="341">
        <v>2805685</v>
      </c>
      <c r="AN52" s="342">
        <v>19728</v>
      </c>
      <c r="AO52" s="343">
        <v>8.9</v>
      </c>
      <c r="AP52" s="344">
        <v>32770</v>
      </c>
      <c r="AQ52" s="345">
        <v>1.4</v>
      </c>
      <c r="AR52" s="346">
        <v>7.5</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564</v>
      </c>
      <c r="AL53" s="325"/>
      <c r="AM53" s="333">
        <v>14435765</v>
      </c>
      <c r="AN53" s="334">
        <v>101208</v>
      </c>
      <c r="AO53" s="335">
        <v>31.3</v>
      </c>
      <c r="AP53" s="336">
        <v>72051</v>
      </c>
      <c r="AQ53" s="337">
        <v>7.8</v>
      </c>
      <c r="AR53" s="338">
        <v>23.5</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563</v>
      </c>
      <c r="AM54" s="341">
        <v>3799179</v>
      </c>
      <c r="AN54" s="342">
        <v>26636</v>
      </c>
      <c r="AO54" s="343">
        <v>35</v>
      </c>
      <c r="AP54" s="344">
        <v>34140</v>
      </c>
      <c r="AQ54" s="345">
        <v>4.2</v>
      </c>
      <c r="AR54" s="346">
        <v>30.8</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565</v>
      </c>
      <c r="AL55" s="325"/>
      <c r="AM55" s="333">
        <v>20467477</v>
      </c>
      <c r="AN55" s="334">
        <v>143156</v>
      </c>
      <c r="AO55" s="335">
        <v>41.4</v>
      </c>
      <c r="AP55" s="336">
        <v>72756</v>
      </c>
      <c r="AQ55" s="337">
        <v>1</v>
      </c>
      <c r="AR55" s="338">
        <v>40.4</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563</v>
      </c>
      <c r="AM56" s="341">
        <v>4263640</v>
      </c>
      <c r="AN56" s="342">
        <v>29821</v>
      </c>
      <c r="AO56" s="343">
        <v>12</v>
      </c>
      <c r="AP56" s="344">
        <v>32117</v>
      </c>
      <c r="AQ56" s="345">
        <v>-5.9</v>
      </c>
      <c r="AR56" s="346">
        <v>17.899999999999999</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566</v>
      </c>
      <c r="AL57" s="325"/>
      <c r="AM57" s="333">
        <v>13766447</v>
      </c>
      <c r="AN57" s="334">
        <v>96189</v>
      </c>
      <c r="AO57" s="335">
        <v>-32.799999999999997</v>
      </c>
      <c r="AP57" s="336">
        <v>43955</v>
      </c>
      <c r="AQ57" s="337">
        <v>-39.6</v>
      </c>
      <c r="AR57" s="338">
        <v>6.8</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563</v>
      </c>
      <c r="AM58" s="341">
        <v>4624118</v>
      </c>
      <c r="AN58" s="342">
        <v>32310</v>
      </c>
      <c r="AO58" s="343">
        <v>8.3000000000000007</v>
      </c>
      <c r="AP58" s="344">
        <v>21318</v>
      </c>
      <c r="AQ58" s="345">
        <v>-33.6</v>
      </c>
      <c r="AR58" s="346">
        <v>41.9</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567</v>
      </c>
      <c r="AL59" s="325"/>
      <c r="AM59" s="333">
        <v>9381636</v>
      </c>
      <c r="AN59" s="334">
        <v>65753</v>
      </c>
      <c r="AO59" s="335">
        <v>-31.6</v>
      </c>
      <c r="AP59" s="336">
        <v>41921</v>
      </c>
      <c r="AQ59" s="337">
        <v>-4.5999999999999996</v>
      </c>
      <c r="AR59" s="338">
        <v>-27</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563</v>
      </c>
      <c r="AM60" s="341">
        <v>2507404</v>
      </c>
      <c r="AN60" s="342">
        <v>17574</v>
      </c>
      <c r="AO60" s="343">
        <v>-45.6</v>
      </c>
      <c r="AP60" s="344">
        <v>21655</v>
      </c>
      <c r="AQ60" s="345">
        <v>1.6</v>
      </c>
      <c r="AR60" s="346">
        <v>-47.2</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568</v>
      </c>
      <c r="AL61" s="347"/>
      <c r="AM61" s="348">
        <v>13803460</v>
      </c>
      <c r="AN61" s="349">
        <v>96683</v>
      </c>
      <c r="AO61" s="350">
        <v>-1.5</v>
      </c>
      <c r="AP61" s="351">
        <v>59509</v>
      </c>
      <c r="AQ61" s="352">
        <v>-7.6</v>
      </c>
      <c r="AR61" s="338">
        <v>6.1</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563</v>
      </c>
      <c r="AM62" s="341">
        <v>3600005</v>
      </c>
      <c r="AN62" s="342">
        <v>25214</v>
      </c>
      <c r="AO62" s="343">
        <v>3.7</v>
      </c>
      <c r="AP62" s="344">
        <v>28400</v>
      </c>
      <c r="AQ62" s="345">
        <v>-6.5</v>
      </c>
      <c r="AR62" s="346">
        <v>10.199999999999999</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Z1ZRagdGf3Y4fNhmSLMyryULsZAERsUkoGj5wqhXbHGQ/dusUWTG5XfStAiXOF7mU20MGfO2aUeyBKOS9avpbg==" saltValue="/erqqCMbt70XZ1G1TpSJ1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570</v>
      </c>
    </row>
    <row r="120" spans="125:125" ht="13.5" hidden="1" customHeight="1" x14ac:dyDescent="0.15"/>
    <row r="121" spans="125:125" ht="13.5" hidden="1" customHeight="1" x14ac:dyDescent="0.15">
      <c r="DU121" s="259"/>
    </row>
  </sheetData>
  <sheetProtection algorithmName="SHA-512" hashValue="dZDC8Z7wK+xhrnx7Izq9ZOWuIIZcG65fLctdFeIBql0xxACrU/GBSo7ZrXiYyeSVyPKmew3w3l0ReZtmb4OKeQ==" saltValue="V7gMg2uUU2iJRu+lJ10+S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571</v>
      </c>
    </row>
  </sheetData>
  <sheetProtection algorithmName="SHA-512" hashValue="hVyn4BCJvpHTaXCQiwJsBZvBy7CaGZuiFxSxlAN4Vi4Gz1qT6FUCuvodRVQMteygODeZ0VoczEOjinDL7WXTug==" saltValue="0va0Da/brKvhxafeipiK7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572</v>
      </c>
      <c r="G46" s="8" t="s">
        <v>573</v>
      </c>
      <c r="H46" s="8" t="s">
        <v>574</v>
      </c>
      <c r="I46" s="8" t="s">
        <v>575</v>
      </c>
      <c r="J46" s="9" t="s">
        <v>576</v>
      </c>
    </row>
    <row r="47" spans="2:10" ht="57.75" customHeight="1" x14ac:dyDescent="0.15">
      <c r="B47" s="10"/>
      <c r="C47" s="1139" t="s">
        <v>3</v>
      </c>
      <c r="D47" s="1139"/>
      <c r="E47" s="1140"/>
      <c r="F47" s="11">
        <v>19.34</v>
      </c>
      <c r="G47" s="12">
        <v>16.52</v>
      </c>
      <c r="H47" s="12">
        <v>11.63</v>
      </c>
      <c r="I47" s="12">
        <v>14.08</v>
      </c>
      <c r="J47" s="13">
        <v>14.34</v>
      </c>
    </row>
    <row r="48" spans="2:10" ht="57.75" customHeight="1" x14ac:dyDescent="0.15">
      <c r="B48" s="14"/>
      <c r="C48" s="1141" t="s">
        <v>4</v>
      </c>
      <c r="D48" s="1141"/>
      <c r="E48" s="1142"/>
      <c r="F48" s="15">
        <v>5.45</v>
      </c>
      <c r="G48" s="16">
        <v>4.5</v>
      </c>
      <c r="H48" s="16">
        <v>10.18</v>
      </c>
      <c r="I48" s="16">
        <v>3.24</v>
      </c>
      <c r="J48" s="17">
        <v>5.0599999999999996</v>
      </c>
    </row>
    <row r="49" spans="2:10" ht="57.75" customHeight="1" thickBot="1" x14ac:dyDescent="0.2">
      <c r="B49" s="18"/>
      <c r="C49" s="1143" t="s">
        <v>5</v>
      </c>
      <c r="D49" s="1143"/>
      <c r="E49" s="1144"/>
      <c r="F49" s="19">
        <v>0.25</v>
      </c>
      <c r="G49" s="20" t="s">
        <v>577</v>
      </c>
      <c r="H49" s="20">
        <v>1.27</v>
      </c>
      <c r="I49" s="20" t="s">
        <v>578</v>
      </c>
      <c r="J49" s="21">
        <v>1.95</v>
      </c>
    </row>
    <row r="50" spans="2:10" x14ac:dyDescent="0.15"/>
  </sheetData>
  <sheetProtection algorithmName="SHA-512" hashValue="Z0NWShEG96lkoAaxrIqwFK9eFzVUEUySQGo9DtvOWtMxPpWGB0UMDK5RIRab+E1kqJNOAqHJsh2K/ukh3Bm+zw==" saltValue="0177Lg0LfrTWNo5fWMKyU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2024-03-18T01:54:35Z</cp:lastPrinted>
  <dcterms:created xsi:type="dcterms:W3CDTF">2024-03-14T05:04:08Z</dcterms:created>
  <dcterms:modified xsi:type="dcterms:W3CDTF">2024-03-18T02:26:17Z</dcterms:modified>
  <cp:category/>
</cp:coreProperties>
</file>