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60.129.51\fs\section\財-財政課\060 決算統計\R5決算統計（R4事業分）\普通会計\20財政状況資料集\230318提出\"/>
    </mc:Choice>
  </mc:AlternateContent>
  <xr:revisionPtr revIDLastSave="0" documentId="8_{FC5B9ABE-21A3-45F5-92B2-78032307AB09}" xr6:coauthVersionLast="45" xr6:coauthVersionMax="45" xr10:uidLastSave="{00000000-0000-0000-0000-000000000000}"/>
  <bookViews>
    <workbookView xWindow="-19320" yWindow="-120" windowWidth="19440" windowHeight="15000" tabRatio="633"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W34" i="10"/>
  <c r="BE34" i="10"/>
  <c r="C34" i="10"/>
  <c r="BW35" i="10" l="1"/>
  <c r="BW36" i="10" s="1"/>
  <c r="BW37" i="10" s="1"/>
  <c r="BW38" i="10" s="1"/>
  <c r="BW39" i="10" s="1"/>
  <c r="BW40" i="10" s="1"/>
  <c r="BW41" i="10" s="1"/>
  <c r="BW42" i="10" s="1"/>
  <c r="BW43" i="10" s="1"/>
  <c r="C35" i="10"/>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U35" i="10"/>
  <c r="U36" i="10" s="1"/>
  <c r="AM34" i="10"/>
  <c r="AM35" i="10" s="1"/>
</calcChain>
</file>

<file path=xl/sharedStrings.xml><?xml version="1.0" encoding="utf-8"?>
<sst xmlns="http://schemas.openxmlformats.org/spreadsheetml/2006/main" count="1107" uniqueCount="611">
  <si>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</si>
  <si>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</si>
  <si>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</si>
  <si>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</si>
  <si>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</si>
  <si>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</si>
  <si>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</si>
  <si>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</si>
  <si>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</si>
  <si>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</si>
  <si>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</si>
  <si>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</si>
  <si>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</si>
  <si>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</si>
  <si>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</si>
  <si>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</si>
  <si>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</si>
  <si>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</si>
  <si>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</si>
  <si>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</si>
  <si>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</si>
  <si>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</si>
  <si>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</si>
  <si>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</si>
  <si>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</si>
  <si>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</si>
  <si>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</si>
  <si>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</si>
  <si>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</si>
  <si>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</si>
  <si>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</si>
  <si>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</si>
  <si>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</si>
  <si>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</si>
  <si>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</si>
  <si>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</si>
  <si>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</si>
  <si>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</si>
  <si>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</si>
  <si>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</si>
  <si>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</si>
  <si>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</si>
  <si>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</si>
  <si>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</si>
  <si>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</si>
  <si>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</si>
  <si>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</si>
  <si>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</si>
  <si>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</si>
  <si>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</si>
  <si>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</si>
  <si>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</si>
  <si>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</si>
  <si>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</si>
  <si>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</si>
  <si>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</si>
  <si>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</si>
  <si>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</si>
  <si>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</si>
  <si>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</si>
  <si>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</si>
  <si>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</si>
  <si>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</si>
  <si>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</si>
  <si>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</si>
  <si>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</si>
  <si>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</si>
  <si>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</si>
  <si>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</si>
  <si>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</si>
  <si>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</si>
  <si>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</si>
  <si>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</si>
  <si>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</si>
  <si>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</si>
  <si>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</si>
  <si>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</si>
  <si>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</si>
  <si>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</si>
  <si>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</si>
  <si>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</si>
  <si>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</si>
  <si>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</si>
  <si>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</si>
  <si>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</si>
  <si>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</si>
  <si>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</si>
  <si>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</si>
  <si>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</si>
  <si>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</si>
  <si>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</si>
  <si>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</si>
  <si>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</si>
  <si>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</si>
  <si>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</si>
  <si>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</si>
  <si>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</si>
  <si>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</si>
  <si>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</si>
  <si>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</si>
  <si>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</si>
  <si>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</si>
  <si>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</si>
  <si>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</si>
  <si>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</si>
  <si>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</si>
  <si>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</si>
  <si>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</si>
  <si>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</si>
  <si>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</si>
  <si>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</si>
  <si>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</si>
  <si>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</si>
  <si>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</si>
  <si>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</si>
  <si>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</si>
  <si>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</si>
  <si>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</si>
  <si>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</si>
  <si>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</si>
  <si>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</si>
  <si>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</si>
  <si>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</si>
  <si>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</si>
  <si>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</si>
  <si>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</si>
  <si>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</si>
  <si>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</si>
  <si>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</si>
  <si>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</si>
  <si>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</si>
  <si>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</si>
  <si>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</si>
  <si>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</si>
  <si>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</si>
  <si>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</si>
  <si>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</si>
  <si>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</si>
  <si>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</si>
  <si>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</si>
  <si>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</si>
  <si>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</si>
  <si>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</si>
  <si>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</si>
  <si>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</si>
  <si>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</si>
  <si>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</si>
  <si>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</si>
  <si>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</si>
  <si>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</si>
  <si>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</si>
  <si>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</si>
  <si>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</si>
  <si>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</si>
  <si>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</si>
  <si>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</si>
  <si>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</si>
  <si>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</si>
  <si>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</si>
  <si>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</si>
  <si>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</si>
  <si>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</si>
  <si>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</si>
  <si>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</si>
  <si>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</si>
  <si>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</si>
  <si>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</si>
  <si>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</si>
  <si>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</si>
  <si>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</si>
  <si>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</si>
  <si>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</si>
  <si>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</si>
  <si>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</si>
  <si>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</si>
  <si>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</si>
  <si>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</si>
  <si>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</si>
  <si>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</si>
  <si>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</si>
  <si>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</si>
  <si>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</si>
  <si>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</si>
  <si>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</si>
  <si>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</si>
  <si>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</si>
  <si>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</si>
  <si>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</si>
  <si>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</si>
  <si>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</si>
  <si>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</si>
  <si>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</si>
  <si>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</si>
  <si>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</si>
  <si>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</si>
  <si>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</si>
  <si>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</si>
  <si>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</si>
  <si>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</si>
  <si>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</si>
  <si>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</si>
  <si>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</si>
  <si>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</si>
  <si>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</si>
  <si>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</si>
  <si>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</si>
  <si>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</si>
  <si>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</si>
  <si>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</si>
  <si>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</si>
  <si>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</si>
  <si>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</si>
  <si>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</si>
  <si>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</si>
  <si>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沖縄県浦添市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</si>
  <si>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</si>
  <si>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</si>
  <si>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</si>
  <si>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</si>
  <si>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</si>
  <si>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</si>
  <si>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</si>
  <si>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</si>
  <si>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</si>
  <si>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</si>
  <si>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</si>
  <si>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</si>
  <si>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</si>
  <si>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</si>
  <si>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</si>
  <si>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</si>
  <si>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</si>
  <si>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</si>
  <si>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</si>
  <si>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</si>
  <si>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</si>
  <si>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</si>
  <si>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</si>
  <si>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</si>
  <si>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</si>
  <si>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</si>
  <si>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</si>
  <si>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</si>
  <si>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</si>
  <si>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</si>
  <si>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</si>
  <si>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</si>
  <si>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</si>
  <si>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</si>
  <si>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</si>
  <si>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</si>
  <si>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</si>
  <si>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</si>
  <si>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</si>
  <si>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</si>
  <si>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</si>
  <si>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</si>
  <si>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</si>
  <si>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</si>
  <si>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</si>
  <si>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</si>
  <si>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</si>
  <si>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</si>
  <si>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</si>
  <si>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</si>
  <si>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</si>
  <si>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</si>
  <si>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</si>
  <si>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</si>
  <si>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</si>
  <si>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</si>
  <si>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</si>
  <si>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</si>
  <si>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</si>
  <si>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</si>
  <si>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</si>
  <si>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</si>
  <si>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</si>
  <si>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</si>
  <si>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</si>
  <si>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</si>
  <si>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</si>
  <si>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</si>
  <si>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</si>
  <si>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</si>
  <si>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</si>
  <si>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</si>
  <si>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</si>
  <si>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</si>
  <si>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</si>
  <si>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</si>
  <si>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</si>
  <si>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</si>
  <si>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</si>
  <si>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</si>
  <si>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</si>
  <si>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</si>
  <si>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</si>
  <si>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</si>
  <si>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</si>
  <si>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</si>
  <si>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</si>
  <si>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</si>
  <si>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</si>
  <si>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</si>
  <si>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</si>
  <si>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</si>
  <si>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</si>
  <si>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</si>
  <si>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</si>
  <si>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</si>
  <si>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</si>
  <si>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</si>
  <si>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</si>
  <si>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</si>
  <si>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</si>
  <si>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</si>
  <si>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</si>
  <si>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</si>
  <si>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</si>
  <si>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</si>
  <si>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</si>
  <si>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</si>
  <si>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</si>
  <si>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</si>
  <si>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</si>
  <si>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</si>
  <si>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</si>
  <si>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</si>
  <si>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</si>
  <si>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</si>
  <si>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</si>
  <si>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</si>
  <si>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</si>
  <si>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</si>
  <si>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</si>
  <si>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</si>
  <si>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</si>
  <si>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</si>
  <si>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</si>
  <si>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</si>
  <si>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</si>
  <si>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</si>
  <si>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</si>
  <si>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</si>
  <si>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</si>
  <si>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</si>
  <si>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</si>
  <si>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</si>
  <si>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</si>
  <si>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</si>
  <si>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</si>
  <si>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</si>
  <si>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</si>
  <si>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</si>
  <si>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</si>
  <si>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</si>
  <si>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</si>
  <si>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</si>
  <si>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</si>
  <si>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</si>
  <si>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</si>
  <si>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</si>
  <si>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</si>
  <si>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</si>
  <si>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</si>
  <si>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</si>
  <si>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</si>
  <si>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</si>
  <si>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沖縄県浦添市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</si>
  <si>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</si>
  <si>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</si>
  <si>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</si>
  <si>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</si>
  <si>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</si>
  <si>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</si>
  <si>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</si>
  <si>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</si>
  <si>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</si>
  <si>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</si>
  <si>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</si>
  <si>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</si>
  <si>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</si>
  <si>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</si>
  <si>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</si>
  <si>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</si>
  <si>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</si>
  <si>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</si>
  <si>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</si>
  <si>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</si>
  <si>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</si>
  <si>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</si>
  <si>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</si>
  <si>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</si>
  <si>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</si>
  <si>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</si>
  <si>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</si>
  <si>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</si>
  <si>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</si>
  <si>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</si>
  <si>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</si>
  <si>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</si>
  <si>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</si>
  <si>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</si>
  <si>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</si>
  <si>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</si>
  <si>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</si>
  <si>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</si>
  <si>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</si>
  <si>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</si>
  <si>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</si>
  <si>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</si>
  <si>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</si>
  <si>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</si>
  <si>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</si>
  <si>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</si>
  <si>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</si>
  <si>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</si>
  <si>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</si>
  <si>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</si>
  <si>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</si>
  <si>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</si>
  <si>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</si>
  <si>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</si>
  <si>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</si>
  <si>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</si>
  <si>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</si>
  <si>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</si>
  <si>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</si>
  <si>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</si>
  <si>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</si>
  <si>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</si>
  <si>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</si>
  <si>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</si>
  <si>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</si>
  <si>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</si>
  <si>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</si>
  <si>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</si>
  <si>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</si>
  <si>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</si>
  <si>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</si>
  <si>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</si>
  <si>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</si>
  <si>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</si>
  <si>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</si>
  <si>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</si>
  <si>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</si>
  <si>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</si>
  <si>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</si>
  <si>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</si>
  <si>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</si>
  <si>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</si>
  <si>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</si>
  <si>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</si>
  <si>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</si>
  <si>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</si>
  <si>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</si>
  <si>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</si>
  <si>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</si>
  <si>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</si>
  <si>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</si>
  <si>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</si>
  <si>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</si>
  <si>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</si>
  <si>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</si>
  <si>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</si>
  <si>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</si>
  <si>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</si>
  <si>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</si>
  <si>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</si>
  <si>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</si>
  <si>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</si>
  <si>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</si>
  <si>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</si>
  <si>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</si>
  <si>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</si>
  <si>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</si>
  <si>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</si>
  <si>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</si>
  <si>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</si>
  <si>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</si>
  <si>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</si>
  <si>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</si>
  <si>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</si>
  <si>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</si>
  <si>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</si>
  <si>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</si>
  <si>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</si>
  <si>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</si>
  <si>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</si>
  <si>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</si>
  <si>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</si>
  <si>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</si>
  <si>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</si>
  <si>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</si>
  <si>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</si>
  <si>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</si>
  <si>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</si>
  <si>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</si>
  <si>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</si>
  <si>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</si>
  <si>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</si>
  <si>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</si>
  <si>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</si>
  <si>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</si>
  <si>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</si>
  <si>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</si>
  <si>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</si>
  <si>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</si>
  <si>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</si>
  <si>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</si>
  <si>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</si>
  <si>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</si>
  <si>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</si>
  <si>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</si>
  <si>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</si>
  <si>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</si>
  <si>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</si>
  <si>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</si>
  <si>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</si>
  <si>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</si>
  <si>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</si>
  <si>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</si>
  <si>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</si>
  <si>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</si>
  <si>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</si>
  <si>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</si>
  <si>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</si>
  <si>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</si>
  <si>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</si>
  <si>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</si>
  <si>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</si>
  <si>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</si>
  <si>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</si>
  <si>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</si>
  <si>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</si>
  <si>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</si>
  <si>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</si>
  <si>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</si>
  <si>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</si>
  <si>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</si>
  <si>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</si>
  <si>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</si>
  <si>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</si>
  <si>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</si>
  <si>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</si>
  <si>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</si>
  <si>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</si>
  <si>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</si>
  <si>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</si>
  <si>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</si>
  <si>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</si>
  <si>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</si>
  <si>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</si>
  <si>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</si>
  <si>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</si>
  <si>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</si>
  <si>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</si>
  <si>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</si>
  <si>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</si>
  <si>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</si>
  <si>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</si>
  <si>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</si>
  <si>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</si>
  <si>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</si>
  <si>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</si>
  <si>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</si>
  <si>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</si>
  <si>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</si>
  <si>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</si>
  <si>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</si>
  <si>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6.21</t>
  </si>
  <si>
    <t>水道事業会計</t>
  </si>
  <si>
    <t>一般会計</t>
  </si>
  <si>
    <t>下水道事業会計</t>
  </si>
  <si>
    <t>介護保険特別会計</t>
  </si>
  <si>
    <t>後期高齢者医療特別会計</t>
  </si>
  <si>
    <t>土地区画整理事業特別会計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</si>
  <si>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</si>
  <si>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</si>
  <si>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</si>
  <si>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</si>
  <si>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</si>
  <si>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</si>
  <si>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</si>
  <si>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</si>
  <si>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</si>
  <si>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浦添市土地開発公社</t>
    <rPh sb="0" eb="3">
      <t>ウラソエシ</t>
    </rPh>
    <rPh sb="3" eb="9">
      <t>トチカイハツコウシャ</t>
    </rPh>
    <phoneticPr fontId="2"/>
  </si>
  <si>
    <t>〇</t>
    <phoneticPr fontId="2"/>
  </si>
  <si>
    <t>浦添スマートシティ基盤整備株式会社</t>
    <rPh sb="0" eb="2">
      <t>ウラソエ</t>
    </rPh>
    <rPh sb="9" eb="17">
      <t>キバンセイビカブシキカイシャ</t>
    </rPh>
    <phoneticPr fontId="2"/>
  </si>
  <si>
    <t>-</t>
    <phoneticPr fontId="2"/>
  </si>
  <si>
    <t>那覇港管理組合一般会計</t>
    <rPh sb="0" eb="7">
      <t>ナハコウカンリクミアイ</t>
    </rPh>
    <rPh sb="7" eb="11">
      <t>イッパンカイケイ</t>
    </rPh>
    <phoneticPr fontId="2"/>
  </si>
  <si>
    <t>那覇港管理組合特別会計</t>
    <rPh sb="0" eb="2">
      <t>ナハ</t>
    </rPh>
    <rPh sb="2" eb="3">
      <t>コウ</t>
    </rPh>
    <rPh sb="3" eb="5">
      <t>カンリ</t>
    </rPh>
    <rPh sb="5" eb="7">
      <t>クミアイ</t>
    </rPh>
    <rPh sb="7" eb="9">
      <t>トクベツ</t>
    </rPh>
    <rPh sb="9" eb="11">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</si>
  <si>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</si>
  <si>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</si>
  <si>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南部広域市町村圏事務組合いなんせ斎苑特別会計</t>
    <phoneticPr fontId="2"/>
  </si>
  <si>
    <t>沖縄県後期高齢者医療広域連合一般会計</t>
    <rPh sb="0" eb="2">
      <t>オキナワ</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</si>
  <si>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phoneticPr fontId="2"/>
  </si>
  <si>
    <t>沖縄県市町村自治会館管理組合一般会計</t>
    <phoneticPr fontId="2"/>
  </si>
  <si>
    <t>沖縄県市町村総合事務組合一般会計</t>
    <rPh sb="0" eb="2">
      <t>オキナワ</t>
    </rPh>
    <rPh sb="2" eb="3">
      <t>ケン</t>
    </rPh>
    <rPh sb="3" eb="6">
      <t>シチョウソン</t>
    </rPh>
    <rPh sb="6" eb="8">
      <t>ソウゴウ</t>
    </rPh>
    <rPh sb="8" eb="10">
      <t>ジム</t>
    </rPh>
    <rPh sb="10" eb="12">
      <t>クミアイ</t>
    </rPh>
    <rPh sb="12" eb="14">
      <t>イッパン</t>
    </rPh>
    <rPh sb="14" eb="16">
      <t>カイケイ</t>
    </rPh>
    <phoneticPr fontId="2"/>
  </si>
  <si>
    <t>沖縄県市町村総合事務組合公務災害補償特別会計</t>
    <rPh sb="0" eb="2">
      <t>オキナワ</t>
    </rPh>
    <rPh sb="2" eb="3">
      <t>ケン</t>
    </rPh>
    <rPh sb="3" eb="6">
      <t>シチョウソン</t>
    </rPh>
    <rPh sb="6" eb="8">
      <t>ソウゴウ</t>
    </rPh>
    <rPh sb="8" eb="10">
      <t>ジム</t>
    </rPh>
    <rPh sb="10" eb="12">
      <t>クミアイ</t>
    </rPh>
    <rPh sb="12" eb="14">
      <t>コウム</t>
    </rPh>
    <rPh sb="14" eb="16">
      <t>サイガイ</t>
    </rPh>
    <rPh sb="16" eb="18">
      <t>ホショウ</t>
    </rPh>
    <rPh sb="18" eb="20">
      <t>トクベツ</t>
    </rPh>
    <rPh sb="20" eb="22">
      <t>カイケイ</t>
    </rPh>
    <phoneticPr fontId="2"/>
  </si>
  <si>
    <t>沖縄県市町村総合事務組合消防補償特別会計</t>
    <rPh sb="0" eb="2">
      <t>オキナワ</t>
    </rPh>
    <rPh sb="2" eb="3">
      <t>ケン</t>
    </rPh>
    <rPh sb="3" eb="6">
      <t>シチョウソン</t>
    </rPh>
    <rPh sb="6" eb="8">
      <t>ソウゴウ</t>
    </rPh>
    <rPh sb="8" eb="10">
      <t>ジム</t>
    </rPh>
    <rPh sb="10" eb="12">
      <t>クミアイ</t>
    </rPh>
    <rPh sb="12" eb="14">
      <t>ショウボウ</t>
    </rPh>
    <rPh sb="14" eb="16">
      <t>ホショウ</t>
    </rPh>
    <rPh sb="16" eb="18">
      <t>トクベツ</t>
    </rPh>
    <rPh sb="18" eb="20">
      <t>カイケイ</t>
    </rPh>
    <phoneticPr fontId="2"/>
  </si>
  <si>
    <t>一般廃棄物処理施設建設基金</t>
    <phoneticPr fontId="5"/>
  </si>
  <si>
    <t>浦添市特定駐留軍用地内土地取得事業基金</t>
    <phoneticPr fontId="2"/>
  </si>
  <si>
    <t>ふるさとてだこの都市応援基金</t>
    <phoneticPr fontId="2"/>
  </si>
  <si>
    <t>浦添市公共施設等総合管理基金</t>
    <phoneticPr fontId="2"/>
  </si>
  <si>
    <t>都市モノレール事業基金</t>
    <phoneticPr fontId="2"/>
  </si>
  <si>
    <t>-</t>
    <phoneticPr fontId="2"/>
  </si>
  <si>
    <t>沖縄県市町村総合事務組合交通災害共済特別会計</t>
    <rPh sb="0" eb="2">
      <t>オキナワ</t>
    </rPh>
    <rPh sb="2" eb="3">
      <t>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</si>
  <si>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沖縄県市町村総合事務組合災害弔慰金特別会計</t>
    <rPh sb="12" eb="14">
      <t>サイガイ</t>
    </rPh>
    <rPh sb="14" eb="17">
      <t>チョウイキン</t>
    </rPh>
    <rPh sb="17" eb="19">
      <t>トクベツ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</si>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</sst>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6E65-4264-8235-5F6D09900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91530</c:v>
                </c:pt>
                <c:pt idx="1">
                  <c:v>75665</c:v>
                </c:pt>
                <c:pt idx="2">
                  <c:v>53708</c:v>
                </c:pt>
                <c:pt idx="3">
                  <c:v>63602</c:v>
                </c:pt>
                <c:pt idx="4">
                  <c:v>35485</c:v>
                </c:pt>
              </c:numCache>
            </c:numRef>
          </c:val>
          <c:smooth val="0"/>
          <c:extLst>
            <c:ext xmlns:c16="http://schemas.microsoft.com/office/drawing/2014/chart" uri="{C3380CC4-5D6E-409C-BE32-E72D297353CC}">
              <c16:uniqueId val="{00000001-6E65-4264-8235-5F6D09900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3.87</c:v>
                </c:pt>
                <c:pt idx="1">
                  <c:v>3.28</c:v>
                </c:pt>
                <c:pt idx="2">
                  <c:v>5.3</c:v>
                </c:pt>
                <c:pt idx="3">
                  <c:v>8.76</c:v>
                </c:pt>
                <c:pt idx="4">
                  <c:v>4.16</c:v>
                </c:pt>
              </c:numCache>
            </c:numRef>
          </c:val>
          <c:extLst>
            <c:ext xmlns:c16="http://schemas.microsoft.com/office/drawing/2014/chart" uri="{C3380CC4-5D6E-409C-BE32-E72D297353CC}">
              <c16:uniqueId val="{00000000-CE25-486F-BB01-A3D08361E3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c:v>
                </c:pt>
                <c:pt idx="1">
                  <c:v>10.17</c:v>
                </c:pt>
                <c:pt idx="2">
                  <c:v>11.45</c:v>
                </c:pt>
                <c:pt idx="3">
                  <c:v>13.52</c:v>
                </c:pt>
                <c:pt idx="4">
                  <c:v>19.79</c:v>
                </c:pt>
              </c:numCache>
            </c:numRef>
          </c:val>
          <c:extLst>
            <c:ext xmlns:c16="http://schemas.microsoft.com/office/drawing/2014/chart" uri="{C3380CC4-5D6E-409C-BE32-E72D297353CC}">
              <c16:uniqueId val="{00000001-CE25-486F-BB01-A3D08361E3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3.21</c:v>
                </c:pt>
                <c:pt idx="1">
                  <c:v>-6.21</c:v>
                </c:pt>
                <c:pt idx="2">
                  <c:v>3.72</c:v>
                </c:pt>
                <c:pt idx="3">
                  <c:v>6.16</c:v>
                </c:pt>
                <c:pt idx="4">
                  <c:v>1.65</c:v>
                </c:pt>
              </c:numCache>
            </c:numRef>
          </c:val>
          <c:smooth val="0"/>
          <c:extLst>
            <c:ext xmlns:c16="http://schemas.microsoft.com/office/drawing/2014/chart" uri="{C3380CC4-5D6E-409C-BE32-E72D297353CC}">
              <c16:uniqueId val="{00000002-CE25-486F-BB01-A3D08361E3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0.66</c:v>
                </c:pt>
                <c:pt idx="4">
                  <c:v>0</c:v>
                </c:pt>
                <c:pt idx="5">
                  <c:v>0</c:v>
                </c:pt>
                <c:pt idx="6">
                  <c:v>0</c:v>
                </c:pt>
                <c:pt idx="7">
                  <c:v>0</c:v>
                </c:pt>
                <c:pt idx="8">
                  <c:v>0</c:v>
                </c:pt>
                <c:pt idx="9">
                  <c:v>0</c:v>
                </c:pt>
              </c:numCache>
            </c:numRef>
          </c:val>
          <c:extLst>
            <c:ext xmlns:c16="http://schemas.microsoft.com/office/drawing/2014/chart" uri="{C3380CC4-5D6E-409C-BE32-E72D297353CC}">
              <c16:uniqueId val="{00000000-E39F-4FB0-9C02-AF1CE3678D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9F-4FB0-9C02-AF1CE3678D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9F-4FB0-9C02-AF1CE3678DA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0.69</c:v>
                </c:pt>
                <c:pt idx="4">
                  <c:v>#N/A</c:v>
                </c:pt>
                <c:pt idx="5">
                  <c:v>0.09</c:v>
                </c:pt>
                <c:pt idx="6">
                  <c:v>#N/A</c:v>
                </c:pt>
                <c:pt idx="7">
                  <c:v>0.48</c:v>
                </c:pt>
                <c:pt idx="8">
                  <c:v>#N/A</c:v>
                </c:pt>
                <c:pt idx="9">
                  <c:v>0.08</c:v>
                </c:pt>
              </c:numCache>
            </c:numRef>
          </c:val>
          <c:extLst>
            <c:ext xmlns:c16="http://schemas.microsoft.com/office/drawing/2014/chart" uri="{C3380CC4-5D6E-409C-BE32-E72D297353CC}">
              <c16:uniqueId val="{00000003-E39F-4FB0-9C02-AF1CE3678DA3}"/>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c:v>
                </c:pt>
                <c:pt idx="4">
                  <c:v>#N/A</c:v>
                </c:pt>
                <c:pt idx="5">
                  <c:v>0</c:v>
                </c:pt>
                <c:pt idx="6">
                  <c:v>#N/A</c:v>
                </c:pt>
                <c:pt idx="7">
                  <c:v>0.25</c:v>
                </c:pt>
                <c:pt idx="8">
                  <c:v>#N/A</c:v>
                </c:pt>
                <c:pt idx="9">
                  <c:v>0.09</c:v>
                </c:pt>
              </c:numCache>
            </c:numRef>
          </c:val>
          <c:extLst>
            <c:ext xmlns:c16="http://schemas.microsoft.com/office/drawing/2014/chart" uri="{C3380CC4-5D6E-409C-BE32-E72D297353CC}">
              <c16:uniqueId val="{00000004-E39F-4FB0-9C02-AF1CE3678DA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0.1</c:v>
                </c:pt>
                <c:pt idx="4">
                  <c:v>#N/A</c:v>
                </c:pt>
                <c:pt idx="5">
                  <c:v>0.12</c:v>
                </c:pt>
                <c:pt idx="6">
                  <c:v>#N/A</c:v>
                </c:pt>
                <c:pt idx="7">
                  <c:v>0.02</c:v>
                </c:pt>
                <c:pt idx="8">
                  <c:v>#N/A</c:v>
                </c:pt>
                <c:pt idx="9">
                  <c:v>0.1</c:v>
                </c:pt>
              </c:numCache>
            </c:numRef>
          </c:val>
          <c:extLst>
            <c:ext xmlns:c16="http://schemas.microsoft.com/office/drawing/2014/chart" uri="{C3380CC4-5D6E-409C-BE32-E72D297353CC}">
              <c16:uniqueId val="{00000005-E39F-4FB0-9C02-AF1CE3678DA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c:v>
                </c:pt>
                <c:pt idx="2">
                  <c:v>#N/A</c:v>
                </c:pt>
                <c:pt idx="3">
                  <c:v>1.56</c:v>
                </c:pt>
                <c:pt idx="4">
                  <c:v>#N/A</c:v>
                </c:pt>
                <c:pt idx="5">
                  <c:v>0.97</c:v>
                </c:pt>
                <c:pt idx="6">
                  <c:v>#N/A</c:v>
                </c:pt>
                <c:pt idx="7">
                  <c:v>0.65</c:v>
                </c:pt>
                <c:pt idx="8">
                  <c:v>#N/A</c:v>
                </c:pt>
                <c:pt idx="9">
                  <c:v>1.1200000000000001</c:v>
                </c:pt>
              </c:numCache>
            </c:numRef>
          </c:val>
          <c:extLst>
            <c:ext xmlns:c16="http://schemas.microsoft.com/office/drawing/2014/chart" uri="{C3380CC4-5D6E-409C-BE32-E72D297353CC}">
              <c16:uniqueId val="{00000006-E39F-4FB0-9C02-AF1CE3678DA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1.21</c:v>
                </c:pt>
                <c:pt idx="6">
                  <c:v>#N/A</c:v>
                </c:pt>
                <c:pt idx="7">
                  <c:v>1.5</c:v>
                </c:pt>
                <c:pt idx="8">
                  <c:v>#N/A</c:v>
                </c:pt>
                <c:pt idx="9">
                  <c:v>1.73</c:v>
                </c:pt>
              </c:numCache>
            </c:numRef>
          </c:val>
          <c:extLst>
            <c:ext xmlns:c16="http://schemas.microsoft.com/office/drawing/2014/chart" uri="{C3380CC4-5D6E-409C-BE32-E72D297353CC}">
              <c16:uniqueId val="{00000007-E39F-4FB0-9C02-AF1CE3678D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3.28</c:v>
                </c:pt>
                <c:pt idx="4">
                  <c:v>#N/A</c:v>
                </c:pt>
                <c:pt idx="5">
                  <c:v>5.18</c:v>
                </c:pt>
                <c:pt idx="6">
                  <c:v>#N/A</c:v>
                </c:pt>
                <c:pt idx="7">
                  <c:v>8.76</c:v>
                </c:pt>
                <c:pt idx="8">
                  <c:v>#N/A</c:v>
                </c:pt>
                <c:pt idx="9">
                  <c:v>4.1500000000000004</c:v>
                </c:pt>
              </c:numCache>
            </c:numRef>
          </c:val>
          <c:extLst>
            <c:ext xmlns:c16="http://schemas.microsoft.com/office/drawing/2014/chart" uri="{C3380CC4-5D6E-409C-BE32-E72D297353CC}">
              <c16:uniqueId val="{00000008-E39F-4FB0-9C02-AF1CE3678DA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c:v>
                </c:pt>
                <c:pt idx="2">
                  <c:v>#N/A</c:v>
                </c:pt>
                <c:pt idx="3">
                  <c:v>11.13</c:v>
                </c:pt>
                <c:pt idx="4">
                  <c:v>#N/A</c:v>
                </c:pt>
                <c:pt idx="5">
                  <c:v>10.34</c:v>
                </c:pt>
                <c:pt idx="6">
                  <c:v>#N/A</c:v>
                </c:pt>
                <c:pt idx="7">
                  <c:v>11.72</c:v>
                </c:pt>
                <c:pt idx="8">
                  <c:v>#N/A</c:v>
                </c:pt>
                <c:pt idx="9">
                  <c:v>12.88</c:v>
                </c:pt>
              </c:numCache>
            </c:numRef>
          </c:val>
          <c:extLst>
            <c:ext xmlns:c16="http://schemas.microsoft.com/office/drawing/2014/chart" uri="{C3380CC4-5D6E-409C-BE32-E72D297353CC}">
              <c16:uniqueId val="{00000009-E39F-4FB0-9C02-AF1CE3678D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2158</c:v>
                </c:pt>
                <c:pt idx="5">
                  <c:v>2236</c:v>
                </c:pt>
                <c:pt idx="8">
                  <c:v>2240</c:v>
                </c:pt>
                <c:pt idx="11">
                  <c:v>2275</c:v>
                </c:pt>
                <c:pt idx="14">
                  <c:v>2244</c:v>
                </c:pt>
              </c:numCache>
            </c:numRef>
          </c:val>
          <c:extLst>
            <c:ext xmlns:c16="http://schemas.microsoft.com/office/drawing/2014/chart" uri="{C3380CC4-5D6E-409C-BE32-E72D297353CC}">
              <c16:uniqueId val="{00000000-D2A5-45FE-B5EE-87E3040889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A5-45FE-B5EE-87E3040889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A5-45FE-B5EE-87E3040889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75</c:v>
                </c:pt>
                <c:pt idx="6">
                  <c:v>71</c:v>
                </c:pt>
                <c:pt idx="9">
                  <c:v>74</c:v>
                </c:pt>
                <c:pt idx="12">
                  <c:v>72</c:v>
                </c:pt>
              </c:numCache>
            </c:numRef>
          </c:val>
          <c:extLst>
            <c:ext xmlns:c16="http://schemas.microsoft.com/office/drawing/2014/chart" uri="{C3380CC4-5D6E-409C-BE32-E72D297353CC}">
              <c16:uniqueId val="{00000003-D2A5-45FE-B5EE-87E3040889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174</c:v>
                </c:pt>
                <c:pt idx="3">
                  <c:v>162</c:v>
                </c:pt>
                <c:pt idx="6">
                  <c:v>109</c:v>
                </c:pt>
                <c:pt idx="9">
                  <c:v>132</c:v>
                </c:pt>
                <c:pt idx="12">
                  <c:v>134</c:v>
                </c:pt>
              </c:numCache>
            </c:numRef>
          </c:val>
          <c:extLst>
            <c:ext xmlns:c16="http://schemas.microsoft.com/office/drawing/2014/chart" uri="{C3380CC4-5D6E-409C-BE32-E72D297353CC}">
              <c16:uniqueId val="{00000004-D2A5-45FE-B5EE-87E3040889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A5-45FE-B5EE-87E3040889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A5-45FE-B5EE-87E3040889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3111</c:v>
                </c:pt>
                <c:pt idx="3">
                  <c:v>3066</c:v>
                </c:pt>
                <c:pt idx="6">
                  <c:v>3127</c:v>
                </c:pt>
                <c:pt idx="9">
                  <c:v>3585</c:v>
                </c:pt>
                <c:pt idx="12">
                  <c:v>3309</c:v>
                </c:pt>
              </c:numCache>
            </c:numRef>
          </c:val>
          <c:extLst>
            <c:ext xmlns:c16="http://schemas.microsoft.com/office/drawing/2014/chart" uri="{C3380CC4-5D6E-409C-BE32-E72D297353CC}">
              <c16:uniqueId val="{00000007-D2A5-45FE-B5EE-87E3040889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1204</c:v>
                </c:pt>
                <c:pt idx="2">
                  <c:v>#N/A</c:v>
                </c:pt>
                <c:pt idx="3">
                  <c:v>#N/A</c:v>
                </c:pt>
                <c:pt idx="4">
                  <c:v>1067</c:v>
                </c:pt>
                <c:pt idx="5">
                  <c:v>#N/A</c:v>
                </c:pt>
                <c:pt idx="6">
                  <c:v>#N/A</c:v>
                </c:pt>
                <c:pt idx="7">
                  <c:v>1067</c:v>
                </c:pt>
                <c:pt idx="8">
                  <c:v>#N/A</c:v>
                </c:pt>
                <c:pt idx="9">
                  <c:v>#N/A</c:v>
                </c:pt>
                <c:pt idx="10">
                  <c:v>1516</c:v>
                </c:pt>
                <c:pt idx="11">
                  <c:v>#N/A</c:v>
                </c:pt>
                <c:pt idx="12">
                  <c:v>#N/A</c:v>
                </c:pt>
                <c:pt idx="13">
                  <c:v>1271</c:v>
                </c:pt>
                <c:pt idx="14">
                  <c:v>#N/A</c:v>
                </c:pt>
              </c:numCache>
            </c:numRef>
          </c:val>
          <c:smooth val="0"/>
          <c:extLst>
            <c:ext xmlns:c16="http://schemas.microsoft.com/office/drawing/2014/chart" uri="{C3380CC4-5D6E-409C-BE32-E72D297353CC}">
              <c16:uniqueId val="{00000008-D2A5-45FE-B5EE-87E3040889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28197</c:v>
                </c:pt>
                <c:pt idx="5">
                  <c:v>27027</c:v>
                </c:pt>
                <c:pt idx="8">
                  <c:v>27662</c:v>
                </c:pt>
                <c:pt idx="11">
                  <c:v>27252</c:v>
                </c:pt>
                <c:pt idx="14">
                  <c:v>25994</c:v>
                </c:pt>
              </c:numCache>
            </c:numRef>
          </c:val>
          <c:extLst>
            <c:ext xmlns:c16="http://schemas.microsoft.com/office/drawing/2014/chart" uri="{C3380CC4-5D6E-409C-BE32-E72D297353CC}">
              <c16:uniqueId val="{00000000-DEA1-48DA-8FE6-038E26E6F8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236</c:v>
                </c:pt>
                <c:pt idx="5">
                  <c:v>194</c:v>
                </c:pt>
                <c:pt idx="8">
                  <c:v>162</c:v>
                </c:pt>
                <c:pt idx="11">
                  <c:v>125</c:v>
                </c:pt>
                <c:pt idx="14">
                  <c:v>80</c:v>
                </c:pt>
              </c:numCache>
            </c:numRef>
          </c:val>
          <c:extLst>
            <c:ext xmlns:c16="http://schemas.microsoft.com/office/drawing/2014/chart" uri="{C3380CC4-5D6E-409C-BE32-E72D297353CC}">
              <c16:uniqueId val="{00000001-DEA1-48DA-8FE6-038E26E6F8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7312</c:v>
                </c:pt>
                <c:pt idx="5">
                  <c:v>5858</c:v>
                </c:pt>
                <c:pt idx="8">
                  <c:v>7339</c:v>
                </c:pt>
                <c:pt idx="11">
                  <c:v>9284</c:v>
                </c:pt>
                <c:pt idx="14">
                  <c:v>12253</c:v>
                </c:pt>
              </c:numCache>
            </c:numRef>
          </c:val>
          <c:extLst>
            <c:ext xmlns:c16="http://schemas.microsoft.com/office/drawing/2014/chart" uri="{C3380CC4-5D6E-409C-BE32-E72D297353CC}">
              <c16:uniqueId val="{00000002-DEA1-48DA-8FE6-038E26E6F8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A1-48DA-8FE6-038E26E6F8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A1-48DA-8FE6-038E26E6F8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A1-48DA-8FE6-038E26E6F8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1810</c:v>
                </c:pt>
                <c:pt idx="3">
                  <c:v>1584</c:v>
                </c:pt>
                <c:pt idx="6">
                  <c:v>1450</c:v>
                </c:pt>
                <c:pt idx="9">
                  <c:v>1194</c:v>
                </c:pt>
                <c:pt idx="12">
                  <c:v>1091</c:v>
                </c:pt>
              </c:numCache>
            </c:numRef>
          </c:val>
          <c:extLst>
            <c:ext xmlns:c16="http://schemas.microsoft.com/office/drawing/2014/chart" uri="{C3380CC4-5D6E-409C-BE32-E72D297353CC}">
              <c16:uniqueId val="{00000006-DEA1-48DA-8FE6-038E26E6F8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596</c:v>
                </c:pt>
                <c:pt idx="3">
                  <c:v>568</c:v>
                </c:pt>
                <c:pt idx="6">
                  <c:v>569</c:v>
                </c:pt>
                <c:pt idx="9">
                  <c:v>545</c:v>
                </c:pt>
                <c:pt idx="12">
                  <c:v>472</c:v>
                </c:pt>
              </c:numCache>
            </c:numRef>
          </c:val>
          <c:extLst>
            <c:ext xmlns:c16="http://schemas.microsoft.com/office/drawing/2014/chart" uri="{C3380CC4-5D6E-409C-BE32-E72D297353CC}">
              <c16:uniqueId val="{00000007-DEA1-48DA-8FE6-038E26E6F8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1938</c:v>
                </c:pt>
                <c:pt idx="3">
                  <c:v>1738</c:v>
                </c:pt>
                <c:pt idx="6">
                  <c:v>1686</c:v>
                </c:pt>
                <c:pt idx="9">
                  <c:v>1630</c:v>
                </c:pt>
                <c:pt idx="12">
                  <c:v>1661</c:v>
                </c:pt>
              </c:numCache>
            </c:numRef>
          </c:val>
          <c:extLst>
            <c:ext xmlns:c16="http://schemas.microsoft.com/office/drawing/2014/chart" uri="{C3380CC4-5D6E-409C-BE32-E72D297353CC}">
              <c16:uniqueId val="{00000008-DEA1-48DA-8FE6-038E26E6F8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148</c:v>
                </c:pt>
                <c:pt idx="3">
                  <c:v>172</c:v>
                </c:pt>
                <c:pt idx="6">
                  <c:v>28</c:v>
                </c:pt>
                <c:pt idx="9">
                  <c:v>28</c:v>
                </c:pt>
                <c:pt idx="12">
                  <c:v>5</c:v>
                </c:pt>
              </c:numCache>
            </c:numRef>
          </c:val>
          <c:extLst>
            <c:ext xmlns:c16="http://schemas.microsoft.com/office/drawing/2014/chart" uri="{C3380CC4-5D6E-409C-BE32-E72D297353CC}">
              <c16:uniqueId val="{00000009-DEA1-48DA-8FE6-038E26E6F8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37502</c:v>
                </c:pt>
                <c:pt idx="3">
                  <c:v>36499</c:v>
                </c:pt>
                <c:pt idx="6">
                  <c:v>37293</c:v>
                </c:pt>
                <c:pt idx="9">
                  <c:v>36897</c:v>
                </c:pt>
                <c:pt idx="12">
                  <c:v>35082</c:v>
                </c:pt>
              </c:numCache>
            </c:numRef>
          </c:val>
          <c:extLst>
            <c:ext xmlns:c16="http://schemas.microsoft.com/office/drawing/2014/chart" uri="{C3380CC4-5D6E-409C-BE32-E72D297353CC}">
              <c16:uniqueId val="{0000000A-DEA1-48DA-8FE6-038E26E6F8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6251</c:v>
                </c:pt>
                <c:pt idx="2">
                  <c:v>#N/A</c:v>
                </c:pt>
                <c:pt idx="3">
                  <c:v>#N/A</c:v>
                </c:pt>
                <c:pt idx="4">
                  <c:v>7483</c:v>
                </c:pt>
                <c:pt idx="5">
                  <c:v>#N/A</c:v>
                </c:pt>
                <c:pt idx="6">
                  <c:v>#N/A</c:v>
                </c:pt>
                <c:pt idx="7">
                  <c:v>5863</c:v>
                </c:pt>
                <c:pt idx="8">
                  <c:v>#N/A</c:v>
                </c:pt>
                <c:pt idx="9">
                  <c:v>#N/A</c:v>
                </c:pt>
                <c:pt idx="10">
                  <c:v>3631</c:v>
                </c:pt>
                <c:pt idx="11">
                  <c:v>#N/A</c:v>
                </c:pt>
                <c:pt idx="12">
                  <c:v>#N/A</c:v>
                </c:pt>
                <c:pt idx="13">
                  <c:v>0</c:v>
                </c:pt>
                <c:pt idx="14">
                  <c:v>#N/A</c:v>
                </c:pt>
              </c:numCache>
            </c:numRef>
          </c:val>
          <c:smooth val="0"/>
          <c:extLst>
            <c:ext xmlns:c16="http://schemas.microsoft.com/office/drawing/2014/chart" uri="{C3380CC4-5D6E-409C-BE32-E72D297353CC}">
              <c16:uniqueId val="{0000000B-DEA1-48DA-8FE6-038E26E6F8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2779</c:v>
                </c:pt>
                <c:pt idx="1">
                  <c:v>3409</c:v>
                </c:pt>
                <c:pt idx="2">
                  <c:v>4961</c:v>
                </c:pt>
              </c:numCache>
            </c:numRef>
          </c:val>
          <c:extLst>
            <c:ext xmlns:c16="http://schemas.microsoft.com/office/drawing/2014/chart" uri="{C3380CC4-5D6E-409C-BE32-E72D297353CC}">
              <c16:uniqueId val="{00000000-1E43-4A7E-B6FA-8F83D4B4C3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1131</c:v>
                </c:pt>
                <c:pt idx="1">
                  <c:v>1842</c:v>
                </c:pt>
                <c:pt idx="2">
                  <c:v>2642</c:v>
                </c:pt>
              </c:numCache>
            </c:numRef>
          </c:val>
          <c:extLst>
            <c:ext xmlns:c16="http://schemas.microsoft.com/office/drawing/2014/chart" uri="{C3380CC4-5D6E-409C-BE32-E72D297353CC}">
              <c16:uniqueId val="{00000001-1E43-4A7E-B6FA-8F83D4B4C3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5878</c:v>
                </c:pt>
                <c:pt idx="1">
                  <c:v>4263</c:v>
                </c:pt>
                <c:pt idx="2">
                  <c:v>5999</c:v>
                </c:pt>
              </c:numCache>
            </c:numRef>
          </c:val>
          <c:extLst>
            <c:ext xmlns:c16="http://schemas.microsoft.com/office/drawing/2014/chart" uri="{C3380CC4-5D6E-409C-BE32-E72D297353CC}">
              <c16:uniqueId val="{00000002-1E43-4A7E-B6FA-8F83D4B4C3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銀行等引受資金の借入れ利率の低減を目的とした借り換えを行ったことによるものであ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年度の借入額は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百万円なのに対し、元金返済額は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百万となっており、地方債現在高の低減が図られている。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事業、当山小学校分離新設校建設事業、新体育館建設事業、てだこ浦西駅周辺地区複合施設整備事業等の大型建設事業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に伴う借入れが予定されており、元利償還金の増が見込まれるため、引き続き地方債発行額の抑制に努める。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年度と比較して、一般会計等に係る地方債の現在高は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新規の起債借入れ額より、元金償還額が上回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百万円の増となっており、要因としては、財政調整基金及び減債基金、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各種目的基金の積立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順調に進んで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大型建設事業に伴う借入れ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地方債発行額の増加による将来負担比率の増が見込まれるため、引き続き地方債発行抑制や充当可能基金の積み増しに努める。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沖縄県浦添市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全体的に前年度に比べて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いるが、これは令和３年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度の実質収支額が大幅に増となったことが要因として挙げられる。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年々増大する扶助費や大型建設事業に備えて、財政調整基金、減債基金、一般廃棄物処理施設建設基金等の積み増しを行う。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一般廃棄物処理施設建設基金：一般廃棄物処理施設の建設並びに改修及び修繕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浦添市特定駐留軍用地内土地取得事業基金：特定駐留軍用地の返還後の公有地の先行取得事業の財源に充てる。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ふるさとてだこの都市応援基金：ふるさと納税制度により寄付された基金を積み立て、寄附者の意向に沿った事業の財源に充てる。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・浦添市公共施設等総合管理基金：公共施設等の管理に関する施策に要する費用の財源に充てる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・都市モノレール事業基金：都市モノレール事業における整備事業又は整備事業を促進させるために必要な関連事業の費用等に充てる。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・一般廃棄物処理施設建設基金の増は、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新たな一般廃棄物処理施設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建設を予定しているため積み立てを行った。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・浦添市特定駐留軍用地内土地取得事業基金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の増は、軍用地内における公有地の先行取得を行うため積み立てを行った。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・ふるさとてだこの都市応援基金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の減は、寄付額が減となったため。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・浦添市公共施設等総合管理基金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の増は、今後、公共施設等の老朽化に伴う修繕等が予定されるため積み立てを行った。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・都市モノレール事業基金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の増は、今後の都市モノレール事業における整備等が予定されるため積み立てを行った。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年度稼働予定である新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一般廃棄物処理施設建設のため、それまでに必要とされる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増を目指す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・浦添市特定駐留軍用地内土地取得事業基金は、軍用地内における公有地の先行取得を行うため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億円程度の積み立を目指す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・ふるさとてだこの都市応援基金は、寄付額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を伸ばし積み立て増を目指す。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・浦添市公共施設等総合管理基金は、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公共施設等の老朽化に伴う修繕等が予定されるため積み立て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増を目指す。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・都市モノレール事業基金は、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都市モノレール事業における整備等が予定されるため積み立て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増を目指す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前年度の実質収支額が大幅に増となったことから、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地方税や地方消費税交付金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が増えている一方で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障害福祉サービス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費等給付費や認定こども園給付事業運営負担金などの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扶助費関連のニーズが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年々増加傾向にある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ことから、歳入歳出のバランスを図り、財政調整基金の残高を標準財政規模の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令和４年度は、前年度の実質収支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百万円を積み立てることができた。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新クリーンセンター建設等の大型事業が予定されており、令和８年度以降は元利償還金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将来の元利償還金に充てるため計画的に積み立てを行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うよう努める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69C1625-9661-4A1A-847E-54DFE94FCD5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0FDEEF-4C04-4E6E-92CC-0D4CEA8F99D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C76B215-969B-41D1-B301-D72999E8A0A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FC3C1CA-8C45-44BA-B6E5-6F72D949952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BC7728C-1394-4FB5-9132-E171F3E7BB8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425479C-2D30-4061-BB93-D23D9A9D3A0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6650790-03F4-411D-9E21-05B102B2162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8D0F15D-BC34-4724-851B-C3E6DC5EC07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7E47D87-3560-49C8-9AEC-1A2067029A0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9402B6-F610-4F78-90AC-08DA85CB002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115,702
114,378
19.44
59,815,018
58,210,963
1,042,657
25,066,212
35,081,666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DE953EF-CBCA-4415-8097-14DCE49A15D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6A81F87-3A72-4065-9BBE-B19F8E4A699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48FC573-3F24-4862-82A3-7DB7FB4F5EF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A7572AD-A406-48D6-8719-F62E71AB3F8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EB58E04-5E4C-4A0C-BCC3-19F61CE2A3E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7F8181B-8684-42C0-9589-9E0A9A043FC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C7C4AE6-A34A-48AB-A3D0-54AE4529A81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5AD9326-F9A0-485A-AB1F-17BC521414B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69B4C87-6945-4507-BFB5-C8BC00D3751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DF93AC9-5DF6-409B-8765-A15974172A8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C7C70E7-0C5F-49B0-8154-DDCBB178FA8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96C4FD3-5629-410B-A7E5-501B76A55FB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7582CFF-9843-4C05-BD53-A23A79E66EB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46EA614-0F98-4FB6-B296-D0C11365427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A6825A4-7439-4908-8623-AC3D1411746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1B9407E-D2D3-4B95-9998-73D438D735E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A06E16-D99D-4E60-B33C-38B06A7DDDA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F014B35-A23A-4E81-BE31-3A32E8C39EE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27015FE-BB6B-417C-8128-9B64F5DE9E2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85C41A9-B8F4-41DD-A23A-31E8C92B696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F890412-BDCA-4F9D-BCD3-84BAF5C6F83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B8E588A-532B-4F74-8B7D-DC7C7980E5F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68A783F-2E3E-49B2-A7DC-3678E9B27B6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B443991-5A81-4158-8400-0CB40816169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691AA60-DA5E-47E2-B5FA-4D63B282AA9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636B26D-8C9E-4D52-9DDE-34AA77D1A4A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473BE99-B23A-474D-BE23-20CFC11D842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67D438-0616-48DF-9D8C-278C05AF135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AA501BD-6039-4939-AAC9-5BB2E987E12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F8E6D9C-1D96-4548-9469-FC8A1C95BF5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8FF8398-F4A3-423B-9F47-22026952525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D2AC340-A7B0-4360-A07C-2E0A651EFB2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DBC38B8-4C1C-4CE2-A951-B26B492912B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B3E4D9F-BB06-432B-AEB4-7D2C1D636B1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FB3428D-F109-4EF1-B572-C0CFC586D30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49B2FE1-7E68-461C-B9DF-206504E50A5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A4DA9F8-2CC3-4ABE-B0B0-A3DDD7CDE9C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類似団体順位の平均を上回っているものの、平均値との差はわずかとなっている。基準財政収入額については、主として市町村民税の増により増額となった。一方で、基準財政需要額については、主として扶助費の増により増加しており、今後も増加傾向が続くと見込まれることから、一層の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BC3D6EA-947B-4CE4-9231-4789F57FF91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9642B89-C67F-4175-BEED-0BD7D2D3CB6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63CC6C5-6B37-4E8C-AD21-00A26C46EA0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1A82027-443B-41D1-9E8E-810F3E2DC9C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8AF13BE-C399-474A-A008-1236D3FF9C6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FDE1EDF0-2D9C-4BE1-B7EB-8232F94A8513}"/>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9FCFFBEE-D377-4435-ABEC-2DC1ECB6C13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EC8A363C-46CD-4539-BCDF-389049B37936}"/>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8F8214CE-DA87-40E8-9110-6AD78ADED0A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C7D9F2F3-8F15-465E-996D-5F614F2CF1E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9E262CAF-788F-429A-8853-4392795F824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6B10F61-2338-46B0-A413-960F4CA1205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D708140-2DFD-4B4C-95B7-308DFBA572CB}"/>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7BEF916-78B3-424B-8DDF-4F9F3AC10FE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63AC9D4E-0AAF-4846-80E7-610D79A5869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8B2F9ECB-B62C-449E-AFDE-A4AEFBD796E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70D4FD63-99B6-405C-873A-63E85975C4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CDA25589-94F1-4BFB-BCDE-F012F955A123}"/>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EAF4A278-EF81-44C6-91FE-571FFB478FA9}"/>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7F54781E-0662-45E3-8FD6-E6A6B2103FDD}"/>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5644EB88-EC2D-4497-9315-461455447D0D}"/>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A0738CCE-074A-424F-B6DA-D2A2925155F3}"/>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C59B1BEA-FF08-4537-8955-F3A4EAE03597}"/>
            </a:ext>
          </a:extLst>
        </xdr:cNvPr>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33A1699A-6E07-41B4-90DD-BA919C74F7D6}"/>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6ACF796A-6260-47A8-9F12-ECFC6E08963A}"/>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56DDF136-D3CB-47AC-B50B-520B0B479EB1}"/>
            </a:ext>
          </a:extLst>
        </xdr:cNvPr>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ED579942-6531-4B07-84CF-FF2802D79394}"/>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6C1A1B05-8BA4-4137-95E0-D00562C5E55F}"/>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0DF041F2-630A-4BD4-8891-7261F8353388}"/>
            </a:ext>
          </a:extLst>
        </xdr:cNvPr>
        <xdr:cNvCxnSpPr/>
      </xdr:nvCxnSpPr>
      <xdr:spPr>
        <a:xfrm flipV="1">
          <a:off x="2336800" y="71401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CEAF4093-326C-4329-A5E3-E4C4709F9FF3}"/>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712CC26D-DEC7-4BFD-82FB-882ED7D1A0E4}"/>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F55A26E3-D860-4ACA-B949-7AD3AA106B5F}"/>
            </a:ext>
          </a:extLst>
        </xdr:cNvPr>
        <xdr:cNvCxnSpPr/>
      </xdr:nvCxnSpPr>
      <xdr:spPr>
        <a:xfrm flipV="1">
          <a:off x="1447800" y="72090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9895101C-5FCB-4380-B258-91369C6DCDF4}"/>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5AD8E069-B808-4F4A-B9E7-0039CB0A7285}"/>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84D221A8-51FF-4DCD-8682-B4E01AF222D3}"/>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6AE36130-D323-4CA3-A9D0-EE26EF596CF3}"/>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A0BC841-86D5-4C7E-BC1E-247D4ADFAA3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7D1CCD0-3862-43BE-BCF3-CED20456662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582D39A-7976-4D1D-AD25-051305BB0B0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93C52402-9521-41CE-8144-8F4489D849D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C6EE09FC-4B8D-475B-8928-634D7E2CEEA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85A93E7B-9837-4242-A26D-40013985148E}"/>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F105609C-6738-41E4-8008-FD0B543F8444}"/>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1533DE64-7ADB-40FE-AE3C-DCF3D741B9A6}"/>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B9E06B6D-8803-45E0-8418-7675EB04311B}"/>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a:extLst>
            <a:ext uri="{FF2B5EF4-FFF2-40B4-BE49-F238E27FC236}">
              <a16:creationId xmlns:a16="http://schemas.microsoft.com/office/drawing/2014/main" id="{D8EE6306-1F7C-4125-86B8-EA8CE6AC9BBE}"/>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a:extLst>
            <a:ext uri="{FF2B5EF4-FFF2-40B4-BE49-F238E27FC236}">
              <a16:creationId xmlns:a16="http://schemas.microsoft.com/office/drawing/2014/main" id="{FD5E4DB7-AD43-4FFF-BF41-72C185539FF1}"/>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0A768C09-3E2B-43A1-96BD-10A51EE29C0E}"/>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97" name="テキスト ボックス 96">
          <a:extLst>
            <a:ext uri="{FF2B5EF4-FFF2-40B4-BE49-F238E27FC236}">
              <a16:creationId xmlns:a16="http://schemas.microsoft.com/office/drawing/2014/main" id="{D098A22B-2E3C-4DF4-A15E-E48FAF9493C4}"/>
            </a:ext>
          </a:extLst>
        </xdr:cNvPr>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AA16F8E1-75CE-44CB-8460-3B603AF5FBA7}"/>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9" name="テキスト ボックス 98">
          <a:extLst>
            <a:ext uri="{FF2B5EF4-FFF2-40B4-BE49-F238E27FC236}">
              <a16:creationId xmlns:a16="http://schemas.microsoft.com/office/drawing/2014/main" id="{51B0F2B4-0BC4-4779-8AEB-077D679AFB31}"/>
            </a:ext>
          </a:extLst>
        </xdr:cNvPr>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E4614670-D0E3-4F79-841A-A42073C817A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FF65BE45-9D20-464D-86D3-46F42352E64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AC7B662-24E3-42DC-9B05-A15D3D62F5D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AC32B57-78F1-4936-B6E4-29D7BB5E02E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A70D631A-7512-4D01-BB21-17BFFE500DB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5105AE5D-5816-4ECD-918C-56F8BB08522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D54907C5-1847-49FF-A362-7DB2804E94FC}"/>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5F4AF38F-6332-4D2D-84F7-2CC7F19CFDC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40DA8B4-3E34-40DA-99B1-35F62589CA9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81E49F3C-1916-412B-9456-88D32D02514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7796EC87-C096-4697-A6DD-2F731A73AE1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C80957C9-A8C9-493F-A3F0-5DEFEF83F26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59415F79-0783-4978-BDC1-476315C284D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人件費や扶助費等の増に伴い、経常経費充当一般財源等が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千円の増となり、臨時財政対策債の大幅な減により、経常一般財源等が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今後も人件費高騰や扶助費の増加が見込まれるため、引き続き自主財源確保と経常経費の抑制に努めていく必要がある。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3504C3CC-CAB6-407F-9530-4F21E401B5C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DF254413-C2F2-44F1-972A-CC76DC907D1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79E7D38A-02AE-443E-8640-B7A645D2D43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253EF263-FDAC-49A1-B7D7-B4B126D1449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6D9885C6-477F-4A53-93C4-C9FE6B94F78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9DD4CDC-03D0-41B4-9CF2-7E8881BB519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446361B0-6F47-4C6E-99BA-75323733A65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6EDC306C-E16D-4BFE-9311-1ECA1F8A129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5BDD3C23-A747-44A6-9ED0-7E833BC4AC5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B4DE57FD-8E3A-4503-BBB1-449DE2B250A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C76666BE-3DC3-4ECF-91C0-42B940F1DD8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21223C7-0CBC-47AE-BEFA-D40BBDFA90A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2E8589A-EAC9-42B9-8225-2A4BC0C4D84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2B4F851-A90E-4DDD-A89D-2FD6FFD98E4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C4E88AC6-0A4C-4220-A506-4D93BC2B6936}"/>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96759987-1293-4CD7-A42D-437A0E44CC49}"/>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AE5FF479-B825-43CE-8B1D-8732767AFC6F}"/>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9976C00A-0D64-469A-AC3C-46723FC10594}"/>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E3343A55-EDE1-4321-A45D-B20D5E963B13}"/>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78936A8F-D852-465D-8BCB-DE7A234C0C3B}"/>
            </a:ext>
          </a:extLst>
        </xdr:cNvPr>
        <xdr:cNvCxnSpPr/>
      </xdr:nvCxnSpPr>
      <xdr:spPr>
        <a:xfrm>
          <a:off x="4114800" y="1046200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0B2FB375-4D80-478D-A53F-7723F8B2392E}"/>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C8C28160-1850-4E56-9305-3734B422231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119380</xdr:rowOff>
    </xdr:to>
    <xdr:cxnSp macro="">
      <xdr:nvCxnSpPr>
        <xdr:cNvPr id="135" name="直線コネクタ 134">
          <a:extLst>
            <a:ext uri="{FF2B5EF4-FFF2-40B4-BE49-F238E27FC236}">
              <a16:creationId xmlns:a16="http://schemas.microsoft.com/office/drawing/2014/main" id="{57444B21-970E-4616-B10D-3404D40C0A23}"/>
            </a:ext>
          </a:extLst>
        </xdr:cNvPr>
        <xdr:cNvCxnSpPr/>
      </xdr:nvCxnSpPr>
      <xdr:spPr>
        <a:xfrm flipV="1">
          <a:off x="3225800" y="1046200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166E9D51-7F29-4FDD-BB11-6681677D02B4}"/>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33A73960-BD73-4818-9E64-644D44093947}"/>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63</xdr:row>
      <xdr:rowOff>104648</xdr:rowOff>
    </xdr:to>
    <xdr:cxnSp macro="">
      <xdr:nvCxnSpPr>
        <xdr:cNvPr id="138" name="直線コネクタ 137">
          <a:extLst>
            <a:ext uri="{FF2B5EF4-FFF2-40B4-BE49-F238E27FC236}">
              <a16:creationId xmlns:a16="http://schemas.microsoft.com/office/drawing/2014/main" id="{E48DDC41-F5DE-4ED1-89A8-7CFDD3AE8702}"/>
            </a:ext>
          </a:extLst>
        </xdr:cNvPr>
        <xdr:cNvCxnSpPr/>
      </xdr:nvCxnSpPr>
      <xdr:spPr>
        <a:xfrm flipV="1">
          <a:off x="2336800" y="10577830"/>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12954</xdr:rowOff>
    </xdr:from>
    <xdr:to>
      <xdr:col>15</xdr:col>
      <xdr:colOff>133350</xdr:colOff>
      <xdr:row>62</xdr:row>
      <xdr:rowOff>114554</xdr:rowOff>
    </xdr:to>
    <xdr:sp macro="" textlink="">
      <xdr:nvSpPr>
        <xdr:cNvPr id="139" name="フローチャート: 判断 138">
          <a:extLst>
            <a:ext uri="{FF2B5EF4-FFF2-40B4-BE49-F238E27FC236}">
              <a16:creationId xmlns:a16="http://schemas.microsoft.com/office/drawing/2014/main" id="{6E1B51F2-3F79-4462-BF4B-AC8563EE8F21}"/>
            </a:ext>
          </a:extLst>
        </xdr:cNvPr>
        <xdr:cNvSpPr/>
      </xdr:nvSpPr>
      <xdr:spPr>
        <a:xfrm>
          <a:off x="3175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99331</xdr:rowOff>
    </xdr:from>
    <xdr:ext cx="762000" cy="259045"/>
    <xdr:sp macro="" textlink="">
      <xdr:nvSpPr>
        <xdr:cNvPr id="140" name="テキスト ボックス 139">
          <a:extLst>
            <a:ext uri="{FF2B5EF4-FFF2-40B4-BE49-F238E27FC236}">
              <a16:creationId xmlns:a16="http://schemas.microsoft.com/office/drawing/2014/main" id="{4A307871-05AC-4E2F-B9D0-0241ED43B714}"/>
            </a:ext>
          </a:extLst>
        </xdr:cNvPr>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63</xdr:row>
      <xdr:rowOff>104648</xdr:rowOff>
    </xdr:to>
    <xdr:cxnSp macro="">
      <xdr:nvCxnSpPr>
        <xdr:cNvPr id="141" name="直線コネクタ 140">
          <a:extLst>
            <a:ext uri="{FF2B5EF4-FFF2-40B4-BE49-F238E27FC236}">
              <a16:creationId xmlns:a16="http://schemas.microsoft.com/office/drawing/2014/main" id="{2C498F45-EBF9-42D6-A0F5-B32DDDD59C53}"/>
            </a:ext>
          </a:extLst>
        </xdr:cNvPr>
        <xdr:cNvCxnSpPr/>
      </xdr:nvCxnSpPr>
      <xdr:spPr>
        <a:xfrm>
          <a:off x="1447800" y="10254488"/>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a:extLst>
            <a:ext uri="{FF2B5EF4-FFF2-40B4-BE49-F238E27FC236}">
              <a16:creationId xmlns:a16="http://schemas.microsoft.com/office/drawing/2014/main" id="{1DCC4562-8A4F-47AE-A597-BF1EEF92F8BD}"/>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a:extLst>
            <a:ext uri="{FF2B5EF4-FFF2-40B4-BE49-F238E27FC236}">
              <a16:creationId xmlns:a16="http://schemas.microsoft.com/office/drawing/2014/main" id="{7A36CB74-B0D4-4CB9-9678-770BFAF26643}"/>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4" name="フローチャート: 判断 143">
          <a:extLst>
            <a:ext uri="{FF2B5EF4-FFF2-40B4-BE49-F238E27FC236}">
              <a16:creationId xmlns:a16="http://schemas.microsoft.com/office/drawing/2014/main" id="{628DE305-D004-4E07-9D23-35A7173B5BA3}"/>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5" name="テキスト ボックス 144">
          <a:extLst>
            <a:ext uri="{FF2B5EF4-FFF2-40B4-BE49-F238E27FC236}">
              <a16:creationId xmlns:a16="http://schemas.microsoft.com/office/drawing/2014/main" id="{20057BAA-586C-4C91-B847-7F03125AA251}"/>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3AEBCD6-5127-49F3-8F3E-A2CE8C7D4C3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2DC71BB-4D12-4049-B5BD-FA6BEE779F64}"/>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9115273-5170-4A4B-9470-C9FF1AA63FE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C90C0C2-8371-4213-895B-3E0426466902}"/>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EA8E624-2B78-4733-92C3-95B27B1BC9A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a:extLst>
            <a:ext uri="{FF2B5EF4-FFF2-40B4-BE49-F238E27FC236}">
              <a16:creationId xmlns:a16="http://schemas.microsoft.com/office/drawing/2014/main" id="{196C7A79-2E84-4EDD-8F18-E2F6EA68F766}"/>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2" name="財政構造の弾力性該当値テキスト">
          <a:extLst>
            <a:ext uri="{FF2B5EF4-FFF2-40B4-BE49-F238E27FC236}">
              <a16:creationId xmlns:a16="http://schemas.microsoft.com/office/drawing/2014/main" id="{01D74AA9-E7BC-4C13-824A-3E7AB8D78DAF}"/>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3" name="楕円 152">
          <a:extLst>
            <a:ext uri="{FF2B5EF4-FFF2-40B4-BE49-F238E27FC236}">
              <a16:creationId xmlns:a16="http://schemas.microsoft.com/office/drawing/2014/main" id="{8926CCD5-8B84-475C-AECB-DAC336EE9E1C}"/>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4" name="テキスト ボックス 153">
          <a:extLst>
            <a:ext uri="{FF2B5EF4-FFF2-40B4-BE49-F238E27FC236}">
              <a16:creationId xmlns:a16="http://schemas.microsoft.com/office/drawing/2014/main" id="{199E6508-428E-4285-8ADE-1B368E31CE68}"/>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a:extLst>
            <a:ext uri="{FF2B5EF4-FFF2-40B4-BE49-F238E27FC236}">
              <a16:creationId xmlns:a16="http://schemas.microsoft.com/office/drawing/2014/main" id="{8987B2F5-CF59-457A-A22A-86F214160564}"/>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6" name="テキスト ボックス 155">
          <a:extLst>
            <a:ext uri="{FF2B5EF4-FFF2-40B4-BE49-F238E27FC236}">
              <a16:creationId xmlns:a16="http://schemas.microsoft.com/office/drawing/2014/main" id="{5819F29D-CC8C-4396-92A0-F3C20752F28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7" name="楕円 156">
          <a:extLst>
            <a:ext uri="{FF2B5EF4-FFF2-40B4-BE49-F238E27FC236}">
              <a16:creationId xmlns:a16="http://schemas.microsoft.com/office/drawing/2014/main" id="{44D52D9D-A693-4BE2-A6A0-3760815A28A3}"/>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8" name="テキスト ボックス 157">
          <a:extLst>
            <a:ext uri="{FF2B5EF4-FFF2-40B4-BE49-F238E27FC236}">
              <a16:creationId xmlns:a16="http://schemas.microsoft.com/office/drawing/2014/main" id="{F89D5E9E-AC6F-4BAE-B075-5069A99A027F}"/>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9" name="楕円 158">
          <a:extLst>
            <a:ext uri="{FF2B5EF4-FFF2-40B4-BE49-F238E27FC236}">
              <a16:creationId xmlns:a16="http://schemas.microsoft.com/office/drawing/2014/main" id="{2324E99D-CF53-4FC7-8221-7D98B89F8C56}"/>
            </a:ext>
          </a:extLst>
        </xdr:cNvPr>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60" name="テキスト ボックス 159">
          <a:extLst>
            <a:ext uri="{FF2B5EF4-FFF2-40B4-BE49-F238E27FC236}">
              <a16:creationId xmlns:a16="http://schemas.microsoft.com/office/drawing/2014/main" id="{EAF1A26B-9B62-40E2-B8DD-2610A749AF33}"/>
            </a:ext>
          </a:extLst>
        </xdr:cNvPr>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80D2321-E721-4647-B6DE-DFBD83C5239E}"/>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3627B0A-0645-482B-B628-8C880DDDA0A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382076A-A601-40ED-8616-E32DA9D94E1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255F1D7-5859-4395-AED3-096F11913EB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98CC232-B56A-4ADA-B1C6-EC20D8795E0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B0FC7BF-A954-449F-A4A4-3743781929C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B4DFFAB-A3AC-4110-A7BF-F7ADC829199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E4FF8E0-B4A4-419E-879E-5F07BDFAAA3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E54E696-C808-42F9-8C42-1AA8CA683E5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5E648D8-942B-4682-A4DD-969F3962EAD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A71AA09-5B6C-4939-AD08-5E94132A5C6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DD51263A-BA3F-4F2C-849A-E7E5F516097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8CF38A1-D2E8-4604-88CC-E93F14CC23B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前年度に比べ新型コロナウイルスワクチン接種関連の委託料等の物件費が減少しているため、前年度比で人口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おり、類似団体の中でも中位に位置している。今後は新型コロナウイルス関連の経費は減少するものの、人件費及び物価高騰により全体的な経費が値上がりすることが見込まれることから、引き続き委託業務を精査し、抑制を図っていく。また、維持補修費に関しては、公共施設等総合管理計画や個別施設計画に基づいて適正な時期をとらえた修繕を行い、費用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8C4D854-2109-43FE-89F9-5BFB6B0A191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8DC1C05-E35D-4695-854E-0CEF9D86EC3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9BF1F87-FEDC-473D-B9F8-E712C0DDF3C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4A65E529-DA28-465E-B04F-1F1E60A9B1D7}"/>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504C46E-1455-4CCA-A211-3018289EF6D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8406A234-F0CE-4D88-82B4-8D9468EAABC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08569B5-0450-43AA-BFA1-258F84E28B8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3D3471FE-168F-4BA7-BEBA-6159041F037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09C7A8D-E3C2-4E0A-B80F-BBE25280046F}"/>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DA94154-DF0A-4C8B-B439-77B0DC3FF3DA}"/>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CF88FB7-C5DA-43AB-8C42-4CC7D3FBBC33}"/>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BC774373-E8A2-4491-9041-F53798834AE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1B6C8D3-65B2-4C70-826E-0F52A2BB136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E9018783-BF7F-4982-808F-8651CDCD15B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BB709A0B-B990-4818-834C-CB63ED07173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66657AEF-8627-4D67-95C1-5045A1F5D99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C0AD8B3E-D37D-45F4-B51D-81FDC02864A6}"/>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0D84C894-86C2-407F-A4E2-9826D11FE1E3}"/>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C14A039B-0389-4AA7-882A-8D4CC28F081C}"/>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41908601-5565-4341-A50C-0148FD21CE0E}"/>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6FFD9F11-8483-4108-BA74-D3B799706416}"/>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71216</xdr:rowOff>
    </xdr:from>
    <xdr:to>
      <xdr:col>23</xdr:col>
      <xdr:colOff>133350</xdr:colOff>
      <xdr:row>83</xdr:row>
      <xdr:rowOff>94098</xdr:rowOff>
    </xdr:to>
    <xdr:cxnSp macro="">
      <xdr:nvCxnSpPr>
        <xdr:cNvPr id="195" name="直線コネクタ 194">
          <a:extLst>
            <a:ext uri="{FF2B5EF4-FFF2-40B4-BE49-F238E27FC236}">
              <a16:creationId xmlns:a16="http://schemas.microsoft.com/office/drawing/2014/main" id="{9EF34EAB-697E-444B-B774-988E5EBF7737}"/>
            </a:ext>
          </a:extLst>
        </xdr:cNvPr>
        <xdr:cNvCxnSpPr/>
      </xdr:nvCxnSpPr>
      <xdr:spPr>
        <a:xfrm flipV="1">
          <a:off x="4114800" y="14301566"/>
          <a:ext cx="8382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6" name="人件費・物件費等の状況平均値テキスト">
          <a:extLst>
            <a:ext uri="{FF2B5EF4-FFF2-40B4-BE49-F238E27FC236}">
              <a16:creationId xmlns:a16="http://schemas.microsoft.com/office/drawing/2014/main" id="{543E6D49-EDF0-47FC-8E9E-842E72282D1B}"/>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6CA437EA-096E-4476-A058-41943B4736E6}"/>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149952</xdr:rowOff>
    </xdr:from>
    <xdr:to>
      <xdr:col>19</xdr:col>
      <xdr:colOff>133350</xdr:colOff>
      <xdr:row>83</xdr:row>
      <xdr:rowOff>94098</xdr:rowOff>
    </xdr:to>
    <xdr:cxnSp macro="">
      <xdr:nvCxnSpPr>
        <xdr:cNvPr id="198" name="直線コネクタ 197">
          <a:extLst>
            <a:ext uri="{FF2B5EF4-FFF2-40B4-BE49-F238E27FC236}">
              <a16:creationId xmlns:a16="http://schemas.microsoft.com/office/drawing/2014/main" id="{6E3D63BE-FE0A-49E0-8069-F651C70C5660}"/>
            </a:ext>
          </a:extLst>
        </xdr:cNvPr>
        <xdr:cNvCxnSpPr/>
      </xdr:nvCxnSpPr>
      <xdr:spPr>
        <a:xfrm>
          <a:off x="3225800" y="14208852"/>
          <a:ext cx="889000" cy="1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D3DA319C-4C0A-44B5-9E34-9ED3D8A43966}"/>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0" name="テキスト ボックス 199">
          <a:extLst>
            <a:ext uri="{FF2B5EF4-FFF2-40B4-BE49-F238E27FC236}">
              <a16:creationId xmlns:a16="http://schemas.microsoft.com/office/drawing/2014/main" id="{1A6FB319-ED65-4047-B481-EEB5E450C5AD}"/>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108254</xdr:rowOff>
    </xdr:from>
    <xdr:to>
      <xdr:col>15</xdr:col>
      <xdr:colOff>82550</xdr:colOff>
      <xdr:row>82</xdr:row>
      <xdr:rowOff>149952</xdr:rowOff>
    </xdr:to>
    <xdr:cxnSp macro="">
      <xdr:nvCxnSpPr>
        <xdr:cNvPr id="201" name="直線コネクタ 200">
          <a:extLst>
            <a:ext uri="{FF2B5EF4-FFF2-40B4-BE49-F238E27FC236}">
              <a16:creationId xmlns:a16="http://schemas.microsoft.com/office/drawing/2014/main" id="{7756671D-552E-4E13-A905-8C7C8DD3F3E0}"/>
            </a:ext>
          </a:extLst>
        </xdr:cNvPr>
        <xdr:cNvCxnSpPr/>
      </xdr:nvCxnSpPr>
      <xdr:spPr>
        <a:xfrm>
          <a:off x="2336800" y="13995704"/>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2" name="フローチャート: 判断 201">
          <a:extLst>
            <a:ext uri="{FF2B5EF4-FFF2-40B4-BE49-F238E27FC236}">
              <a16:creationId xmlns:a16="http://schemas.microsoft.com/office/drawing/2014/main" id="{32D23EF0-104E-4468-91CD-A6DACFDA9674}"/>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3" name="テキスト ボックス 202">
          <a:extLst>
            <a:ext uri="{FF2B5EF4-FFF2-40B4-BE49-F238E27FC236}">
              <a16:creationId xmlns:a16="http://schemas.microsoft.com/office/drawing/2014/main" id="{EDE7134F-711F-4CD7-8A2B-FC3EA727F1DE}"/>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65799</xdr:rowOff>
    </xdr:from>
    <xdr:to>
      <xdr:col>11</xdr:col>
      <xdr:colOff>31750</xdr:colOff>
      <xdr:row>81</xdr:row>
      <xdr:rowOff>108254</xdr:rowOff>
    </xdr:to>
    <xdr:cxnSp macro="">
      <xdr:nvCxnSpPr>
        <xdr:cNvPr id="204" name="直線コネクタ 203">
          <a:extLst>
            <a:ext uri="{FF2B5EF4-FFF2-40B4-BE49-F238E27FC236}">
              <a16:creationId xmlns:a16="http://schemas.microsoft.com/office/drawing/2014/main" id="{5D95C08A-AA29-4AC1-96C7-75A3A1F4BFA5}"/>
            </a:ext>
          </a:extLst>
        </xdr:cNvPr>
        <xdr:cNvCxnSpPr/>
      </xdr:nvCxnSpPr>
      <xdr:spPr>
        <a:xfrm>
          <a:off x="1447800" y="1395324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5" name="フローチャート: 判断 204">
          <a:extLst>
            <a:ext uri="{FF2B5EF4-FFF2-40B4-BE49-F238E27FC236}">
              <a16:creationId xmlns:a16="http://schemas.microsoft.com/office/drawing/2014/main" id="{E278709F-662A-4725-BB8B-C33FB6F3E651}"/>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6" name="テキスト ボックス 205">
          <a:extLst>
            <a:ext uri="{FF2B5EF4-FFF2-40B4-BE49-F238E27FC236}">
              <a16:creationId xmlns:a16="http://schemas.microsoft.com/office/drawing/2014/main" id="{E986E0BB-C115-4B1B-A306-859E40B0D133}"/>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7" name="フローチャート: 判断 206">
          <a:extLst>
            <a:ext uri="{FF2B5EF4-FFF2-40B4-BE49-F238E27FC236}">
              <a16:creationId xmlns:a16="http://schemas.microsoft.com/office/drawing/2014/main" id="{FC31996A-5093-4D9B-8819-5D0E197E3DAC}"/>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08" name="テキスト ボックス 207">
          <a:extLst>
            <a:ext uri="{FF2B5EF4-FFF2-40B4-BE49-F238E27FC236}">
              <a16:creationId xmlns:a16="http://schemas.microsoft.com/office/drawing/2014/main" id="{D7AFEC5C-C813-44ED-B7AD-562295F81389}"/>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716A86B-6AA5-4F60-89D4-BD33470D1CE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0FF45CD-7199-4B0A-AD19-6250B1073B0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89B8D57-C0B7-4ACC-9FB9-B4312A5BCB2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67F38FE-5165-4235-8C41-03D00B9732C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23F5EE3-1595-4DF2-AD8E-577B731DD02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20416</xdr:rowOff>
    </xdr:from>
    <xdr:to>
      <xdr:col>23</xdr:col>
      <xdr:colOff>184150</xdr:colOff>
      <xdr:row>83</xdr:row>
      <xdr:rowOff>122016</xdr:rowOff>
    </xdr:to>
    <xdr:sp macro="" textlink="">
      <xdr:nvSpPr>
        <xdr:cNvPr id="214" name="楕円 213">
          <a:extLst>
            <a:ext uri="{FF2B5EF4-FFF2-40B4-BE49-F238E27FC236}">
              <a16:creationId xmlns:a16="http://schemas.microsoft.com/office/drawing/2014/main" id="{94BC7D97-838E-4A9F-AD48-0DF8A6F00E9F}"/>
            </a:ext>
          </a:extLst>
        </xdr:cNvPr>
        <xdr:cNvSpPr/>
      </xdr:nvSpPr>
      <xdr:spPr>
        <a:xfrm>
          <a:off x="4902200" y="142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36943</xdr:rowOff>
    </xdr:from>
    <xdr:ext cx="762000" cy="259045"/>
    <xdr:sp macro="" textlink="">
      <xdr:nvSpPr>
        <xdr:cNvPr id="215" name="人件費・物件費等の状況該当値テキスト">
          <a:extLst>
            <a:ext uri="{FF2B5EF4-FFF2-40B4-BE49-F238E27FC236}">
              <a16:creationId xmlns:a16="http://schemas.microsoft.com/office/drawing/2014/main" id="{922E1409-2CC8-411F-8B77-ECA847A9FF8B}"/>
            </a:ext>
          </a:extLst>
        </xdr:cNvPr>
        <xdr:cNvSpPr txBox="1"/>
      </xdr:nvSpPr>
      <xdr:spPr>
        <a:xfrm>
          <a:off x="50419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43298</xdr:rowOff>
    </xdr:from>
    <xdr:to>
      <xdr:col>19</xdr:col>
      <xdr:colOff>184150</xdr:colOff>
      <xdr:row>83</xdr:row>
      <xdr:rowOff>144898</xdr:rowOff>
    </xdr:to>
    <xdr:sp macro="" textlink="">
      <xdr:nvSpPr>
        <xdr:cNvPr id="216" name="楕円 215">
          <a:extLst>
            <a:ext uri="{FF2B5EF4-FFF2-40B4-BE49-F238E27FC236}">
              <a16:creationId xmlns:a16="http://schemas.microsoft.com/office/drawing/2014/main" id="{4A3191F6-B489-4288-9383-64189DBB3383}"/>
            </a:ext>
          </a:extLst>
        </xdr:cNvPr>
        <xdr:cNvSpPr/>
      </xdr:nvSpPr>
      <xdr:spPr>
        <a:xfrm>
          <a:off x="4064000" y="142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129675</xdr:rowOff>
    </xdr:from>
    <xdr:ext cx="736600" cy="259045"/>
    <xdr:sp macro="" textlink="">
      <xdr:nvSpPr>
        <xdr:cNvPr id="217" name="テキスト ボックス 216">
          <a:extLst>
            <a:ext uri="{FF2B5EF4-FFF2-40B4-BE49-F238E27FC236}">
              <a16:creationId xmlns:a16="http://schemas.microsoft.com/office/drawing/2014/main" id="{64362C39-4062-42FC-A6DC-39CF38AAD9E9}"/>
            </a:ext>
          </a:extLst>
        </xdr:cNvPr>
        <xdr:cNvSpPr txBox="1"/>
      </xdr:nvSpPr>
      <xdr:spPr>
        <a:xfrm>
          <a:off x="3733800" y="143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99152</xdr:rowOff>
    </xdr:from>
    <xdr:to>
      <xdr:col>15</xdr:col>
      <xdr:colOff>133350</xdr:colOff>
      <xdr:row>83</xdr:row>
      <xdr:rowOff>29302</xdr:rowOff>
    </xdr:to>
    <xdr:sp macro="" textlink="">
      <xdr:nvSpPr>
        <xdr:cNvPr id="218" name="楕円 217">
          <a:extLst>
            <a:ext uri="{FF2B5EF4-FFF2-40B4-BE49-F238E27FC236}">
              <a16:creationId xmlns:a16="http://schemas.microsoft.com/office/drawing/2014/main" id="{3494DEBF-6080-4F4D-B2FC-361586902EEA}"/>
            </a:ext>
          </a:extLst>
        </xdr:cNvPr>
        <xdr:cNvSpPr/>
      </xdr:nvSpPr>
      <xdr:spPr>
        <a:xfrm>
          <a:off x="3175000" y="141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39479</xdr:rowOff>
    </xdr:from>
    <xdr:ext cx="762000" cy="259045"/>
    <xdr:sp macro="" textlink="">
      <xdr:nvSpPr>
        <xdr:cNvPr id="219" name="テキスト ボックス 218">
          <a:extLst>
            <a:ext uri="{FF2B5EF4-FFF2-40B4-BE49-F238E27FC236}">
              <a16:creationId xmlns:a16="http://schemas.microsoft.com/office/drawing/2014/main" id="{49655314-77CE-4241-8B4A-45B612EF1FA2}"/>
            </a:ext>
          </a:extLst>
        </xdr:cNvPr>
        <xdr:cNvSpPr txBox="1"/>
      </xdr:nvSpPr>
      <xdr:spPr>
        <a:xfrm>
          <a:off x="2844800" y="1392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57454</xdr:rowOff>
    </xdr:from>
    <xdr:to>
      <xdr:col>11</xdr:col>
      <xdr:colOff>82550</xdr:colOff>
      <xdr:row>81</xdr:row>
      <xdr:rowOff>159054</xdr:rowOff>
    </xdr:to>
    <xdr:sp macro="" textlink="">
      <xdr:nvSpPr>
        <xdr:cNvPr id="220" name="楕円 219">
          <a:extLst>
            <a:ext uri="{FF2B5EF4-FFF2-40B4-BE49-F238E27FC236}">
              <a16:creationId xmlns:a16="http://schemas.microsoft.com/office/drawing/2014/main" id="{51DCABFF-0853-473D-966B-41094C92C2DE}"/>
            </a:ext>
          </a:extLst>
        </xdr:cNvPr>
        <xdr:cNvSpPr/>
      </xdr:nvSpPr>
      <xdr:spPr>
        <a:xfrm>
          <a:off x="2286000" y="139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169231</xdr:rowOff>
    </xdr:from>
    <xdr:ext cx="762000" cy="259045"/>
    <xdr:sp macro="" textlink="">
      <xdr:nvSpPr>
        <xdr:cNvPr id="221" name="テキスト ボックス 220">
          <a:extLst>
            <a:ext uri="{FF2B5EF4-FFF2-40B4-BE49-F238E27FC236}">
              <a16:creationId xmlns:a16="http://schemas.microsoft.com/office/drawing/2014/main" id="{88633184-1526-4D5D-BFBD-E993F87597AD}"/>
            </a:ext>
          </a:extLst>
        </xdr:cNvPr>
        <xdr:cNvSpPr txBox="1"/>
      </xdr:nvSpPr>
      <xdr:spPr>
        <a:xfrm>
          <a:off x="1955800" y="1371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14999</xdr:rowOff>
    </xdr:from>
    <xdr:to>
      <xdr:col>7</xdr:col>
      <xdr:colOff>31750</xdr:colOff>
      <xdr:row>81</xdr:row>
      <xdr:rowOff>116599</xdr:rowOff>
    </xdr:to>
    <xdr:sp macro="" textlink="">
      <xdr:nvSpPr>
        <xdr:cNvPr id="222" name="楕円 221">
          <a:extLst>
            <a:ext uri="{FF2B5EF4-FFF2-40B4-BE49-F238E27FC236}">
              <a16:creationId xmlns:a16="http://schemas.microsoft.com/office/drawing/2014/main" id="{41B28DA6-9BB9-422B-B154-D52B7ECE8DFF}"/>
            </a:ext>
          </a:extLst>
        </xdr:cNvPr>
        <xdr:cNvSpPr/>
      </xdr:nvSpPr>
      <xdr:spPr>
        <a:xfrm>
          <a:off x="1397000" y="139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126776</xdr:rowOff>
    </xdr:from>
    <xdr:ext cx="762000" cy="259045"/>
    <xdr:sp macro="" textlink="">
      <xdr:nvSpPr>
        <xdr:cNvPr id="223" name="テキスト ボックス 222">
          <a:extLst>
            <a:ext uri="{FF2B5EF4-FFF2-40B4-BE49-F238E27FC236}">
              <a16:creationId xmlns:a16="http://schemas.microsoft.com/office/drawing/2014/main" id="{1B7D809E-5F9E-46AE-A0A1-CBE9F9329FDC}"/>
            </a:ext>
          </a:extLst>
        </xdr:cNvPr>
        <xdr:cNvSpPr txBox="1"/>
      </xdr:nvSpPr>
      <xdr:spPr>
        <a:xfrm>
          <a:off x="1066800" y="1367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94AEBA57-5084-49A1-BE9A-51654D670CE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27BB1287-CB81-4A26-86A3-87C94B08B29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DD4ED76-F91E-4A15-8F24-867BADA1FF7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507DDC86-AE93-4F73-9E74-6BB390D91BD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25146486-582D-4BF0-8EF7-7B9AFDCAFBE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F7DE1388-52A3-4C8A-BE4D-82C79A0098E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F5419E3B-0C56-45D3-9400-63F50E5711D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C0470943-D44B-4912-8CAE-0185FCC8070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AC3778FD-DFA7-4C52-9B5A-7924DF02A41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1807D3E8-861E-4ED3-A99A-8EF4DAE1505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42395D7A-5DD4-4961-9E46-36940E083D8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A63F5BE-E9D0-4FEB-9AB4-5BFB81A7128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9D7CCB7-3CE2-4CE2-BF65-59A29C4ED998}"/>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前年度に引き続き、類似団体の平均を下回っている。今後も国及び県の動向を注視し、給与の適正化を図っていく。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81BF579-D176-422A-8375-CBEC972AD96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DA7B7D65-4F73-46DF-B582-8036460B9F4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4EE29A00-7840-41E1-A6EC-17AEF37D013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F6BC0942-A941-454F-A8CE-EBEE196F256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74C3ECB-63B4-4853-9685-F5BD3E682EE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3E0E0B16-DF86-46A0-AF7E-E269A76FB6D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67C5F7DA-F3FD-43CA-9C8E-96D9E0DEE93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5E19F531-979D-4CCF-909E-38E52076D28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F8B847CC-2596-4997-AD15-B173DD91A1A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F7AEC5DD-1C29-47BD-915C-90BB110F0B0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CA30991A-137C-41C2-BCBB-E2CF3E4C007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2180A570-BE8D-4739-91A0-A1DEF5349CC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36339BDF-92DE-4265-BFB0-F2C0572813A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357DB892-5F96-40FA-AF36-BE191870E17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68164561-CF2A-42D3-81C9-1504E73E5F2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6E03000E-2E08-4653-8EC3-8B3E79BCDE0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77CA7C22-A048-4BC6-9DD0-253D03133746}"/>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F240596B-AEEB-4C7D-B423-03CEF41025AF}"/>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8BA5414D-4B06-434C-8235-69E8B290FE02}"/>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8890CBB1-ACD9-4162-A52B-4D3B5C42801A}"/>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D05C3403-EA25-4A77-A6AA-CD8E3C9B11F1}"/>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E8C3547E-F502-4619-A058-AF0A2CD5EBF8}"/>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131536</xdr:rowOff>
    </xdr:to>
    <xdr:cxnSp macro="">
      <xdr:nvCxnSpPr>
        <xdr:cNvPr id="259" name="直線コネクタ 258">
          <a:extLst>
            <a:ext uri="{FF2B5EF4-FFF2-40B4-BE49-F238E27FC236}">
              <a16:creationId xmlns:a16="http://schemas.microsoft.com/office/drawing/2014/main" id="{E20D04B0-489E-436F-8614-4C8D4BB5BDAD}"/>
            </a:ext>
          </a:extLst>
        </xdr:cNvPr>
        <xdr:cNvCxnSpPr/>
      </xdr:nvCxnSpPr>
      <xdr:spPr>
        <a:xfrm>
          <a:off x="16179800" y="140017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0" name="給与水準   （国との比較）平均値テキスト">
          <a:extLst>
            <a:ext uri="{FF2B5EF4-FFF2-40B4-BE49-F238E27FC236}">
              <a16:creationId xmlns:a16="http://schemas.microsoft.com/office/drawing/2014/main" id="{6547F9EE-6821-4348-B41F-30B81D4A7224}"/>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DF95CBBF-3F87-486B-8C87-81D4293F9BBA}"/>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148771</xdr:rowOff>
    </xdr:to>
    <xdr:cxnSp macro="">
      <xdr:nvCxnSpPr>
        <xdr:cNvPr id="262" name="直線コネクタ 261">
          <a:extLst>
            <a:ext uri="{FF2B5EF4-FFF2-40B4-BE49-F238E27FC236}">
              <a16:creationId xmlns:a16="http://schemas.microsoft.com/office/drawing/2014/main" id="{B0A1F288-099F-4143-BD80-C54C66E6DBDC}"/>
            </a:ext>
          </a:extLst>
        </xdr:cNvPr>
        <xdr:cNvCxnSpPr/>
      </xdr:nvCxnSpPr>
      <xdr:spPr>
        <a:xfrm flipV="1">
          <a:off x="15290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D5993906-4BF4-4880-8A8B-CD0F95ABBA6E}"/>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4" name="テキスト ボックス 263">
          <a:extLst>
            <a:ext uri="{FF2B5EF4-FFF2-40B4-BE49-F238E27FC236}">
              <a16:creationId xmlns:a16="http://schemas.microsoft.com/office/drawing/2014/main" id="{C95C4EE7-4B1E-43E2-8B0D-AC9546DE6B88}"/>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81</xdr:row>
      <xdr:rowOff>148771</xdr:rowOff>
    </xdr:to>
    <xdr:cxnSp macro="">
      <xdr:nvCxnSpPr>
        <xdr:cNvPr id="265" name="直線コネクタ 264">
          <a:extLst>
            <a:ext uri="{FF2B5EF4-FFF2-40B4-BE49-F238E27FC236}">
              <a16:creationId xmlns:a16="http://schemas.microsoft.com/office/drawing/2014/main" id="{C8235D36-214F-4C63-A242-B57FB4A570C5}"/>
            </a:ext>
          </a:extLst>
        </xdr:cNvPr>
        <xdr:cNvCxnSpPr/>
      </xdr:nvCxnSpPr>
      <xdr:spPr>
        <a:xfrm>
          <a:off x="14401800" y="140189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6" name="フローチャート: 判断 265">
          <a:extLst>
            <a:ext uri="{FF2B5EF4-FFF2-40B4-BE49-F238E27FC236}">
              <a16:creationId xmlns:a16="http://schemas.microsoft.com/office/drawing/2014/main" id="{97815699-C3F0-4DEA-BB12-6DB2349D0B33}"/>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7" name="テキスト ボックス 266">
          <a:extLst>
            <a:ext uri="{FF2B5EF4-FFF2-40B4-BE49-F238E27FC236}">
              <a16:creationId xmlns:a16="http://schemas.microsoft.com/office/drawing/2014/main" id="{1ADD33E7-D2DD-46DE-9D81-64A4685D8BE3}"/>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81</xdr:row>
      <xdr:rowOff>148771</xdr:rowOff>
    </xdr:to>
    <xdr:cxnSp macro="">
      <xdr:nvCxnSpPr>
        <xdr:cNvPr id="268" name="直線コネクタ 267">
          <a:extLst>
            <a:ext uri="{FF2B5EF4-FFF2-40B4-BE49-F238E27FC236}">
              <a16:creationId xmlns:a16="http://schemas.microsoft.com/office/drawing/2014/main" id="{620C01AE-EACC-4C64-B561-B0FFEFC1C5A6}"/>
            </a:ext>
          </a:extLst>
        </xdr:cNvPr>
        <xdr:cNvCxnSpPr/>
      </xdr:nvCxnSpPr>
      <xdr:spPr>
        <a:xfrm flipV="1">
          <a:off x="13512800" y="140189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69" name="フローチャート: 判断 268">
          <a:extLst>
            <a:ext uri="{FF2B5EF4-FFF2-40B4-BE49-F238E27FC236}">
              <a16:creationId xmlns:a16="http://schemas.microsoft.com/office/drawing/2014/main" id="{A569381D-43F4-4C64-A7D5-8139B2157B6C}"/>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0" name="テキスト ボックス 269">
          <a:extLst>
            <a:ext uri="{FF2B5EF4-FFF2-40B4-BE49-F238E27FC236}">
              <a16:creationId xmlns:a16="http://schemas.microsoft.com/office/drawing/2014/main" id="{834CE086-D4A7-4EF7-B46C-A3EA266C56DB}"/>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1" name="フローチャート: 判断 270">
          <a:extLst>
            <a:ext uri="{FF2B5EF4-FFF2-40B4-BE49-F238E27FC236}">
              <a16:creationId xmlns:a16="http://schemas.microsoft.com/office/drawing/2014/main" id="{BE0BDFD9-6792-4D91-BBEB-6A77A5FAB121}"/>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B0B08709-D7B2-45FB-9ABE-1A800795DF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3577613-27E0-47BE-9A94-A96CF710E6A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D9075B1-10E8-4865-9BDF-DDC6CCA7887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3B10993-AB65-4D7A-BDE0-F8BE83CF618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7402B9A-219F-4956-A4B3-AA53F4BFB3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B3A6ABC-7E1D-4B79-BA80-383884AD5A1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78" name="楕円 277">
          <a:extLst>
            <a:ext uri="{FF2B5EF4-FFF2-40B4-BE49-F238E27FC236}">
              <a16:creationId xmlns:a16="http://schemas.microsoft.com/office/drawing/2014/main" id="{B14845C3-9209-4963-BAD8-799DF0014BE3}"/>
            </a:ext>
          </a:extLst>
        </xdr:cNvPr>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97263</xdr:rowOff>
    </xdr:from>
    <xdr:ext cx="762000" cy="259045"/>
    <xdr:sp macro="" textlink="">
      <xdr:nvSpPr>
        <xdr:cNvPr id="279" name="給与水準   （国との比較）該当値テキスト">
          <a:extLst>
            <a:ext uri="{FF2B5EF4-FFF2-40B4-BE49-F238E27FC236}">
              <a16:creationId xmlns:a16="http://schemas.microsoft.com/office/drawing/2014/main" id="{0450791C-C988-4466-A1BB-DBEA3331CEE4}"/>
            </a:ext>
          </a:extLst>
        </xdr:cNvPr>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0" name="楕円 279">
          <a:extLst>
            <a:ext uri="{FF2B5EF4-FFF2-40B4-BE49-F238E27FC236}">
              <a16:creationId xmlns:a16="http://schemas.microsoft.com/office/drawing/2014/main" id="{1CB7933A-4DDF-4E66-B62B-1A4991947CE8}"/>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1" name="テキスト ボックス 280">
          <a:extLst>
            <a:ext uri="{FF2B5EF4-FFF2-40B4-BE49-F238E27FC236}">
              <a16:creationId xmlns:a16="http://schemas.microsoft.com/office/drawing/2014/main" id="{207CC8E9-F6A9-4226-A02B-ED4CAE8A53D9}"/>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2" name="楕円 281">
          <a:extLst>
            <a:ext uri="{FF2B5EF4-FFF2-40B4-BE49-F238E27FC236}">
              <a16:creationId xmlns:a16="http://schemas.microsoft.com/office/drawing/2014/main" id="{7D9A0D91-7604-4B62-B8DC-B9DA4C57A1EF}"/>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3" name="テキスト ボックス 282">
          <a:extLst>
            <a:ext uri="{FF2B5EF4-FFF2-40B4-BE49-F238E27FC236}">
              <a16:creationId xmlns:a16="http://schemas.microsoft.com/office/drawing/2014/main" id="{26B02BBD-F411-4EF4-80EC-CBBFE5192359}"/>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84" name="楕円 283">
          <a:extLst>
            <a:ext uri="{FF2B5EF4-FFF2-40B4-BE49-F238E27FC236}">
              <a16:creationId xmlns:a16="http://schemas.microsoft.com/office/drawing/2014/main" id="{F0186128-5ACE-4B77-9556-F61CF80BC669}"/>
            </a:ext>
          </a:extLst>
        </xdr:cNvPr>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85" name="テキスト ボックス 284">
          <a:extLst>
            <a:ext uri="{FF2B5EF4-FFF2-40B4-BE49-F238E27FC236}">
              <a16:creationId xmlns:a16="http://schemas.microsoft.com/office/drawing/2014/main" id="{DC97AA03-C6C1-4A16-A622-0A8E06A08787}"/>
            </a:ext>
          </a:extLst>
        </xdr:cNvPr>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6" name="楕円 285">
          <a:extLst>
            <a:ext uri="{FF2B5EF4-FFF2-40B4-BE49-F238E27FC236}">
              <a16:creationId xmlns:a16="http://schemas.microsoft.com/office/drawing/2014/main" id="{CCCDB75B-6793-4F1D-B5EE-5EA58144B743}"/>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99DA0047-AC98-44AD-87FF-430D9E29AAF1}"/>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F103794F-F414-4F95-84AF-AD6A7FC61F6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E9FC6E86-E7B7-428F-A9CF-B15DA47B99D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CBE0A5EA-15EF-4155-9882-3DE72E2CBB0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F777CD9-C38F-4BEF-A7D6-E3018688120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E4360EFE-130F-45BC-BF64-8A6B643A3FB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726A81A-BCB7-4877-9048-485C3742CC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94F61C4F-002F-43A6-BE24-6AD2B7287FA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58423BAD-1B69-4489-8AB7-AB0803AAA7A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6B42D9B6-1021-41A4-A7CB-D5D4F8FB729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3782724B-9EDE-480D-BC4B-EBD307D8F4C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F6F179C4-66C6-4155-BDD6-D8CA97BC4F8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A5BAC02-3F46-4805-BC4E-A5502FD48D8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F0C24F5D-22A3-4C16-B033-D97B77AD5D0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人悪化しているが、これまでの定員適正化計画に基づき、平成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名程度の削減を行ってきており、過去５年間は同程度の人数で推移している。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今後は、令和３年４月１日の職員数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810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人を基礎として、令和８年度までの間、基本的には職員数の抑制に引き続き努めるものとし、社会情勢や地方分権の進捗状況等に合わせ、計画期間における増員の上限を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人程度とする。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624BB287-3EE7-4DFC-8908-0D58A218E202}"/>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7F967F95-4894-4151-884C-C553BA8E1F1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8D647A15-D603-46F5-813C-355EC1B0BF6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92655237-662C-4F0B-89EB-728B6F5327A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F83E6CFE-359F-4EA2-84B6-9DD35561CDC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E26A4F2-403F-4B63-912C-2339B50BCD9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D9EC2DE1-E8BF-49E3-BC23-39FA04917F3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7EF46F0C-BEB0-415A-8FFD-D0F731CF4BD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93DD7902-B23D-4EC3-BC4D-C371E8FF84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442E73E3-252D-4626-9136-599A559A721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2CD6D1A2-2DDB-4A8F-B12C-A54B1377AFE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66F6B25-A576-40F4-8A11-AF8D65A46278}"/>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181EDB84-CEBA-4BAE-9E5C-DF0591BF361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86C0E61D-E197-4B5D-B111-621BF511FEC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EC881D57-8D96-4E33-9A83-03A0CBCB5BA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EFDFC2B4-82BB-4366-9820-062A670F07F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938C6968-4E0A-4479-9D2A-D2786F156E46}"/>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5E0BFEB7-2145-4648-BCD3-AA57A810ECB1}"/>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50F7C60D-D202-4000-9EB6-8C57DCD7FDC3}"/>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65A9723B-DD61-4ED6-9CA1-A4569C11FE1F}"/>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CB3276AB-6978-403C-BE9E-CCCF522F733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19791</xdr:rowOff>
    </xdr:from>
    <xdr:to>
      <xdr:col>81</xdr:col>
      <xdr:colOff>44450</xdr:colOff>
      <xdr:row>63</xdr:row>
      <xdr:rowOff>27834</xdr:rowOff>
    </xdr:to>
    <xdr:cxnSp macro="">
      <xdr:nvCxnSpPr>
        <xdr:cNvPr id="322" name="直線コネクタ 321">
          <a:extLst>
            <a:ext uri="{FF2B5EF4-FFF2-40B4-BE49-F238E27FC236}">
              <a16:creationId xmlns:a16="http://schemas.microsoft.com/office/drawing/2014/main" id="{023F2F67-51C5-4794-9042-4E6B777DB728}"/>
            </a:ext>
          </a:extLst>
        </xdr:cNvPr>
        <xdr:cNvCxnSpPr/>
      </xdr:nvCxnSpPr>
      <xdr:spPr>
        <a:xfrm>
          <a:off x="16179800" y="1082114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8881401C-ABDF-4AAC-8C80-82CD1A2FAC1E}"/>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ACAE6FC7-8860-4FD5-8E33-DDC9E9805535}"/>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19791</xdr:rowOff>
    </xdr:from>
    <xdr:to>
      <xdr:col>77</xdr:col>
      <xdr:colOff>44450</xdr:colOff>
      <xdr:row>63</xdr:row>
      <xdr:rowOff>21802</xdr:rowOff>
    </xdr:to>
    <xdr:cxnSp macro="">
      <xdr:nvCxnSpPr>
        <xdr:cNvPr id="325" name="直線コネクタ 324">
          <a:extLst>
            <a:ext uri="{FF2B5EF4-FFF2-40B4-BE49-F238E27FC236}">
              <a16:creationId xmlns:a16="http://schemas.microsoft.com/office/drawing/2014/main" id="{B0D75162-1433-4F60-AEFF-C7D28891593E}"/>
            </a:ext>
          </a:extLst>
        </xdr:cNvPr>
        <xdr:cNvCxnSpPr/>
      </xdr:nvCxnSpPr>
      <xdr:spPr>
        <a:xfrm flipV="1">
          <a:off x="15290800" y="1082114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29FC4F7B-377E-4CDF-897C-C0B41EADBCE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7" name="テキスト ボックス 326">
          <a:extLst>
            <a:ext uri="{FF2B5EF4-FFF2-40B4-BE49-F238E27FC236}">
              <a16:creationId xmlns:a16="http://schemas.microsoft.com/office/drawing/2014/main" id="{C2B9DDA7-899B-423C-937D-12A34A1F061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21802</xdr:rowOff>
    </xdr:to>
    <xdr:cxnSp macro="">
      <xdr:nvCxnSpPr>
        <xdr:cNvPr id="328" name="直線コネクタ 327">
          <a:extLst>
            <a:ext uri="{FF2B5EF4-FFF2-40B4-BE49-F238E27FC236}">
              <a16:creationId xmlns:a16="http://schemas.microsoft.com/office/drawing/2014/main" id="{B71CA412-6640-4E36-985B-719D62BDD2CF}"/>
            </a:ext>
          </a:extLst>
        </xdr:cNvPr>
        <xdr:cNvCxnSpPr/>
      </xdr:nvCxnSpPr>
      <xdr:spPr>
        <a:xfrm>
          <a:off x="14401800" y="108191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29" name="フローチャート: 判断 328">
          <a:extLst>
            <a:ext uri="{FF2B5EF4-FFF2-40B4-BE49-F238E27FC236}">
              <a16:creationId xmlns:a16="http://schemas.microsoft.com/office/drawing/2014/main" id="{FDF2F802-9811-447E-B98B-06D3C3D0A8D7}"/>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0" name="テキスト ボックス 329">
          <a:extLst>
            <a:ext uri="{FF2B5EF4-FFF2-40B4-BE49-F238E27FC236}">
              <a16:creationId xmlns:a16="http://schemas.microsoft.com/office/drawing/2014/main" id="{C29FC05C-2071-487E-B90B-43FD38F8AE8C}"/>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25823</xdr:rowOff>
    </xdr:to>
    <xdr:cxnSp macro="">
      <xdr:nvCxnSpPr>
        <xdr:cNvPr id="331" name="直線コネクタ 330">
          <a:extLst>
            <a:ext uri="{FF2B5EF4-FFF2-40B4-BE49-F238E27FC236}">
              <a16:creationId xmlns:a16="http://schemas.microsoft.com/office/drawing/2014/main" id="{9D9C7F89-3E1E-455F-9C77-CA6398A72FDA}"/>
            </a:ext>
          </a:extLst>
        </xdr:cNvPr>
        <xdr:cNvCxnSpPr/>
      </xdr:nvCxnSpPr>
      <xdr:spPr>
        <a:xfrm flipV="1">
          <a:off x="13512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2" name="フローチャート: 判断 331">
          <a:extLst>
            <a:ext uri="{FF2B5EF4-FFF2-40B4-BE49-F238E27FC236}">
              <a16:creationId xmlns:a16="http://schemas.microsoft.com/office/drawing/2014/main" id="{F23ECB62-8B2D-4EA6-B9F2-ECD6597F6D98}"/>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3" name="テキスト ボックス 332">
          <a:extLst>
            <a:ext uri="{FF2B5EF4-FFF2-40B4-BE49-F238E27FC236}">
              <a16:creationId xmlns:a16="http://schemas.microsoft.com/office/drawing/2014/main" id="{2E4ECFE9-FE1C-4C87-9F3E-A1ED57021C1A}"/>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4" name="フローチャート: 判断 333">
          <a:extLst>
            <a:ext uri="{FF2B5EF4-FFF2-40B4-BE49-F238E27FC236}">
              <a16:creationId xmlns:a16="http://schemas.microsoft.com/office/drawing/2014/main" id="{8B3E0042-A757-4708-B2C8-2A7B861EFAD7}"/>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5" name="テキスト ボックス 334">
          <a:extLst>
            <a:ext uri="{FF2B5EF4-FFF2-40B4-BE49-F238E27FC236}">
              <a16:creationId xmlns:a16="http://schemas.microsoft.com/office/drawing/2014/main" id="{6A4F0167-163F-470B-89EC-BA22634AD483}"/>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501DA0C-9477-4627-B712-71B5F9210DF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3F55768-A06A-47ED-B624-14837949F67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092C4FC-95CD-4652-B235-320EB92C522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64221B8-5D02-48DE-9613-A91574B2FBE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A140540-DD23-4174-9B6A-A45AF759581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148484</xdr:rowOff>
    </xdr:from>
    <xdr:to>
      <xdr:col>81</xdr:col>
      <xdr:colOff>95250</xdr:colOff>
      <xdr:row>63</xdr:row>
      <xdr:rowOff>78634</xdr:rowOff>
    </xdr:to>
    <xdr:sp macro="" textlink="">
      <xdr:nvSpPr>
        <xdr:cNvPr id="341" name="楕円 340">
          <a:extLst>
            <a:ext uri="{FF2B5EF4-FFF2-40B4-BE49-F238E27FC236}">
              <a16:creationId xmlns:a16="http://schemas.microsoft.com/office/drawing/2014/main" id="{070CFD04-2B20-4CD3-AA42-3694A2D98C70}"/>
            </a:ext>
          </a:extLst>
        </xdr:cNvPr>
        <xdr:cNvSpPr/>
      </xdr:nvSpPr>
      <xdr:spPr>
        <a:xfrm>
          <a:off x="169672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120561</xdr:rowOff>
    </xdr:from>
    <xdr:ext cx="762000" cy="259045"/>
    <xdr:sp macro="" textlink="">
      <xdr:nvSpPr>
        <xdr:cNvPr id="342" name="定員管理の状況該当値テキスト">
          <a:extLst>
            <a:ext uri="{FF2B5EF4-FFF2-40B4-BE49-F238E27FC236}">
              <a16:creationId xmlns:a16="http://schemas.microsoft.com/office/drawing/2014/main" id="{9E79DE5A-A30C-41AD-8CB7-A97BE9089FA9}"/>
            </a:ext>
          </a:extLst>
        </xdr:cNvPr>
        <xdr:cNvSpPr txBox="1"/>
      </xdr:nvSpPr>
      <xdr:spPr>
        <a:xfrm>
          <a:off x="17106900" y="1075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140441</xdr:rowOff>
    </xdr:from>
    <xdr:to>
      <xdr:col>77</xdr:col>
      <xdr:colOff>95250</xdr:colOff>
      <xdr:row>63</xdr:row>
      <xdr:rowOff>70591</xdr:rowOff>
    </xdr:to>
    <xdr:sp macro="" textlink="">
      <xdr:nvSpPr>
        <xdr:cNvPr id="343" name="楕円 342">
          <a:extLst>
            <a:ext uri="{FF2B5EF4-FFF2-40B4-BE49-F238E27FC236}">
              <a16:creationId xmlns:a16="http://schemas.microsoft.com/office/drawing/2014/main" id="{FABD7BF9-D2CC-45FF-A18F-7C9F7ABAB251}"/>
            </a:ext>
          </a:extLst>
        </xdr:cNvPr>
        <xdr:cNvSpPr/>
      </xdr:nvSpPr>
      <xdr:spPr>
        <a:xfrm>
          <a:off x="16129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55368</xdr:rowOff>
    </xdr:from>
    <xdr:ext cx="736600" cy="259045"/>
    <xdr:sp macro="" textlink="">
      <xdr:nvSpPr>
        <xdr:cNvPr id="344" name="テキスト ボックス 343">
          <a:extLst>
            <a:ext uri="{FF2B5EF4-FFF2-40B4-BE49-F238E27FC236}">
              <a16:creationId xmlns:a16="http://schemas.microsoft.com/office/drawing/2014/main" id="{7A47E857-6C92-41FB-8D65-556ADC3423B0}"/>
            </a:ext>
          </a:extLst>
        </xdr:cNvPr>
        <xdr:cNvSpPr txBox="1"/>
      </xdr:nvSpPr>
      <xdr:spPr>
        <a:xfrm>
          <a:off x="15798800" y="1085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142452</xdr:rowOff>
    </xdr:from>
    <xdr:to>
      <xdr:col>73</xdr:col>
      <xdr:colOff>44450</xdr:colOff>
      <xdr:row>63</xdr:row>
      <xdr:rowOff>72602</xdr:rowOff>
    </xdr:to>
    <xdr:sp macro="" textlink="">
      <xdr:nvSpPr>
        <xdr:cNvPr id="345" name="楕円 344">
          <a:extLst>
            <a:ext uri="{FF2B5EF4-FFF2-40B4-BE49-F238E27FC236}">
              <a16:creationId xmlns:a16="http://schemas.microsoft.com/office/drawing/2014/main" id="{FAE5C83C-8AAE-4EF2-B4C7-36DCFA3C665A}"/>
            </a:ext>
          </a:extLst>
        </xdr:cNvPr>
        <xdr:cNvSpPr/>
      </xdr:nvSpPr>
      <xdr:spPr>
        <a:xfrm>
          <a:off x="15240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82779</xdr:rowOff>
    </xdr:from>
    <xdr:ext cx="762000" cy="259045"/>
    <xdr:sp macro="" textlink="">
      <xdr:nvSpPr>
        <xdr:cNvPr id="346" name="テキスト ボックス 345">
          <a:extLst>
            <a:ext uri="{FF2B5EF4-FFF2-40B4-BE49-F238E27FC236}">
              <a16:creationId xmlns:a16="http://schemas.microsoft.com/office/drawing/2014/main" id="{AE165A7A-460C-40A0-AEEF-EBC9A611B914}"/>
            </a:ext>
          </a:extLst>
        </xdr:cNvPr>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7" name="楕円 346">
          <a:extLst>
            <a:ext uri="{FF2B5EF4-FFF2-40B4-BE49-F238E27FC236}">
              <a16:creationId xmlns:a16="http://schemas.microsoft.com/office/drawing/2014/main" id="{3D0CBD2D-FF1E-4C2B-9655-65E2C5033DDA}"/>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78757</xdr:rowOff>
    </xdr:from>
    <xdr:ext cx="762000" cy="259045"/>
    <xdr:sp macro="" textlink="">
      <xdr:nvSpPr>
        <xdr:cNvPr id="348" name="テキスト ボックス 347">
          <a:extLst>
            <a:ext uri="{FF2B5EF4-FFF2-40B4-BE49-F238E27FC236}">
              <a16:creationId xmlns:a16="http://schemas.microsoft.com/office/drawing/2014/main" id="{38EF3758-87BA-4D42-8AA2-0F22B815AC3B}"/>
            </a:ext>
          </a:extLst>
        </xdr:cNvPr>
        <xdr:cNvSpPr txBox="1"/>
      </xdr:nvSpPr>
      <xdr:spPr>
        <a:xfrm>
          <a:off x="14020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9" name="楕円 348">
          <a:extLst>
            <a:ext uri="{FF2B5EF4-FFF2-40B4-BE49-F238E27FC236}">
              <a16:creationId xmlns:a16="http://schemas.microsoft.com/office/drawing/2014/main" id="{9BD35DC3-7572-41A4-A997-57CAB15F5483}"/>
            </a:ext>
          </a:extLst>
        </xdr:cNvPr>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86800</xdr:rowOff>
    </xdr:from>
    <xdr:ext cx="762000" cy="259045"/>
    <xdr:sp macro="" textlink="">
      <xdr:nvSpPr>
        <xdr:cNvPr id="350" name="テキスト ボックス 349">
          <a:extLst>
            <a:ext uri="{FF2B5EF4-FFF2-40B4-BE49-F238E27FC236}">
              <a16:creationId xmlns:a16="http://schemas.microsoft.com/office/drawing/2014/main" id="{41959F55-6A29-41C3-B051-2EA2B8A58E15}"/>
            </a:ext>
          </a:extLst>
        </xdr:cNvPr>
        <xdr:cNvSpPr txBox="1"/>
      </xdr:nvSpPr>
      <xdr:spPr>
        <a:xfrm>
          <a:off x="13131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A3C81528-13F2-49FB-ACD9-0B937D6ED18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568669C-3E85-4F77-9255-5F06DA04B39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38C0C374-1DB5-48EC-862C-7BFBE4A89E2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99D6F09E-8624-4BC8-BB93-D1B5F12820C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93A93D91-4516-4E77-9A6B-8FF9B1F9223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958B4CE-3F52-42F8-A48E-A333B8C8182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A8D01DFD-4D68-482F-AB00-3878497D8293}"/>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E1367CD6-E092-497F-8214-3B005EA94E3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7F3B4103-368A-4DCE-BE03-B49AA7E2273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65C903A1-BD70-4139-9CAA-639B6BDA41B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AC0119DC-2A12-40B3-864C-812EF310F1B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D7280E42-6B8A-4872-8E57-C1B10A8A1B6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E88768F2-BA31-4B6D-90BF-F8618ACDB06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ポイント悪化しているが、これは前年度に銀行等引受資金の借り換えを行ったことによる長期債元金の増の影響によるものであり、前年度（単年度）と比べると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もっとも、今後控える大型建設事業に伴い、借入額の増加が見込まれるため、引き続き公債費負担の抑制を図っていく必要がある。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6A70D3F-2B6B-4521-8E2E-584615D40D2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E858036E-D23B-4070-8943-D9F7EBAF42E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09755AD-FE71-4785-9250-F15B7219AD2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FD2AB7A7-C09F-41FC-9AD3-75B23FC3D758}"/>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3B523115-F0CD-4691-AE6F-ADA7E4C1AB3F}"/>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9629123C-9E33-45B2-8104-4CEF060D8C37}"/>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55DA5384-9250-4480-994A-0A8A76ED50BC}"/>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B837C349-CFE3-4FB3-B040-F1F00C784886}"/>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AB15535F-18A3-46EA-9DFF-338AACE0448A}"/>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85E0B565-1DE9-4CAF-BD61-8FDCF359300E}"/>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34A6EFAB-DA7A-44DF-85EE-5D62E77D8EC4}"/>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7449D5A0-FF35-4E25-B228-9E9943A6749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FEB48225-2DC3-48D0-ACD3-FEBB9C5CA11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8E3C1C9-3236-4AF4-BBCB-59BD63A1BA4E}"/>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76E5C34-D301-4A9D-92B1-54579733C65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99B261C-7266-4675-A87B-BC2B0324D76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332C49A3-ECE3-4E9F-997C-22367050E588}"/>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BF42BED0-D496-4B85-BEF6-AE5ABBEEBA56}"/>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6BD1FBB6-28A6-45A3-9AC7-D14B79115852}"/>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45647904-E457-4258-B197-63CDC9D635D1}"/>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C450AE94-B968-4F06-AB58-5FDCADA737A9}"/>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5" name="直線コネクタ 384">
          <a:extLst>
            <a:ext uri="{FF2B5EF4-FFF2-40B4-BE49-F238E27FC236}">
              <a16:creationId xmlns:a16="http://schemas.microsoft.com/office/drawing/2014/main" id="{67E0EA4C-FAB4-413A-B4E9-1468A854C85B}"/>
            </a:ext>
          </a:extLst>
        </xdr:cNvPr>
        <xdr:cNvCxnSpPr/>
      </xdr:nvCxnSpPr>
      <xdr:spPr>
        <a:xfrm>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6" name="公債費負担の状況平均値テキスト">
          <a:extLst>
            <a:ext uri="{FF2B5EF4-FFF2-40B4-BE49-F238E27FC236}">
              <a16:creationId xmlns:a16="http://schemas.microsoft.com/office/drawing/2014/main" id="{FF326A5E-9F3B-4D2D-9D74-ADC62639C908}"/>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437E20D8-65C4-4BBC-8A80-B77AF1855CC2}"/>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58965</xdr:rowOff>
    </xdr:to>
    <xdr:cxnSp macro="">
      <xdr:nvCxnSpPr>
        <xdr:cNvPr id="388" name="直線コネクタ 387">
          <a:extLst>
            <a:ext uri="{FF2B5EF4-FFF2-40B4-BE49-F238E27FC236}">
              <a16:creationId xmlns:a16="http://schemas.microsoft.com/office/drawing/2014/main" id="{35D4D826-F5E4-4D2E-90C0-8AD26AEDC989}"/>
            </a:ext>
          </a:extLst>
        </xdr:cNvPr>
        <xdr:cNvCxnSpPr/>
      </xdr:nvCxnSpPr>
      <xdr:spPr>
        <a:xfrm>
          <a:off x="15290800" y="70654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BA80213C-71F7-4419-9EBE-917849E602EA}"/>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0" name="テキスト ボックス 389">
          <a:extLst>
            <a:ext uri="{FF2B5EF4-FFF2-40B4-BE49-F238E27FC236}">
              <a16:creationId xmlns:a16="http://schemas.microsoft.com/office/drawing/2014/main" id="{5FD96EB0-4157-4480-9833-4B9249F3F79D}"/>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93435</xdr:rowOff>
    </xdr:to>
    <xdr:cxnSp macro="">
      <xdr:nvCxnSpPr>
        <xdr:cNvPr id="391" name="直線コネクタ 390">
          <a:extLst>
            <a:ext uri="{FF2B5EF4-FFF2-40B4-BE49-F238E27FC236}">
              <a16:creationId xmlns:a16="http://schemas.microsoft.com/office/drawing/2014/main" id="{A2D69CED-029A-49A3-AAD6-BAC69A1539D8}"/>
            </a:ext>
          </a:extLst>
        </xdr:cNvPr>
        <xdr:cNvCxnSpPr/>
      </xdr:nvCxnSpPr>
      <xdr:spPr>
        <a:xfrm flipV="1">
          <a:off x="14401800" y="70654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2" name="フローチャート: 判断 391">
          <a:extLst>
            <a:ext uri="{FF2B5EF4-FFF2-40B4-BE49-F238E27FC236}">
              <a16:creationId xmlns:a16="http://schemas.microsoft.com/office/drawing/2014/main" id="{16994884-B330-4F4B-A42D-D00FA5C132CD}"/>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7A950492-4BA8-4E05-8155-DCD141BC91F7}"/>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42</xdr:row>
      <xdr:rowOff>36891</xdr:rowOff>
    </xdr:to>
    <xdr:cxnSp macro="">
      <xdr:nvCxnSpPr>
        <xdr:cNvPr id="394" name="直線コネクタ 393">
          <a:extLst>
            <a:ext uri="{FF2B5EF4-FFF2-40B4-BE49-F238E27FC236}">
              <a16:creationId xmlns:a16="http://schemas.microsoft.com/office/drawing/2014/main" id="{6BEEC641-8A48-4DF9-B3E6-10EB32167AFB}"/>
            </a:ext>
          </a:extLst>
        </xdr:cNvPr>
        <xdr:cNvCxnSpPr/>
      </xdr:nvCxnSpPr>
      <xdr:spPr>
        <a:xfrm flipV="1">
          <a:off x="13512800" y="7122885"/>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5" name="フローチャート: 判断 394">
          <a:extLst>
            <a:ext uri="{FF2B5EF4-FFF2-40B4-BE49-F238E27FC236}">
              <a16:creationId xmlns:a16="http://schemas.microsoft.com/office/drawing/2014/main" id="{8D138167-87D5-413D-8043-3FB4E42D73EE}"/>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6" name="テキスト ボックス 395">
          <a:extLst>
            <a:ext uri="{FF2B5EF4-FFF2-40B4-BE49-F238E27FC236}">
              <a16:creationId xmlns:a16="http://schemas.microsoft.com/office/drawing/2014/main" id="{B8FE1B9D-0F94-4412-88CE-57315EF39B27}"/>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7" name="フローチャート: 判断 396">
          <a:extLst>
            <a:ext uri="{FF2B5EF4-FFF2-40B4-BE49-F238E27FC236}">
              <a16:creationId xmlns:a16="http://schemas.microsoft.com/office/drawing/2014/main" id="{13F2AECB-1BCC-46F8-B9E6-CA881F6EDEAE}"/>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398" name="テキスト ボックス 397">
          <a:extLst>
            <a:ext uri="{FF2B5EF4-FFF2-40B4-BE49-F238E27FC236}">
              <a16:creationId xmlns:a16="http://schemas.microsoft.com/office/drawing/2014/main" id="{25A74B53-AB74-4C81-986C-B1EAEB6F047E}"/>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97E1838-46C5-4E1A-8F6A-508FDAA8387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D8DC8060-D24A-4E2D-A17F-563791751DD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8C03E81B-37AB-4042-87A3-03F6D342D45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4A83F1D-DC0D-4704-A541-75CCE5D48BC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FBF7E8E-BBDE-49CB-994F-D38FE12D89F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4" name="楕円 403">
          <a:extLst>
            <a:ext uri="{FF2B5EF4-FFF2-40B4-BE49-F238E27FC236}">
              <a16:creationId xmlns:a16="http://schemas.microsoft.com/office/drawing/2014/main" id="{CB2FE406-0FBD-4ADC-AF15-3F88237A5193}"/>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5" name="公債費負担の状況該当値テキスト">
          <a:extLst>
            <a:ext uri="{FF2B5EF4-FFF2-40B4-BE49-F238E27FC236}">
              <a16:creationId xmlns:a16="http://schemas.microsoft.com/office/drawing/2014/main" id="{004B8A4F-A14C-4EEE-8275-2496FB3C4148}"/>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6" name="楕円 405">
          <a:extLst>
            <a:ext uri="{FF2B5EF4-FFF2-40B4-BE49-F238E27FC236}">
              <a16:creationId xmlns:a16="http://schemas.microsoft.com/office/drawing/2014/main" id="{486B1E59-F2D7-4FE3-AE45-29C8706F2BDE}"/>
            </a:ext>
          </a:extLst>
        </xdr:cNvPr>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7" name="テキスト ボックス 406">
          <a:extLst>
            <a:ext uri="{FF2B5EF4-FFF2-40B4-BE49-F238E27FC236}">
              <a16:creationId xmlns:a16="http://schemas.microsoft.com/office/drawing/2014/main" id="{4C2BF2CC-A0F5-49CE-8351-B40A6508AC3E}"/>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a:extLst>
            <a:ext uri="{FF2B5EF4-FFF2-40B4-BE49-F238E27FC236}">
              <a16:creationId xmlns:a16="http://schemas.microsoft.com/office/drawing/2014/main" id="{B99B490A-1A1B-4351-A84F-8C238B1454DB}"/>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51C80F6B-61A7-45AE-A1C5-AB5F5B37E641}"/>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10" name="楕円 409">
          <a:extLst>
            <a:ext uri="{FF2B5EF4-FFF2-40B4-BE49-F238E27FC236}">
              <a16:creationId xmlns:a16="http://schemas.microsoft.com/office/drawing/2014/main" id="{FCED0064-DCD3-49D3-A4DF-08C19C2E773C}"/>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1" name="テキスト ボックス 410">
          <a:extLst>
            <a:ext uri="{FF2B5EF4-FFF2-40B4-BE49-F238E27FC236}">
              <a16:creationId xmlns:a16="http://schemas.microsoft.com/office/drawing/2014/main" id="{9F166630-62C6-46E3-B805-9CE20A0B4663}"/>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2" name="楕円 411">
          <a:extLst>
            <a:ext uri="{FF2B5EF4-FFF2-40B4-BE49-F238E27FC236}">
              <a16:creationId xmlns:a16="http://schemas.microsoft.com/office/drawing/2014/main" id="{E04AD620-5B6F-42D9-AF54-8D9D0BDE2E18}"/>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13" name="テキスト ボックス 412">
          <a:extLst>
            <a:ext uri="{FF2B5EF4-FFF2-40B4-BE49-F238E27FC236}">
              <a16:creationId xmlns:a16="http://schemas.microsoft.com/office/drawing/2014/main" id="{63C12336-87B1-4F9A-B93A-998C1378E18C}"/>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AD286D5-CCDB-4BED-B5B9-5113CF926E1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7FD4A567-99C3-4C05-ACC1-F8278D932DB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DAE4600-3D40-48E1-8DD4-3D5C28F88E2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6DFFE65F-809B-47B1-9349-87E1C2095BB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315E05E-0D92-4613-BD77-276D2A5B6E9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46AB871-96AA-4891-AF34-CF0A2E7F45C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3E2F4610-ACB7-4A65-B188-1D6769659C6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02E9CAD-F6D1-4C42-9B5B-5DA64824D47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5F39679-D6F5-4AA5-8E6D-348347139C6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B0CDD0DA-8199-452C-BA75-9BDBA9073D7B}"/>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5CDB778-6751-4705-8321-8C0C9831C2A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236E059C-B2D9-4E5C-B471-EDE210DA1B0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B8319F6-422B-4900-9020-067886BF0E2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将来負担比率が前年度に比べて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ポイント減となった要因は、地方債現在高が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万円の減となり、充当可能基金が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地方債を充当する新クリーンセンター建設事業、当山小学校分離新設校建設事業、新体育館建設事業、てだこ浦西駅周辺地区複合施設整備事業等の大型建設事業が予定されていることから、さらなる公債費の適正化に取り組むと同時に、財政調整基金や減債基金の積み増し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753EC411-C70A-4A2D-9D6B-CD47F41F21D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D5E44AB-53EA-4E6E-8BE2-99AB8032D2C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61A9832-859F-497F-A19F-E538C3EFA93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F8D6F834-493B-4989-8D82-3CB740E4F36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87AC6EE-FA63-475B-B772-0D571AB3A4E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95CFC147-0C1B-417C-A952-0F4385464A3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455C15F6-700A-405F-A5A1-D3AC5E76C3C5}"/>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DA272CBE-D810-4FB9-8B7A-63B383255AAA}"/>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DE6B15DC-B6CA-4811-8641-8B941958C03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F407E339-59E2-4135-9C39-504076EAA49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CE16EAC2-6576-42E0-A37B-4A4A69B3737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783F9B63-EFC7-4799-A56B-9E29145069D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5D4ABB6A-32BE-428C-B92A-BB3A6FE5446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269FD949-F7BC-43EF-B12C-C566D8C2697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5BB08877-8128-4B1B-9B77-7BD2F210751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EF058CBC-7016-4CB2-9A5D-CE940D0B096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E3C39E4F-0FEF-4C95-A948-0743868A951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42B22A9D-406A-409E-ACA7-A273DE5A5644}"/>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5F4EB553-680E-49E5-AF30-EB65423E696C}"/>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6A111E2F-6539-48DC-9386-5CF7E4580792}"/>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4ACAB227-BBB0-4CEB-A8DB-F7626A0ADE9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B99E4068-DFD1-4972-85B2-25ACF54056C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12065</xdr:rowOff>
    </xdr:from>
    <xdr:to>
      <xdr:col>77</xdr:col>
      <xdr:colOff>44450</xdr:colOff>
      <xdr:row>16</xdr:row>
      <xdr:rowOff>26761</xdr:rowOff>
    </xdr:to>
    <xdr:cxnSp macro="">
      <xdr:nvCxnSpPr>
        <xdr:cNvPr id="449" name="直線コネクタ 448">
          <a:extLst>
            <a:ext uri="{FF2B5EF4-FFF2-40B4-BE49-F238E27FC236}">
              <a16:creationId xmlns:a16="http://schemas.microsoft.com/office/drawing/2014/main" id="{0B5AF243-F485-4219-B105-3359C2B21C47}"/>
            </a:ext>
          </a:extLst>
        </xdr:cNvPr>
        <xdr:cNvCxnSpPr/>
      </xdr:nvCxnSpPr>
      <xdr:spPr>
        <a:xfrm flipV="1">
          <a:off x="15290800" y="258381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0" name="将来負担の状況平均値テキスト">
          <a:extLst>
            <a:ext uri="{FF2B5EF4-FFF2-40B4-BE49-F238E27FC236}">
              <a16:creationId xmlns:a16="http://schemas.microsoft.com/office/drawing/2014/main" id="{BF9018A1-719F-4BB4-A785-B3F0DBD4DE73}"/>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1" name="フローチャート: 判断 450">
          <a:extLst>
            <a:ext uri="{FF2B5EF4-FFF2-40B4-BE49-F238E27FC236}">
              <a16:creationId xmlns:a16="http://schemas.microsoft.com/office/drawing/2014/main" id="{8BDA6EA6-EDF1-4247-A65D-CB1080E1311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26761</xdr:rowOff>
    </xdr:from>
    <xdr:to>
      <xdr:col>72</xdr:col>
      <xdr:colOff>203200</xdr:colOff>
      <xdr:row>17</xdr:row>
      <xdr:rowOff>1814</xdr:rowOff>
    </xdr:to>
    <xdr:cxnSp macro="">
      <xdr:nvCxnSpPr>
        <xdr:cNvPr id="452" name="直線コネクタ 451">
          <a:extLst>
            <a:ext uri="{FF2B5EF4-FFF2-40B4-BE49-F238E27FC236}">
              <a16:creationId xmlns:a16="http://schemas.microsoft.com/office/drawing/2014/main" id="{6EA2B0D1-9E04-4286-AFF2-450B8CF45007}"/>
            </a:ext>
          </a:extLst>
        </xdr:cNvPr>
        <xdr:cNvCxnSpPr/>
      </xdr:nvCxnSpPr>
      <xdr:spPr>
        <a:xfrm flipV="1">
          <a:off x="14401800" y="2769961"/>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22228CB4-78FA-4C34-B878-FE55F24A57C3}"/>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AFA3F13F-B205-46E7-B941-A4A3A8D6EE5B}"/>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17</xdr:row>
      <xdr:rowOff>1814</xdr:rowOff>
    </xdr:to>
    <xdr:cxnSp macro="">
      <xdr:nvCxnSpPr>
        <xdr:cNvPr id="455" name="直線コネクタ 454">
          <a:extLst>
            <a:ext uri="{FF2B5EF4-FFF2-40B4-BE49-F238E27FC236}">
              <a16:creationId xmlns:a16="http://schemas.microsoft.com/office/drawing/2014/main" id="{17B7C041-CF32-4B1A-97B7-146E08906470}"/>
            </a:ext>
          </a:extLst>
        </xdr:cNvPr>
        <xdr:cNvCxnSpPr/>
      </xdr:nvCxnSpPr>
      <xdr:spPr>
        <a:xfrm>
          <a:off x="13512800" y="28440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6" name="フローチャート: 判断 455">
          <a:extLst>
            <a:ext uri="{FF2B5EF4-FFF2-40B4-BE49-F238E27FC236}">
              <a16:creationId xmlns:a16="http://schemas.microsoft.com/office/drawing/2014/main" id="{C8D89E7E-82D6-4F06-BD98-C344C9A195C6}"/>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7" name="テキスト ボックス 456">
          <a:extLst>
            <a:ext uri="{FF2B5EF4-FFF2-40B4-BE49-F238E27FC236}">
              <a16:creationId xmlns:a16="http://schemas.microsoft.com/office/drawing/2014/main" id="{A3CC0A73-6A4F-482B-9EAB-B6460A40DAC8}"/>
            </a:ext>
          </a:extLst>
        </xdr:cNvPr>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29482</xdr:rowOff>
    </xdr:from>
    <xdr:to>
      <xdr:col>68</xdr:col>
      <xdr:colOff>203200</xdr:colOff>
      <xdr:row>18</xdr:row>
      <xdr:rowOff>131082</xdr:rowOff>
    </xdr:to>
    <xdr:sp macro="" textlink="">
      <xdr:nvSpPr>
        <xdr:cNvPr id="458" name="フローチャート: 判断 457">
          <a:extLst>
            <a:ext uri="{FF2B5EF4-FFF2-40B4-BE49-F238E27FC236}">
              <a16:creationId xmlns:a16="http://schemas.microsoft.com/office/drawing/2014/main" id="{F146A3FA-5560-4BDC-8CB7-90358FCDF999}"/>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59" name="テキスト ボックス 458">
          <a:extLst>
            <a:ext uri="{FF2B5EF4-FFF2-40B4-BE49-F238E27FC236}">
              <a16:creationId xmlns:a16="http://schemas.microsoft.com/office/drawing/2014/main" id="{ED99E4D9-D42C-4FBC-8D05-98083CA52B5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0" name="フローチャート: 判断 459">
          <a:extLst>
            <a:ext uri="{FF2B5EF4-FFF2-40B4-BE49-F238E27FC236}">
              <a16:creationId xmlns:a16="http://schemas.microsoft.com/office/drawing/2014/main" id="{2C15F6C1-EEE6-42D6-A011-CCE0B18BCF25}"/>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1" name="テキスト ボックス 460">
          <a:extLst>
            <a:ext uri="{FF2B5EF4-FFF2-40B4-BE49-F238E27FC236}">
              <a16:creationId xmlns:a16="http://schemas.microsoft.com/office/drawing/2014/main" id="{34DBAB77-6A47-4CA8-B0FD-4C6F4D6A6669}"/>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1924D198-F600-4446-A7DA-F670FA75814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08AC96C-4DF4-4976-914C-4028D126989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86826689-D3BC-4AB0-9291-7D479E21DEB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3674758-7EC4-47F5-A00D-4D10F49778C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B302BE07-E938-4027-8CBA-89A84947658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67" name="楕円 466">
          <a:extLst>
            <a:ext uri="{FF2B5EF4-FFF2-40B4-BE49-F238E27FC236}">
              <a16:creationId xmlns:a16="http://schemas.microsoft.com/office/drawing/2014/main" id="{D25A2F5A-B67D-475B-8CA8-108D5C21C4AF}"/>
            </a:ext>
          </a:extLst>
        </xdr:cNvPr>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47642</xdr:rowOff>
    </xdr:from>
    <xdr:ext cx="736600" cy="259045"/>
    <xdr:sp macro="" textlink="">
      <xdr:nvSpPr>
        <xdr:cNvPr id="468" name="テキスト ボックス 467">
          <a:extLst>
            <a:ext uri="{FF2B5EF4-FFF2-40B4-BE49-F238E27FC236}">
              <a16:creationId xmlns:a16="http://schemas.microsoft.com/office/drawing/2014/main" id="{D0E836EF-228B-4A3F-A01D-D3844B1D76CF}"/>
            </a:ext>
          </a:extLst>
        </xdr:cNvPr>
        <xdr:cNvSpPr txBox="1"/>
      </xdr:nvSpPr>
      <xdr:spPr>
        <a:xfrm>
          <a:off x="15798800" y="261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147411</xdr:rowOff>
    </xdr:from>
    <xdr:to>
      <xdr:col>73</xdr:col>
      <xdr:colOff>44450</xdr:colOff>
      <xdr:row>16</xdr:row>
      <xdr:rowOff>77561</xdr:rowOff>
    </xdr:to>
    <xdr:sp macro="" textlink="">
      <xdr:nvSpPr>
        <xdr:cNvPr id="469" name="楕円 468">
          <a:extLst>
            <a:ext uri="{FF2B5EF4-FFF2-40B4-BE49-F238E27FC236}">
              <a16:creationId xmlns:a16="http://schemas.microsoft.com/office/drawing/2014/main" id="{0D9DC505-25B9-4E8A-9723-1CDAECB9BB4B}"/>
            </a:ext>
          </a:extLst>
        </xdr:cNvPr>
        <xdr:cNvSpPr/>
      </xdr:nvSpPr>
      <xdr:spPr>
        <a:xfrm>
          <a:off x="152400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87738</xdr:rowOff>
    </xdr:from>
    <xdr:ext cx="762000" cy="259045"/>
    <xdr:sp macro="" textlink="">
      <xdr:nvSpPr>
        <xdr:cNvPr id="470" name="テキスト ボックス 469">
          <a:extLst>
            <a:ext uri="{FF2B5EF4-FFF2-40B4-BE49-F238E27FC236}">
              <a16:creationId xmlns:a16="http://schemas.microsoft.com/office/drawing/2014/main" id="{5E88DBAD-55F9-45E4-BD1B-7A997B9CA8A6}"/>
            </a:ext>
          </a:extLst>
        </xdr:cNvPr>
        <xdr:cNvSpPr txBox="1"/>
      </xdr:nvSpPr>
      <xdr:spPr>
        <a:xfrm>
          <a:off x="14909800" y="24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122464</xdr:rowOff>
    </xdr:from>
    <xdr:to>
      <xdr:col>68</xdr:col>
      <xdr:colOff>203200</xdr:colOff>
      <xdr:row>17</xdr:row>
      <xdr:rowOff>52614</xdr:rowOff>
    </xdr:to>
    <xdr:sp macro="" textlink="">
      <xdr:nvSpPr>
        <xdr:cNvPr id="471" name="楕円 470">
          <a:extLst>
            <a:ext uri="{FF2B5EF4-FFF2-40B4-BE49-F238E27FC236}">
              <a16:creationId xmlns:a16="http://schemas.microsoft.com/office/drawing/2014/main" id="{3F6A9B6C-BAFB-4D63-850C-3BBC71567453}"/>
            </a:ext>
          </a:extLst>
        </xdr:cNvPr>
        <xdr:cNvSpPr/>
      </xdr:nvSpPr>
      <xdr:spPr>
        <a:xfrm>
          <a:off x="14351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62791</xdr:rowOff>
    </xdr:from>
    <xdr:ext cx="762000" cy="259045"/>
    <xdr:sp macro="" textlink="">
      <xdr:nvSpPr>
        <xdr:cNvPr id="472" name="テキスト ボックス 471">
          <a:extLst>
            <a:ext uri="{FF2B5EF4-FFF2-40B4-BE49-F238E27FC236}">
              <a16:creationId xmlns:a16="http://schemas.microsoft.com/office/drawing/2014/main" id="{424698D2-B6DD-457A-AE8F-4AB41BF3F9B6}"/>
            </a:ext>
          </a:extLst>
        </xdr:cNvPr>
        <xdr:cNvSpPr txBox="1"/>
      </xdr:nvSpPr>
      <xdr:spPr>
        <a:xfrm>
          <a:off x="1402080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50074</xdr:rowOff>
    </xdr:from>
    <xdr:to>
      <xdr:col>64</xdr:col>
      <xdr:colOff>152400</xdr:colOff>
      <xdr:row>16</xdr:row>
      <xdr:rowOff>151674</xdr:rowOff>
    </xdr:to>
    <xdr:sp macro="" textlink="">
      <xdr:nvSpPr>
        <xdr:cNvPr id="473" name="楕円 472">
          <a:extLst>
            <a:ext uri="{FF2B5EF4-FFF2-40B4-BE49-F238E27FC236}">
              <a16:creationId xmlns:a16="http://schemas.microsoft.com/office/drawing/2014/main" id="{6560865F-4911-4F89-AE2A-DF2991C7B2FA}"/>
            </a:ext>
          </a:extLst>
        </xdr:cNvPr>
        <xdr:cNvSpPr/>
      </xdr:nvSpPr>
      <xdr:spPr>
        <a:xfrm>
          <a:off x="13462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161851</xdr:rowOff>
    </xdr:from>
    <xdr:ext cx="762000" cy="259045"/>
    <xdr:sp macro="" textlink="">
      <xdr:nvSpPr>
        <xdr:cNvPr id="474" name="テキスト ボックス 473">
          <a:extLst>
            <a:ext uri="{FF2B5EF4-FFF2-40B4-BE49-F238E27FC236}">
              <a16:creationId xmlns:a16="http://schemas.microsoft.com/office/drawing/2014/main" id="{0E3B5A46-6F5A-47E1-A61A-D1644A5B16A1}"/>
            </a:ext>
          </a:extLst>
        </xdr:cNvPr>
        <xdr:cNvSpPr txBox="1"/>
      </xdr:nvSpPr>
      <xdr:spPr>
        <a:xfrm>
          <a:off x="13131800" y="256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115,702
114,378
19.44
59,815,018
58,210,963
1,042,657
25,066,212
35,081,666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、類似団体および全国平均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下回っている。職員給の増により人件費は増加傾向にあるが、今後も、職員の定員管理方針に基づき、人件費の適正化に努める。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38</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60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ポイント減となり、類似団体の平均的な水準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よりは低くなっているが、依然として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全国平均及び沖縄県平均より高い水準となっている。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委託料が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割以上を占めるため、委託の必要性について精査し、委託料の抑制を図っていく。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4536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49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994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、類似団体・全国・沖縄県平均と比較して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高い状態にある。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障害福祉サービス費等給付費等の社会福祉費や児童福祉費の増加は今後も続くと見込まれるため、事業内容の精査や統合整理を図りながら、持続可能な事業展開を行う必要がある。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0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100330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0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100330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158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130810</xdr:rowOff>
    </xdr:from>
    <xdr:to>
      <xdr:col>11</xdr:col>
      <xdr:colOff>9525</xdr:colOff>
      <xdr:row>61</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463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49530</xdr:rowOff>
    </xdr:from>
    <xdr:to>
      <xdr:col>15</xdr:col>
      <xdr:colOff>149225</xdr:colOff>
      <xdr:row>59</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144780</xdr:rowOff>
    </xdr:from>
    <xdr:to>
      <xdr:col>11</xdr:col>
      <xdr:colOff>60325</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80010</xdr:rowOff>
    </xdr:from>
    <xdr:to>
      <xdr:col>6</xdr:col>
      <xdr:colOff>171450</xdr:colOff>
      <xdr:row>60</xdr:row>
      <xdr:rowOff>10160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166387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昨年度に引き続き類似団体の平均を下回っている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その主たる要因は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、繰出し金の増加が主な要因である。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前年度に比べ、介護保険特別会計繰出金、療養給付費市負担金が増加しており、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今後、介護保険事業会計や国民健康保険事業会計において保険料等の適正化を図ることなどにより、税収を主な財源とする普通会計の負担額を減らしていくよう努める。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56</xdr:row>
      <xdr:rowOff>56243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506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140607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506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129722</xdr:rowOff>
    </xdr:from>
    <xdr:to>
      <xdr:col>69</xdr:col>
      <xdr:colOff>92075</xdr:colOff>
      <xdr:row>56</xdr:row>
      <xdr:rowOff>121557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59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類似団体でも上位に位置し、全国平均及び沖縄県平均を上回っている。前年度比で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ポイント悪化しているが、その主たる原因は、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コロナウイルス感染症の影響による生活保護費返納金等の国庫返納金の増によるものである。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168910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140987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168910</xdr:rowOff>
    </xdr:from>
    <xdr:to>
      <xdr:col>82</xdr:col>
      <xdr:colOff>196850</xdr:colOff>
      <xdr:row>41</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5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21607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6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36</xdr:row>
      <xdr:rowOff>5080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2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7620</xdr:rowOff>
    </xdr:from>
    <xdr:to>
      <xdr:col>74</xdr:col>
      <xdr:colOff>31750</xdr:colOff>
      <xdr:row>38</xdr:row>
      <xdr:rowOff>109220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73660</xdr:rowOff>
    </xdr:from>
    <xdr:to>
      <xdr:col>69</xdr:col>
      <xdr:colOff>92075</xdr:colOff>
      <xdr:row>35</xdr:row>
      <xdr:rowOff>123190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029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66057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22860</xdr:rowOff>
    </xdr:from>
    <xdr:to>
      <xdr:col>65</xdr:col>
      <xdr:colOff>53975</xdr:colOff>
      <xdr:row>34</xdr:row>
      <xdr:rowOff>124460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134637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公債費の経常収支比率については、前年度と比較して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ポイント減となっており、類似団体・全国・沖縄県平均と比較して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に係る起債借入れが予定されているため、引き続き公債費の抑制を図っていく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04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96520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42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96520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公債費以外の経常収支比率については、対前年度比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・全国・沖縄県平均より高くなっている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主な要因としては、繰出金及び扶助費の増が挙げられる。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充当額が高い水準にあるため、自主財源確保の取り組みとあわせて、経常経費の抑制に努めていく必要がある。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981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39370</xdr:rowOff>
    </xdr:from>
    <xdr:to>
      <xdr:col>78</xdr:col>
      <xdr:colOff>69850</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898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79</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57200"/>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107950</xdr:rowOff>
    </xdr:from>
    <xdr:to>
      <xdr:col>69</xdr:col>
      <xdr:colOff>92075</xdr:colOff>
      <xdr:row>79</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623800"/>
          <a:ext cx="889000" cy="9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160020</xdr:rowOff>
    </xdr:from>
    <xdr:to>
      <xdr:col>78</xdr:col>
      <xdr:colOff>120650</xdr:colOff>
      <xdr:row>75</xdr:row>
      <xdr:rowOff>90170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100347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57150</xdr:rowOff>
    </xdr:from>
    <xdr:to>
      <xdr:col>65</xdr:col>
      <xdr:colOff>53975</xdr:colOff>
      <xdr:row>73</xdr:row>
      <xdr:rowOff>158750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168927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167264</xdr:rowOff>
    </xdr:from>
    <xdr:to>
      <xdr:col>29</xdr:col>
      <xdr:colOff>127000</xdr:colOff>
      <xdr:row>17</xdr:row>
      <xdr:rowOff>6010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58089"/>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6010</xdr:rowOff>
    </xdr:from>
    <xdr:to>
      <xdr:col>26</xdr:col>
      <xdr:colOff>50800</xdr:colOff>
      <xdr:row>17</xdr:row>
      <xdr:rowOff>89883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68285"/>
          <a:ext cx="698500" cy="8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89883</xdr:rowOff>
    </xdr:from>
    <xdr:to>
      <xdr:col>22</xdr:col>
      <xdr:colOff>114300</xdr:colOff>
      <xdr:row>17</xdr:row>
      <xdr:rowOff>116103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2158"/>
          <a:ext cx="698500" cy="2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111463</xdr:rowOff>
    </xdr:from>
    <xdr:to>
      <xdr:col>18</xdr:col>
      <xdr:colOff>177800</xdr:colOff>
      <xdr:row>17</xdr:row>
      <xdr:rowOff>116103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73738"/>
          <a:ext cx="698500" cy="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116464</xdr:rowOff>
    </xdr:from>
    <xdr:to>
      <xdr:col>29</xdr:col>
      <xdr:colOff>177800</xdr:colOff>
      <xdr:row>17</xdr:row>
      <xdr:rowOff>46614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0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88541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126660</xdr:rowOff>
    </xdr:from>
    <xdr:to>
      <xdr:col>26</xdr:col>
      <xdr:colOff>101600</xdr:colOff>
      <xdr:row>17</xdr:row>
      <xdr:rowOff>56810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1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41587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0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39083</xdr:rowOff>
    </xdr:from>
    <xdr:to>
      <xdr:col>22</xdr:col>
      <xdr:colOff>165100</xdr:colOff>
      <xdr:row>17</xdr:row>
      <xdr:rowOff>140683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1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125460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65303</xdr:rowOff>
    </xdr:from>
    <xdr:to>
      <xdr:col>19</xdr:col>
      <xdr:colOff>38100</xdr:colOff>
      <xdr:row>17</xdr:row>
      <xdr:rowOff>166903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151680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60663</xdr:rowOff>
    </xdr:from>
    <xdr:to>
      <xdr:col>15</xdr:col>
      <xdr:colOff>101600</xdr:colOff>
      <xdr:row>17</xdr:row>
      <xdr:rowOff>162263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147040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65736</xdr:rowOff>
    </xdr:from>
    <xdr:to>
      <xdr:col>29</xdr:col>
      <xdr:colOff>127000</xdr:colOff>
      <xdr:row>35</xdr:row>
      <xdr:rowOff>146926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676086"/>
          <a:ext cx="647700" cy="8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131703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42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65736</xdr:rowOff>
    </xdr:from>
    <xdr:to>
      <xdr:col>26</xdr:col>
      <xdr:colOff>50800</xdr:colOff>
      <xdr:row>35</xdr:row>
      <xdr:rowOff>213525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76086"/>
          <a:ext cx="698500" cy="147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212687</xdr:rowOff>
    </xdr:from>
    <xdr:to>
      <xdr:col>22</xdr:col>
      <xdr:colOff>114300</xdr:colOff>
      <xdr:row>35</xdr:row>
      <xdr:rowOff>213525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23037"/>
          <a:ext cx="698500" cy="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164262</xdr:rowOff>
    </xdr:from>
    <xdr:to>
      <xdr:col>18</xdr:col>
      <xdr:colOff>177800</xdr:colOff>
      <xdr:row>35</xdr:row>
      <xdr:rowOff>212687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74612"/>
          <a:ext cx="6985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96126</xdr:rowOff>
    </xdr:from>
    <xdr:to>
      <xdr:col>29</xdr:col>
      <xdr:colOff>177800</xdr:colOff>
      <xdr:row>35</xdr:row>
      <xdr:rowOff>197726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06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284103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5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14936</xdr:rowOff>
    </xdr:from>
    <xdr:to>
      <xdr:col>26</xdr:col>
      <xdr:colOff>101600</xdr:colOff>
      <xdr:row>35</xdr:row>
      <xdr:rowOff>116536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126712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9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162725</xdr:rowOff>
    </xdr:from>
    <xdr:to>
      <xdr:col>22</xdr:col>
      <xdr:colOff>165100</xdr:colOff>
      <xdr:row>35</xdr:row>
      <xdr:rowOff>264325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7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249102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5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161887</xdr:rowOff>
    </xdr:from>
    <xdr:to>
      <xdr:col>19</xdr:col>
      <xdr:colOff>38100</xdr:colOff>
      <xdr:row>35</xdr:row>
      <xdr:rowOff>263487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248264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113462</xdr:rowOff>
    </xdr:from>
    <xdr:to>
      <xdr:col>15</xdr:col>
      <xdr:colOff>101600</xdr:colOff>
      <xdr:row>35</xdr:row>
      <xdr:rowOff>215062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2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199839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115,702
114,378
19.44
59,815,018
58,210,963
1,042,657
25,066,212
35,081,666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10838</xdr:rowOff>
    </xdr:from>
    <xdr:to>
      <xdr:col>24</xdr:col>
      <xdr:colOff>63500</xdr:colOff>
      <xdr:row>36</xdr:row>
      <xdr:rowOff>32761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83038"/>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32761</xdr:rowOff>
    </xdr:from>
    <xdr:to>
      <xdr:col>19</xdr:col>
      <xdr:colOff>177800</xdr:colOff>
      <xdr:row>36</xdr:row>
      <xdr:rowOff>67325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0496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67325</xdr:rowOff>
    </xdr:from>
    <xdr:to>
      <xdr:col>15</xdr:col>
      <xdr:colOff>50800</xdr:colOff>
      <xdr:row>37</xdr:row>
      <xdr:rowOff>36693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39525"/>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36693</xdr:rowOff>
    </xdr:from>
    <xdr:to>
      <xdr:col>10</xdr:col>
      <xdr:colOff>114300</xdr:colOff>
      <xdr:row>37</xdr:row>
      <xdr:rowOff>46934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8034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131488</xdr:rowOff>
    </xdr:from>
    <xdr:to>
      <xdr:col>24</xdr:col>
      <xdr:colOff>114300</xdr:colOff>
      <xdr:row>36</xdr:row>
      <xdr:rowOff>61638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109915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153411</xdr:rowOff>
    </xdr:from>
    <xdr:to>
      <xdr:col>20</xdr:col>
      <xdr:colOff>38100</xdr:colOff>
      <xdr:row>36</xdr:row>
      <xdr:rowOff>83561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74688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16525</xdr:rowOff>
    </xdr:from>
    <xdr:to>
      <xdr:col>15</xdr:col>
      <xdr:colOff>101600</xdr:colOff>
      <xdr:row>36</xdr:row>
      <xdr:rowOff>118125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109252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157343</xdr:rowOff>
    </xdr:from>
    <xdr:to>
      <xdr:col>10</xdr:col>
      <xdr:colOff>165100</xdr:colOff>
      <xdr:row>37</xdr:row>
      <xdr:rowOff>87493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78620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167584</xdr:rowOff>
    </xdr:from>
    <xdr:to>
      <xdr:col>6</xdr:col>
      <xdr:colOff>38100</xdr:colOff>
      <xdr:row>37</xdr:row>
      <xdr:rowOff>97734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88861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2736</xdr:rowOff>
    </xdr:from>
    <xdr:to>
      <xdr:col>24</xdr:col>
      <xdr:colOff>63500</xdr:colOff>
      <xdr:row>57</xdr:row>
      <xdr:rowOff>53501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75386"/>
          <a:ext cx="8382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2736</xdr:rowOff>
    </xdr:from>
    <xdr:to>
      <xdr:col>19</xdr:col>
      <xdr:colOff>177800</xdr:colOff>
      <xdr:row>57</xdr:row>
      <xdr:rowOff>135438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5386"/>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135438</xdr:rowOff>
    </xdr:from>
    <xdr:to>
      <xdr:col>15</xdr:col>
      <xdr:colOff>50800</xdr:colOff>
      <xdr:row>58</xdr:row>
      <xdr:rowOff>81995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8088"/>
          <a:ext cx="8890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81995</xdr:rowOff>
    </xdr:from>
    <xdr:to>
      <xdr:col>10</xdr:col>
      <xdr:colOff>114300</xdr:colOff>
      <xdr:row>58</xdr:row>
      <xdr:rowOff>117053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6095"/>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139280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25943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2701</xdr:rowOff>
    </xdr:from>
    <xdr:to>
      <xdr:col>24</xdr:col>
      <xdr:colOff>114300</xdr:colOff>
      <xdr:row>57</xdr:row>
      <xdr:rowOff>104301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152578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123386</xdr:rowOff>
    </xdr:from>
    <xdr:to>
      <xdr:col>20</xdr:col>
      <xdr:colOff>38100</xdr:colOff>
      <xdr:row>57</xdr:row>
      <xdr:rowOff>53536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70063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84638</xdr:rowOff>
    </xdr:from>
    <xdr:to>
      <xdr:col>15</xdr:col>
      <xdr:colOff>101600</xdr:colOff>
      <xdr:row>58</xdr:row>
      <xdr:rowOff>14788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31195</xdr:rowOff>
    </xdr:from>
    <xdr:to>
      <xdr:col>10</xdr:col>
      <xdr:colOff>165100</xdr:colOff>
      <xdr:row>58</xdr:row>
      <xdr:rowOff>132795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123922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66253</xdr:rowOff>
    </xdr:from>
    <xdr:to>
      <xdr:col>6</xdr:col>
      <xdr:colOff>38100</xdr:colOff>
      <xdr:row>58</xdr:row>
      <xdr:rowOff>167853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158980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43368</xdr:rowOff>
    </xdr:from>
    <xdr:to>
      <xdr:col>24</xdr:col>
      <xdr:colOff>63500</xdr:colOff>
      <xdr:row>77</xdr:row>
      <xdr:rowOff>75281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5018"/>
          <a:ext cx="8382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31893</xdr:rowOff>
    </xdr:from>
    <xdr:to>
      <xdr:col>19</xdr:col>
      <xdr:colOff>177800</xdr:colOff>
      <xdr:row>77</xdr:row>
      <xdr:rowOff>75281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33543"/>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31893</xdr:rowOff>
    </xdr:from>
    <xdr:to>
      <xdr:col>15</xdr:col>
      <xdr:colOff>50800</xdr:colOff>
      <xdr:row>77</xdr:row>
      <xdr:rowOff>92974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3543"/>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92974</xdr:rowOff>
    </xdr:from>
    <xdr:to>
      <xdr:col>10</xdr:col>
      <xdr:colOff>114300</xdr:colOff>
      <xdr:row>77</xdr:row>
      <xdr:rowOff>134305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4624"/>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164018</xdr:rowOff>
    </xdr:from>
    <xdr:to>
      <xdr:col>24</xdr:col>
      <xdr:colOff>114300</xdr:colOff>
      <xdr:row>77</xdr:row>
      <xdr:rowOff>94168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15445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24481</xdr:rowOff>
    </xdr:from>
    <xdr:to>
      <xdr:col>20</xdr:col>
      <xdr:colOff>38100</xdr:colOff>
      <xdr:row>77</xdr:row>
      <xdr:rowOff>126081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142608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152543</xdr:rowOff>
    </xdr:from>
    <xdr:to>
      <xdr:col>15</xdr:col>
      <xdr:colOff>101600</xdr:colOff>
      <xdr:row>77</xdr:row>
      <xdr:rowOff>82693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73820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42174</xdr:rowOff>
    </xdr:from>
    <xdr:to>
      <xdr:col>10</xdr:col>
      <xdr:colOff>165100</xdr:colOff>
      <xdr:row>77</xdr:row>
      <xdr:rowOff>143774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134901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83505</xdr:rowOff>
    </xdr:from>
    <xdr:to>
      <xdr:col>6</xdr:col>
      <xdr:colOff>38100</xdr:colOff>
      <xdr:row>78</xdr:row>
      <xdr:rowOff>13655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164770</xdr:rowOff>
    </xdr:from>
    <xdr:to>
      <xdr:col>24</xdr:col>
      <xdr:colOff>63500</xdr:colOff>
      <xdr:row>93</xdr:row>
      <xdr:rowOff>2860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938170"/>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164770</xdr:rowOff>
    </xdr:from>
    <xdr:to>
      <xdr:col>19</xdr:col>
      <xdr:colOff>177800</xdr:colOff>
      <xdr:row>94</xdr:row>
      <xdr:rowOff>5490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938170"/>
          <a:ext cx="889000" cy="1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5490</xdr:rowOff>
    </xdr:from>
    <xdr:to>
      <xdr:col>15</xdr:col>
      <xdr:colOff>50800</xdr:colOff>
      <xdr:row>94</xdr:row>
      <xdr:rowOff>59851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121790"/>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59851</xdr:rowOff>
    </xdr:from>
    <xdr:to>
      <xdr:col>10</xdr:col>
      <xdr:colOff>114300</xdr:colOff>
      <xdr:row>94</xdr:row>
      <xdr:rowOff>111384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176151"/>
          <a:ext cx="889000" cy="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89302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133416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123510</xdr:rowOff>
    </xdr:from>
    <xdr:to>
      <xdr:col>24</xdr:col>
      <xdr:colOff>114300</xdr:colOff>
      <xdr:row>93</xdr:row>
      <xdr:rowOff>53660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8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146387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74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113970</xdr:rowOff>
    </xdr:from>
    <xdr:to>
      <xdr:col>20</xdr:col>
      <xdr:colOff>38100</xdr:colOff>
      <xdr:row>93</xdr:row>
      <xdr:rowOff>44120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8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60647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66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126140</xdr:rowOff>
    </xdr:from>
    <xdr:to>
      <xdr:col>15</xdr:col>
      <xdr:colOff>101600</xdr:colOff>
      <xdr:row>94</xdr:row>
      <xdr:rowOff>56290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72817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84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9051</xdr:rowOff>
    </xdr:from>
    <xdr:to>
      <xdr:col>10</xdr:col>
      <xdr:colOff>165100</xdr:colOff>
      <xdr:row>94</xdr:row>
      <xdr:rowOff>110651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1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127178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60584</xdr:rowOff>
    </xdr:from>
    <xdr:to>
      <xdr:col>6</xdr:col>
      <xdr:colOff>38100</xdr:colOff>
      <xdr:row>94</xdr:row>
      <xdr:rowOff>162184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7261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9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112897</xdr:rowOff>
    </xdr:from>
    <xdr:to>
      <xdr:col>55</xdr:col>
      <xdr:colOff>0</xdr:colOff>
      <xdr:row>38</xdr:row>
      <xdr:rowOff>26781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56547"/>
          <a:ext cx="838200" cy="8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150082</xdr:rowOff>
    </xdr:from>
    <xdr:to>
      <xdr:col>50</xdr:col>
      <xdr:colOff>114300</xdr:colOff>
      <xdr:row>38</xdr:row>
      <xdr:rowOff>26781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636482"/>
          <a:ext cx="889000" cy="90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150082</xdr:rowOff>
    </xdr:from>
    <xdr:to>
      <xdr:col>45</xdr:col>
      <xdr:colOff>177800</xdr:colOff>
      <xdr:row>38</xdr:row>
      <xdr:rowOff>127041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636482"/>
          <a:ext cx="889000" cy="10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127041</xdr:rowOff>
    </xdr:from>
    <xdr:to>
      <xdr:col>41</xdr:col>
      <xdr:colOff>50800</xdr:colOff>
      <xdr:row>38</xdr:row>
      <xdr:rowOff>149854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42141"/>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62097</xdr:rowOff>
    </xdr:from>
    <xdr:to>
      <xdr:col>55</xdr:col>
      <xdr:colOff>50800</xdr:colOff>
      <xdr:row>37</xdr:row>
      <xdr:rowOff>163697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40524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147431</xdr:rowOff>
    </xdr:from>
    <xdr:to>
      <xdr:col>50</xdr:col>
      <xdr:colOff>165100</xdr:colOff>
      <xdr:row>38</xdr:row>
      <xdr:rowOff>77581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68708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99282</xdr:rowOff>
    </xdr:from>
    <xdr:to>
      <xdr:col>46</xdr:col>
      <xdr:colOff>38100</xdr:colOff>
      <xdr:row>33</xdr:row>
      <xdr:rowOff>29432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5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20559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6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76241</xdr:rowOff>
    </xdr:from>
    <xdr:to>
      <xdr:col>41</xdr:col>
      <xdr:colOff>101600</xdr:colOff>
      <xdr:row>39</xdr:row>
      <xdr:rowOff>6391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168968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99054</xdr:rowOff>
    </xdr:from>
    <xdr:to>
      <xdr:col>36</xdr:col>
      <xdr:colOff>165100</xdr:colOff>
      <xdr:row>39</xdr:row>
      <xdr:rowOff>29204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6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20331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93955</xdr:rowOff>
    </xdr:from>
    <xdr:to>
      <xdr:col>55</xdr:col>
      <xdr:colOff>0</xdr:colOff>
      <xdr:row>56</xdr:row>
      <xdr:rowOff>108141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52255"/>
          <a:ext cx="838200" cy="35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93955</xdr:rowOff>
    </xdr:from>
    <xdr:to>
      <xdr:col>50</xdr:col>
      <xdr:colOff>114300</xdr:colOff>
      <xdr:row>55</xdr:row>
      <xdr:rowOff>48158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52255"/>
          <a:ext cx="889000" cy="1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112205</xdr:rowOff>
    </xdr:from>
    <xdr:to>
      <xdr:col>45</xdr:col>
      <xdr:colOff>177800</xdr:colOff>
      <xdr:row>55</xdr:row>
      <xdr:rowOff>48158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99055"/>
          <a:ext cx="889000" cy="2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45026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8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82169</xdr:rowOff>
    </xdr:from>
    <xdr:to>
      <xdr:col>41</xdr:col>
      <xdr:colOff>50800</xdr:colOff>
      <xdr:row>53</xdr:row>
      <xdr:rowOff>112205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997569"/>
          <a:ext cx="889000" cy="20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28579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94467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57341</xdr:rowOff>
    </xdr:from>
    <xdr:to>
      <xdr:col>55</xdr:col>
      <xdr:colOff>50800</xdr:colOff>
      <xdr:row>56</xdr:row>
      <xdr:rowOff>158941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35768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3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43155</xdr:rowOff>
    </xdr:from>
    <xdr:to>
      <xdr:col>50</xdr:col>
      <xdr:colOff>165100</xdr:colOff>
      <xdr:row>54</xdr:row>
      <xdr:rowOff>144755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161282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0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168808</xdr:rowOff>
    </xdr:from>
    <xdr:to>
      <xdr:col>46</xdr:col>
      <xdr:colOff>38100</xdr:colOff>
      <xdr:row>55</xdr:row>
      <xdr:rowOff>98958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61405</xdr:rowOff>
    </xdr:from>
    <xdr:to>
      <xdr:col>41</xdr:col>
      <xdr:colOff>101600</xdr:colOff>
      <xdr:row>53</xdr:row>
      <xdr:rowOff>163005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1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8082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31369</xdr:rowOff>
    </xdr:from>
    <xdr:to>
      <xdr:col>36</xdr:col>
      <xdr:colOff>165100</xdr:colOff>
      <xdr:row>52</xdr:row>
      <xdr:rowOff>132969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149496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7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125138</xdr:rowOff>
    </xdr:from>
    <xdr:to>
      <xdr:col>55</xdr:col>
      <xdr:colOff>0</xdr:colOff>
      <xdr:row>77</xdr:row>
      <xdr:rowOff>61610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55338"/>
          <a:ext cx="8382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104107</xdr:rowOff>
    </xdr:from>
    <xdr:to>
      <xdr:col>50</xdr:col>
      <xdr:colOff>114300</xdr:colOff>
      <xdr:row>77</xdr:row>
      <xdr:rowOff>61610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34307"/>
          <a:ext cx="889000" cy="1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79647</xdr:rowOff>
    </xdr:from>
    <xdr:to>
      <xdr:col>45</xdr:col>
      <xdr:colOff>177800</xdr:colOff>
      <xdr:row>76</xdr:row>
      <xdr:rowOff>104107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38397"/>
          <a:ext cx="889000" cy="1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109278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109388</xdr:rowOff>
    </xdr:from>
    <xdr:to>
      <xdr:col>41</xdr:col>
      <xdr:colOff>50800</xdr:colOff>
      <xdr:row>75</xdr:row>
      <xdr:rowOff>79647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796688"/>
          <a:ext cx="889000" cy="14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74338</xdr:rowOff>
    </xdr:from>
    <xdr:to>
      <xdr:col>55</xdr:col>
      <xdr:colOff>50800</xdr:colOff>
      <xdr:row>77</xdr:row>
      <xdr:rowOff>4488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97215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10810</xdr:rowOff>
    </xdr:from>
    <xdr:to>
      <xdr:col>50</xdr:col>
      <xdr:colOff>165100</xdr:colOff>
      <xdr:row>77</xdr:row>
      <xdr:rowOff>112410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128937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53307</xdr:rowOff>
    </xdr:from>
    <xdr:to>
      <xdr:col>46</xdr:col>
      <xdr:colOff>38100</xdr:colOff>
      <xdr:row>76</xdr:row>
      <xdr:rowOff>154907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146034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1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28847</xdr:rowOff>
    </xdr:from>
    <xdr:to>
      <xdr:col>41</xdr:col>
      <xdr:colOff>101600</xdr:colOff>
      <xdr:row>75</xdr:row>
      <xdr:rowOff>130447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146974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58588</xdr:rowOff>
    </xdr:from>
    <xdr:to>
      <xdr:col>36</xdr:col>
      <xdr:colOff>165100</xdr:colOff>
      <xdr:row>74</xdr:row>
      <xdr:rowOff>160188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2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124247</xdr:rowOff>
    </xdr:from>
    <xdr:to>
      <xdr:col>55</xdr:col>
      <xdr:colOff>0</xdr:colOff>
      <xdr:row>97</xdr:row>
      <xdr:rowOff>126098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54897"/>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42636</xdr:rowOff>
    </xdr:from>
    <xdr:to>
      <xdr:col>50</xdr:col>
      <xdr:colOff>114300</xdr:colOff>
      <xdr:row>97</xdr:row>
      <xdr:rowOff>126098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01836"/>
          <a:ext cx="889000" cy="25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42636</xdr:rowOff>
    </xdr:from>
    <xdr:to>
      <xdr:col>45</xdr:col>
      <xdr:colOff>177800</xdr:colOff>
      <xdr:row>96</xdr:row>
      <xdr:rowOff>110348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01836"/>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34269</xdr:rowOff>
    </xdr:from>
    <xdr:to>
      <xdr:col>41</xdr:col>
      <xdr:colOff>50800</xdr:colOff>
      <xdr:row>96</xdr:row>
      <xdr:rowOff>110348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493469"/>
          <a:ext cx="889000" cy="7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73447</xdr:rowOff>
    </xdr:from>
    <xdr:to>
      <xdr:col>55</xdr:col>
      <xdr:colOff>50800</xdr:colOff>
      <xdr:row>98</xdr:row>
      <xdr:rowOff>3597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159824</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1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75298</xdr:rowOff>
    </xdr:from>
    <xdr:to>
      <xdr:col>50</xdr:col>
      <xdr:colOff>165100</xdr:colOff>
      <xdr:row>98</xdr:row>
      <xdr:rowOff>5448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168025</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7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163286</xdr:rowOff>
    </xdr:from>
    <xdr:to>
      <xdr:col>46</xdr:col>
      <xdr:colOff>38100</xdr:colOff>
      <xdr:row>96</xdr:row>
      <xdr:rowOff>93436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4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84563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5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59548</xdr:rowOff>
    </xdr:from>
    <xdr:to>
      <xdr:col>41</xdr:col>
      <xdr:colOff>101600</xdr:colOff>
      <xdr:row>96</xdr:row>
      <xdr:rowOff>161148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152275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154919</xdr:rowOff>
    </xdr:from>
    <xdr:to>
      <xdr:col>36</xdr:col>
      <xdr:colOff>165100</xdr:colOff>
      <xdr:row>96</xdr:row>
      <xdr:rowOff>85069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4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76196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140157</xdr:rowOff>
    </xdr:from>
    <xdr:to>
      <xdr:col>85</xdr:col>
      <xdr:colOff>127000</xdr:colOff>
      <xdr:row>76</xdr:row>
      <xdr:rowOff>9303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998907"/>
          <a:ext cx="8382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140157</xdr:rowOff>
    </xdr:from>
    <xdr:to>
      <xdr:col>81</xdr:col>
      <xdr:colOff>50800</xdr:colOff>
      <xdr:row>76</xdr:row>
      <xdr:rowOff>43307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98907"/>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43307</xdr:rowOff>
    </xdr:from>
    <xdr:to>
      <xdr:col>76</xdr:col>
      <xdr:colOff>114300</xdr:colOff>
      <xdr:row>76</xdr:row>
      <xdr:rowOff>52432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073507"/>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41326</xdr:rowOff>
    </xdr:from>
    <xdr:to>
      <xdr:col>71</xdr:col>
      <xdr:colOff>177800</xdr:colOff>
      <xdr:row>76</xdr:row>
      <xdr:rowOff>52432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7152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129953</xdr:rowOff>
    </xdr:from>
    <xdr:to>
      <xdr:col>85</xdr:col>
      <xdr:colOff>177800</xdr:colOff>
      <xdr:row>76</xdr:row>
      <xdr:rowOff>60102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88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108380</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89357</xdr:rowOff>
    </xdr:from>
    <xdr:to>
      <xdr:col>81</xdr:col>
      <xdr:colOff>101600</xdr:colOff>
      <xdr:row>76</xdr:row>
      <xdr:rowOff>19507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163957</xdr:rowOff>
    </xdr:from>
    <xdr:to>
      <xdr:col>76</xdr:col>
      <xdr:colOff>165100</xdr:colOff>
      <xdr:row>76</xdr:row>
      <xdr:rowOff>94107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85234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1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1632</xdr:rowOff>
    </xdr:from>
    <xdr:to>
      <xdr:col>72</xdr:col>
      <xdr:colOff>38100</xdr:colOff>
      <xdr:row>76</xdr:row>
      <xdr:rowOff>103232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94359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161976</xdr:rowOff>
    </xdr:from>
    <xdr:to>
      <xdr:col>67</xdr:col>
      <xdr:colOff>101600</xdr:colOff>
      <xdr:row>76</xdr:row>
      <xdr:rowOff>92126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83253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95461</xdr:rowOff>
    </xdr:from>
    <xdr:to>
      <xdr:col>85</xdr:col>
      <xdr:colOff>127000</xdr:colOff>
      <xdr:row>97</xdr:row>
      <xdr:rowOff>116013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54661"/>
          <a:ext cx="8382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116013</xdr:rowOff>
    </xdr:from>
    <xdr:to>
      <xdr:col>81</xdr:col>
      <xdr:colOff>50800</xdr:colOff>
      <xdr:row>98</xdr:row>
      <xdr:rowOff>24856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46663"/>
          <a:ext cx="889000" cy="8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24856</xdr:rowOff>
    </xdr:from>
    <xdr:to>
      <xdr:col>76</xdr:col>
      <xdr:colOff>114300</xdr:colOff>
      <xdr:row>98</xdr:row>
      <xdr:rowOff>79665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26956"/>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138346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41597</xdr:rowOff>
    </xdr:from>
    <xdr:to>
      <xdr:col>71</xdr:col>
      <xdr:colOff>177800</xdr:colOff>
      <xdr:row>98</xdr:row>
      <xdr:rowOff>79665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72247"/>
          <a:ext cx="889000" cy="2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44661</xdr:rowOff>
    </xdr:from>
    <xdr:to>
      <xdr:col>85</xdr:col>
      <xdr:colOff>177800</xdr:colOff>
      <xdr:row>96</xdr:row>
      <xdr:rowOff>146261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67538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3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65213</xdr:rowOff>
    </xdr:from>
    <xdr:to>
      <xdr:col>81</xdr:col>
      <xdr:colOff>101600</xdr:colOff>
      <xdr:row>97</xdr:row>
      <xdr:rowOff>166813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11890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145506</xdr:rowOff>
    </xdr:from>
    <xdr:to>
      <xdr:col>76</xdr:col>
      <xdr:colOff>165100</xdr:colOff>
      <xdr:row>98</xdr:row>
      <xdr:rowOff>75656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28865</xdr:rowOff>
    </xdr:from>
    <xdr:to>
      <xdr:col>72</xdr:col>
      <xdr:colOff>38100</xdr:colOff>
      <xdr:row>98</xdr:row>
      <xdr:rowOff>130465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146992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0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162247</xdr:rowOff>
    </xdr:from>
    <xdr:to>
      <xdr:col>67</xdr:col>
      <xdr:colOff>101600</xdr:colOff>
      <xdr:row>97</xdr:row>
      <xdr:rowOff>92397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108924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158941</xdr:rowOff>
    </xdr:from>
    <xdr:to>
      <xdr:col>116</xdr:col>
      <xdr:colOff>63500</xdr:colOff>
      <xdr:row>38</xdr:row>
      <xdr:rowOff>158941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740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38</xdr:row>
      <xdr:rowOff>158941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7385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158750</xdr:rowOff>
    </xdr:from>
    <xdr:to>
      <xdr:col>107</xdr:col>
      <xdr:colOff>50800</xdr:colOff>
      <xdr:row>39</xdr:row>
      <xdr:rowOff>25209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73850"/>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54547</xdr:rowOff>
    </xdr:from>
    <xdr:to>
      <xdr:col>102</xdr:col>
      <xdr:colOff>114300</xdr:colOff>
      <xdr:row>39</xdr:row>
      <xdr:rowOff>25209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398197"/>
          <a:ext cx="889000" cy="3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140098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108141</xdr:rowOff>
    </xdr:from>
    <xdr:to>
      <xdr:col>116</xdr:col>
      <xdr:colOff>114300</xdr:colOff>
      <xdr:row>39</xdr:row>
      <xdr:rowOff>38291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23068</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3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108141</xdr:rowOff>
    </xdr:from>
    <xdr:to>
      <xdr:col>112</xdr:col>
      <xdr:colOff>38100</xdr:colOff>
      <xdr:row>39</xdr:row>
      <xdr:rowOff>38291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29418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1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107950</xdr:rowOff>
    </xdr:from>
    <xdr:to>
      <xdr:col>107</xdr:col>
      <xdr:colOff>101600</xdr:colOff>
      <xdr:row>39</xdr:row>
      <xdr:rowOff>38100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29227</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145859</xdr:rowOff>
    </xdr:from>
    <xdr:to>
      <xdr:col>102</xdr:col>
      <xdr:colOff>165100</xdr:colOff>
      <xdr:row>39</xdr:row>
      <xdr:rowOff>76009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67136</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5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3747</xdr:rowOff>
    </xdr:from>
    <xdr:to>
      <xdr:col>98</xdr:col>
      <xdr:colOff>38100</xdr:colOff>
      <xdr:row>37</xdr:row>
      <xdr:rowOff>105347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121874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44412</xdr:rowOff>
    </xdr:from>
    <xdr:to>
      <xdr:col>116</xdr:col>
      <xdr:colOff>63500</xdr:colOff>
      <xdr:row>59</xdr:row>
      <xdr:rowOff>44431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9962"/>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44355</xdr:rowOff>
    </xdr:from>
    <xdr:to>
      <xdr:col>111</xdr:col>
      <xdr:colOff>177800</xdr:colOff>
      <xdr:row>59</xdr:row>
      <xdr:rowOff>44431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990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44355</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5990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44431</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165081</xdr:rowOff>
    </xdr:from>
    <xdr:to>
      <xdr:col>112</xdr:col>
      <xdr:colOff>38100</xdr:colOff>
      <xdr:row>59</xdr:row>
      <xdr:rowOff>95231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86358</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165005</xdr:rowOff>
    </xdr:from>
    <xdr:to>
      <xdr:col>107</xdr:col>
      <xdr:colOff>101600</xdr:colOff>
      <xdr:row>59</xdr:row>
      <xdr:rowOff>95155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86282</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8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165081</xdr:rowOff>
    </xdr:from>
    <xdr:to>
      <xdr:col>98</xdr:col>
      <xdr:colOff>38100</xdr:colOff>
      <xdr:row>59</xdr:row>
      <xdr:rowOff>95231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86358</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125564</xdr:rowOff>
    </xdr:from>
    <xdr:to>
      <xdr:col>116</xdr:col>
      <xdr:colOff>63500</xdr:colOff>
      <xdr:row>77</xdr:row>
      <xdr:rowOff>4483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155764"/>
          <a:ext cx="8382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4483</xdr:rowOff>
    </xdr:from>
    <xdr:to>
      <xdr:col>111</xdr:col>
      <xdr:colOff>177800</xdr:colOff>
      <xdr:row>77</xdr:row>
      <xdr:rowOff>8789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20613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70510</xdr:rowOff>
    </xdr:from>
    <xdr:to>
      <xdr:col>107</xdr:col>
      <xdr:colOff>50800</xdr:colOff>
      <xdr:row>77</xdr:row>
      <xdr:rowOff>8789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100710"/>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66433</xdr:rowOff>
    </xdr:from>
    <xdr:to>
      <xdr:col>102</xdr:col>
      <xdr:colOff>114300</xdr:colOff>
      <xdr:row>76</xdr:row>
      <xdr:rowOff>70510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096633"/>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74764</xdr:rowOff>
    </xdr:from>
    <xdr:to>
      <xdr:col>116</xdr:col>
      <xdr:colOff>114300</xdr:colOff>
      <xdr:row>77</xdr:row>
      <xdr:rowOff>4914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53191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125133</xdr:rowOff>
    </xdr:from>
    <xdr:to>
      <xdr:col>112</xdr:col>
      <xdr:colOff>38100</xdr:colOff>
      <xdr:row>77</xdr:row>
      <xdr:rowOff>55283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46410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2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129439</xdr:rowOff>
    </xdr:from>
    <xdr:to>
      <xdr:col>107</xdr:col>
      <xdr:colOff>101600</xdr:colOff>
      <xdr:row>77</xdr:row>
      <xdr:rowOff>59589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50716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2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19710</xdr:rowOff>
    </xdr:from>
    <xdr:to>
      <xdr:col>102</xdr:col>
      <xdr:colOff>165100</xdr:colOff>
      <xdr:row>76</xdr:row>
      <xdr:rowOff>121310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112437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15633</xdr:rowOff>
    </xdr:from>
    <xdr:to>
      <xdr:col>98</xdr:col>
      <xdr:colOff>38100</xdr:colOff>
      <xdr:row>76</xdr:row>
      <xdr:rowOff>117233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108360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性質別歳出決算の中で扶助費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類似団体内順位が高くなって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当市においては、保育や障害福祉のニーズが高く、今後も類似団体の平均額を上回る傾向が続くものとみられる。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性質別歳出決算のうち類似団体と比較して高い状況にある構成項目としては、扶助費以外に積立金がある。積立金については、沖縄振興特別推進交付金を活用した特定駐留軍用地等内取得事業基金積立金（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2,002,614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1,552,234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ふるさと納税制度による寄附を全額積み立てているふるさとてだこの都市応援基金積立金（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621,017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千円）の影響が大きい。また、新クリーンセンター建設等の大型事業に備えて、減債基金、財政調整基金及び目的基金積立への積立を積極的に行っていることも影響している。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性質別歳出決算のうち沖縄県平均と比較して高い状況にある構成項目としては、扶助費以外に維持補修費がある。維持補修費については、主としてクリーンセンターの老朽化等によ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修繕料（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263,155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、市道維持補修委託料（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191,435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クリーンセンターが稼働するまでは同水準で推移していくものと見込まれる。普通建設事業費（うち更新整備）については、類似団体と比較して低い値となっているが、今後は各公共施設の老朽化により増加することが見込まれるため、公共施設等総合管理基金への積立等を行い、将来の更新需要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115,702
114,378
19.44
59,815,018
58,210,963
1,042,657
25,066,212
35,081,666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92892</xdr:rowOff>
    </xdr:from>
    <xdr:to>
      <xdr:col>24</xdr:col>
      <xdr:colOff>63500</xdr:colOff>
      <xdr:row>32</xdr:row>
      <xdr:rowOff>140789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579292"/>
          <a:ext cx="8382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68416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97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140789</xdr:rowOff>
    </xdr:from>
    <xdr:to>
      <xdr:col>19</xdr:col>
      <xdr:colOff>177800</xdr:colOff>
      <xdr:row>33</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27189"/>
          <a:ext cx="8890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162560</xdr:rowOff>
    </xdr:from>
    <xdr:to>
      <xdr:col>15</xdr:col>
      <xdr:colOff>50800</xdr:colOff>
      <xdr:row>33</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6060"/>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162560</xdr:rowOff>
    </xdr:from>
    <xdr:to>
      <xdr:col>10</xdr:col>
      <xdr:colOff>114300</xdr:colOff>
      <xdr:row>32</xdr:row>
      <xdr:rowOff>49349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6060"/>
          <a:ext cx="889000" cy="22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56985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77669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42092</xdr:rowOff>
    </xdr:from>
    <xdr:to>
      <xdr:col>24</xdr:col>
      <xdr:colOff>114300</xdr:colOff>
      <xdr:row>32</xdr:row>
      <xdr:rowOff>143692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64969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89989</xdr:rowOff>
    </xdr:from>
    <xdr:to>
      <xdr:col>20</xdr:col>
      <xdr:colOff>38100</xdr:colOff>
      <xdr:row>33</xdr:row>
      <xdr:rowOff>20139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36666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87267</xdr:rowOff>
    </xdr:from>
    <xdr:to>
      <xdr:col>15</xdr:col>
      <xdr:colOff>101600</xdr:colOff>
      <xdr:row>34</xdr:row>
      <xdr:rowOff>17417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3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111760</xdr:rowOff>
    </xdr:from>
    <xdr:to>
      <xdr:col>10</xdr:col>
      <xdr:colOff>165100</xdr:colOff>
      <xdr:row>31</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58437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169999</xdr:rowOff>
    </xdr:from>
    <xdr:to>
      <xdr:col>6</xdr:col>
      <xdr:colOff>38100</xdr:colOff>
      <xdr:row>32</xdr:row>
      <xdr:rowOff>100149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116676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56297</xdr:rowOff>
    </xdr:from>
    <xdr:to>
      <xdr:col>24</xdr:col>
      <xdr:colOff>63500</xdr:colOff>
      <xdr:row>56</xdr:row>
      <xdr:rowOff>92242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57497"/>
          <a:ext cx="8382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115308</xdr:rowOff>
    </xdr:from>
    <xdr:to>
      <xdr:col>19</xdr:col>
      <xdr:colOff>177800</xdr:colOff>
      <xdr:row>56</xdr:row>
      <xdr:rowOff>56297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73608"/>
          <a:ext cx="889000" cy="28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115308</xdr:rowOff>
    </xdr:from>
    <xdr:to>
      <xdr:col>15</xdr:col>
      <xdr:colOff>50800</xdr:colOff>
      <xdr:row>56</xdr:row>
      <xdr:rowOff>164366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73608"/>
          <a:ext cx="889000" cy="39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64961</xdr:rowOff>
    </xdr:from>
    <xdr:to>
      <xdr:col>10</xdr:col>
      <xdr:colOff>114300</xdr:colOff>
      <xdr:row>56</xdr:row>
      <xdr:rowOff>164366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66161"/>
          <a:ext cx="889000" cy="9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90626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41442</xdr:rowOff>
    </xdr:from>
    <xdr:to>
      <xdr:col>24</xdr:col>
      <xdr:colOff>114300</xdr:colOff>
      <xdr:row>56</xdr:row>
      <xdr:rowOff>143042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64319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5497</xdr:rowOff>
    </xdr:from>
    <xdr:to>
      <xdr:col>20</xdr:col>
      <xdr:colOff>38100</xdr:colOff>
      <xdr:row>56</xdr:row>
      <xdr:rowOff>107097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123624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8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64508</xdr:rowOff>
    </xdr:from>
    <xdr:to>
      <xdr:col>15</xdr:col>
      <xdr:colOff>101600</xdr:colOff>
      <xdr:row>54</xdr:row>
      <xdr:rowOff>166108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157235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1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113566</xdr:rowOff>
    </xdr:from>
    <xdr:to>
      <xdr:col>10</xdr:col>
      <xdr:colOff>165100</xdr:colOff>
      <xdr:row>57</xdr:row>
      <xdr:rowOff>43716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60243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14161</xdr:rowOff>
    </xdr:from>
    <xdr:to>
      <xdr:col>6</xdr:col>
      <xdr:colOff>38100</xdr:colOff>
      <xdr:row>56</xdr:row>
      <xdr:rowOff>115761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132288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40198</xdr:rowOff>
    </xdr:from>
    <xdr:to>
      <xdr:col>24</xdr:col>
      <xdr:colOff>63500</xdr:colOff>
      <xdr:row>72</xdr:row>
      <xdr:rowOff>102271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384598"/>
          <a:ext cx="838200" cy="6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102271</xdr:rowOff>
    </xdr:from>
    <xdr:to>
      <xdr:col>19</xdr:col>
      <xdr:colOff>177800</xdr:colOff>
      <xdr:row>73</xdr:row>
      <xdr:rowOff>115239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446671"/>
          <a:ext cx="8890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115239</xdr:rowOff>
    </xdr:from>
    <xdr:to>
      <xdr:col>15</xdr:col>
      <xdr:colOff>50800</xdr:colOff>
      <xdr:row>74</xdr:row>
      <xdr:rowOff>31130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631089"/>
          <a:ext cx="889000" cy="8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88915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31130</xdr:rowOff>
    </xdr:from>
    <xdr:to>
      <xdr:col>10</xdr:col>
      <xdr:colOff>114300</xdr:colOff>
      <xdr:row>74</xdr:row>
      <xdr:rowOff>131463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18430"/>
          <a:ext cx="889000" cy="10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46753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160848</xdr:rowOff>
    </xdr:from>
    <xdr:to>
      <xdr:col>24</xdr:col>
      <xdr:colOff>114300</xdr:colOff>
      <xdr:row>72</xdr:row>
      <xdr:rowOff>90998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12275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8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51471</xdr:rowOff>
    </xdr:from>
    <xdr:to>
      <xdr:col>20</xdr:col>
      <xdr:colOff>38100</xdr:colOff>
      <xdr:row>72</xdr:row>
      <xdr:rowOff>153071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3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169598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1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64439</xdr:rowOff>
    </xdr:from>
    <xdr:to>
      <xdr:col>15</xdr:col>
      <xdr:colOff>101600</xdr:colOff>
      <xdr:row>73</xdr:row>
      <xdr:rowOff>166039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11116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5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151780</xdr:rowOff>
    </xdr:from>
    <xdr:to>
      <xdr:col>10</xdr:col>
      <xdr:colOff>165100</xdr:colOff>
      <xdr:row>74</xdr:row>
      <xdr:rowOff>81930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6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98457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44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80663</xdr:rowOff>
    </xdr:from>
    <xdr:to>
      <xdr:col>6</xdr:col>
      <xdr:colOff>38100</xdr:colOff>
      <xdr:row>75</xdr:row>
      <xdr:rowOff>10813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27340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4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62204</xdr:rowOff>
    </xdr:from>
    <xdr:to>
      <xdr:col>24</xdr:col>
      <xdr:colOff>63500</xdr:colOff>
      <xdr:row>97</xdr:row>
      <xdr:rowOff>78893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92854"/>
          <a:ext cx="8382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62204</xdr:rowOff>
    </xdr:from>
    <xdr:to>
      <xdr:col>19</xdr:col>
      <xdr:colOff>177800</xdr:colOff>
      <xdr:row>98</xdr:row>
      <xdr:rowOff>50980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2854"/>
          <a:ext cx="889000" cy="1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50980</xdr:rowOff>
    </xdr:from>
    <xdr:to>
      <xdr:col>15</xdr:col>
      <xdr:colOff>50800</xdr:colOff>
      <xdr:row>98</xdr:row>
      <xdr:rowOff>129984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53080"/>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129984</xdr:rowOff>
    </xdr:from>
    <xdr:to>
      <xdr:col>10</xdr:col>
      <xdr:colOff>114300</xdr:colOff>
      <xdr:row>98</xdr:row>
      <xdr:rowOff>148410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32084"/>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28093</xdr:rowOff>
    </xdr:from>
    <xdr:to>
      <xdr:col>24</xdr:col>
      <xdr:colOff>114300</xdr:colOff>
      <xdr:row>97</xdr:row>
      <xdr:rowOff>129693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114470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11404</xdr:rowOff>
    </xdr:from>
    <xdr:to>
      <xdr:col>20</xdr:col>
      <xdr:colOff>38100</xdr:colOff>
      <xdr:row>97</xdr:row>
      <xdr:rowOff>113004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104131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180</xdr:rowOff>
    </xdr:from>
    <xdr:to>
      <xdr:col>15</xdr:col>
      <xdr:colOff>101600</xdr:colOff>
      <xdr:row>98</xdr:row>
      <xdr:rowOff>101780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92907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79184</xdr:rowOff>
    </xdr:from>
    <xdr:to>
      <xdr:col>10</xdr:col>
      <xdr:colOff>165100</xdr:colOff>
      <xdr:row>99</xdr:row>
      <xdr:rowOff>9334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97610</xdr:rowOff>
    </xdr:from>
    <xdr:to>
      <xdr:col>6</xdr:col>
      <xdr:colOff>38100</xdr:colOff>
      <xdr:row>99</xdr:row>
      <xdr:rowOff>27760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18887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118364</xdr:rowOff>
    </xdr:from>
    <xdr:to>
      <xdr:col>55</xdr:col>
      <xdr:colOff>0</xdr:colOff>
      <xdr:row>38</xdr:row>
      <xdr:rowOff>131699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3346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84455</xdr:rowOff>
    </xdr:from>
    <xdr:to>
      <xdr:col>50</xdr:col>
      <xdr:colOff>114300</xdr:colOff>
      <xdr:row>38</xdr:row>
      <xdr:rowOff>118364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9955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84455</xdr:rowOff>
    </xdr:from>
    <xdr:to>
      <xdr:col>45</xdr:col>
      <xdr:colOff>177800</xdr:colOff>
      <xdr:row>38</xdr:row>
      <xdr:rowOff>121793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99555"/>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47117</xdr:rowOff>
    </xdr:from>
    <xdr:to>
      <xdr:col>41</xdr:col>
      <xdr:colOff>50800</xdr:colOff>
      <xdr:row>38</xdr:row>
      <xdr:rowOff>121793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6221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80899</xdr:rowOff>
    </xdr:from>
    <xdr:to>
      <xdr:col>55</xdr:col>
      <xdr:colOff>50800</xdr:colOff>
      <xdr:row>39</xdr:row>
      <xdr:rowOff>11049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167276</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67564</xdr:rowOff>
    </xdr:from>
    <xdr:to>
      <xdr:col>50</xdr:col>
      <xdr:colOff>165100</xdr:colOff>
      <xdr:row>38</xdr:row>
      <xdr:rowOff>169164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160291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33655</xdr:rowOff>
    </xdr:from>
    <xdr:to>
      <xdr:col>46</xdr:col>
      <xdr:colOff>38100</xdr:colOff>
      <xdr:row>38</xdr:row>
      <xdr:rowOff>135255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126382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70993</xdr:rowOff>
    </xdr:from>
    <xdr:to>
      <xdr:col>41</xdr:col>
      <xdr:colOff>101600</xdr:colOff>
      <xdr:row>39</xdr:row>
      <xdr:rowOff>1143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163720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167767</xdr:rowOff>
    </xdr:from>
    <xdr:to>
      <xdr:col>36</xdr:col>
      <xdr:colOff>165100</xdr:colOff>
      <xdr:row>38</xdr:row>
      <xdr:rowOff>97917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89044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161051</xdr:rowOff>
    </xdr:from>
    <xdr:to>
      <xdr:col>55</xdr:col>
      <xdr:colOff>0</xdr:colOff>
      <xdr:row>58</xdr:row>
      <xdr:rowOff>24485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33701"/>
          <a:ext cx="8382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24485</xdr:rowOff>
    </xdr:from>
    <xdr:to>
      <xdr:col>50</xdr:col>
      <xdr:colOff>114300</xdr:colOff>
      <xdr:row>58</xdr:row>
      <xdr:rowOff>25217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6858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25217</xdr:rowOff>
    </xdr:from>
    <xdr:to>
      <xdr:col>45</xdr:col>
      <xdr:colOff>177800</xdr:colOff>
      <xdr:row>58</xdr:row>
      <xdr:rowOff>92014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69317"/>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92014</xdr:rowOff>
    </xdr:from>
    <xdr:to>
      <xdr:col>41</xdr:col>
      <xdr:colOff>50800</xdr:colOff>
      <xdr:row>58</xdr:row>
      <xdr:rowOff>102392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36114"/>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110251</xdr:rowOff>
    </xdr:from>
    <xdr:to>
      <xdr:col>55</xdr:col>
      <xdr:colOff>50800</xdr:colOff>
      <xdr:row>58</xdr:row>
      <xdr:rowOff>40401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88678</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145135</xdr:rowOff>
    </xdr:from>
    <xdr:to>
      <xdr:col>50</xdr:col>
      <xdr:colOff>165100</xdr:colOff>
      <xdr:row>58</xdr:row>
      <xdr:rowOff>75285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66412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145867</xdr:rowOff>
    </xdr:from>
    <xdr:to>
      <xdr:col>46</xdr:col>
      <xdr:colOff>38100</xdr:colOff>
      <xdr:row>58</xdr:row>
      <xdr:rowOff>76017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1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67144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1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41214</xdr:rowOff>
    </xdr:from>
    <xdr:to>
      <xdr:col>41</xdr:col>
      <xdr:colOff>101600</xdr:colOff>
      <xdr:row>58</xdr:row>
      <xdr:rowOff>142814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133941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51592</xdr:rowOff>
    </xdr:from>
    <xdr:to>
      <xdr:col>36</xdr:col>
      <xdr:colOff>165100</xdr:colOff>
      <xdr:row>58</xdr:row>
      <xdr:rowOff>153192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144319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8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128237</xdr:rowOff>
    </xdr:from>
    <xdr:to>
      <xdr:col>55</xdr:col>
      <xdr:colOff>0</xdr:colOff>
      <xdr:row>78</xdr:row>
      <xdr:rowOff>150151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01337"/>
          <a:ext cx="8382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128237</xdr:rowOff>
    </xdr:from>
    <xdr:to>
      <xdr:col>50</xdr:col>
      <xdr:colOff>114300</xdr:colOff>
      <xdr:row>78</xdr:row>
      <xdr:rowOff>169304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01337"/>
          <a:ext cx="8890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169304</xdr:rowOff>
    </xdr:from>
    <xdr:to>
      <xdr:col>45</xdr:col>
      <xdr:colOff>177800</xdr:colOff>
      <xdr:row>79</xdr:row>
      <xdr:rowOff>70827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42404"/>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113023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50008</xdr:rowOff>
    </xdr:from>
    <xdr:to>
      <xdr:col>41</xdr:col>
      <xdr:colOff>50800</xdr:colOff>
      <xdr:row>79</xdr:row>
      <xdr:rowOff>70827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94558"/>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92237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128650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99351</xdr:rowOff>
    </xdr:from>
    <xdr:to>
      <xdr:col>55</xdr:col>
      <xdr:colOff>50800</xdr:colOff>
      <xdr:row>79</xdr:row>
      <xdr:rowOff>29501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7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14278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77437</xdr:rowOff>
    </xdr:from>
    <xdr:to>
      <xdr:col>50</xdr:col>
      <xdr:colOff>165100</xdr:colOff>
      <xdr:row>79</xdr:row>
      <xdr:rowOff>7587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170164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4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118504</xdr:rowOff>
    </xdr:from>
    <xdr:to>
      <xdr:col>46</xdr:col>
      <xdr:colOff>38100</xdr:colOff>
      <xdr:row>79</xdr:row>
      <xdr:rowOff>48654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39781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20027</xdr:rowOff>
    </xdr:from>
    <xdr:to>
      <xdr:col>41</xdr:col>
      <xdr:colOff>101600</xdr:colOff>
      <xdr:row>79</xdr:row>
      <xdr:rowOff>121627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112754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5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170658</xdr:rowOff>
    </xdr:from>
    <xdr:to>
      <xdr:col>36</xdr:col>
      <xdr:colOff>165100</xdr:colOff>
      <xdr:row>79</xdr:row>
      <xdr:rowOff>100808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91935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153693</xdr:rowOff>
    </xdr:from>
    <xdr:to>
      <xdr:col>55</xdr:col>
      <xdr:colOff>0</xdr:colOff>
      <xdr:row>98</xdr:row>
      <xdr:rowOff>1494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4343"/>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48489</xdr:rowOff>
    </xdr:from>
    <xdr:to>
      <xdr:col>50</xdr:col>
      <xdr:colOff>114300</xdr:colOff>
      <xdr:row>97</xdr:row>
      <xdr:rowOff>153693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79139"/>
          <a:ext cx="889000" cy="1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72197</xdr:rowOff>
    </xdr:from>
    <xdr:to>
      <xdr:col>45</xdr:col>
      <xdr:colOff>177800</xdr:colOff>
      <xdr:row>97</xdr:row>
      <xdr:rowOff>48489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31397"/>
          <a:ext cx="889000" cy="14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166381</xdr:rowOff>
    </xdr:from>
    <xdr:to>
      <xdr:col>41</xdr:col>
      <xdr:colOff>50800</xdr:colOff>
      <xdr:row>96</xdr:row>
      <xdr:rowOff>72197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82681"/>
          <a:ext cx="889000" cy="2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71474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0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37347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6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122144</xdr:rowOff>
    </xdr:from>
    <xdr:to>
      <xdr:col>55</xdr:col>
      <xdr:colOff>50800</xdr:colOff>
      <xdr:row>98</xdr:row>
      <xdr:rowOff>52294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100571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102893</xdr:rowOff>
    </xdr:from>
    <xdr:to>
      <xdr:col>50</xdr:col>
      <xdr:colOff>165100</xdr:colOff>
      <xdr:row>98</xdr:row>
      <xdr:rowOff>33043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24170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169139</xdr:rowOff>
    </xdr:from>
    <xdr:to>
      <xdr:col>46</xdr:col>
      <xdr:colOff>38100</xdr:colOff>
      <xdr:row>97</xdr:row>
      <xdr:rowOff>99289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21397</xdr:rowOff>
    </xdr:from>
    <xdr:to>
      <xdr:col>41</xdr:col>
      <xdr:colOff>101600</xdr:colOff>
      <xdr:row>96</xdr:row>
      <xdr:rowOff>122997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139524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115581</xdr:rowOff>
    </xdr:from>
    <xdr:to>
      <xdr:col>36</xdr:col>
      <xdr:colOff>165100</xdr:colOff>
      <xdr:row>95</xdr:row>
      <xdr:rowOff>45731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62258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113792</xdr:rowOff>
    </xdr:from>
    <xdr:to>
      <xdr:col>85</xdr:col>
      <xdr:colOff>127000</xdr:colOff>
      <xdr:row>38</xdr:row>
      <xdr:rowOff>131223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457442"/>
          <a:ext cx="838200" cy="18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101124</xdr:rowOff>
    </xdr:from>
    <xdr:to>
      <xdr:col>81</xdr:col>
      <xdr:colOff>50800</xdr:colOff>
      <xdr:row>37</xdr:row>
      <xdr:rowOff>113792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444774"/>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101124</xdr:rowOff>
    </xdr:from>
    <xdr:to>
      <xdr:col>76</xdr:col>
      <xdr:colOff>114300</xdr:colOff>
      <xdr:row>38</xdr:row>
      <xdr:rowOff>84455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44774"/>
          <a:ext cx="889000" cy="1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84455</xdr:rowOff>
    </xdr:from>
    <xdr:to>
      <xdr:col>71</xdr:col>
      <xdr:colOff>177800</xdr:colOff>
      <xdr:row>39</xdr:row>
      <xdr:rowOff>730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599555"/>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80423</xdr:rowOff>
    </xdr:from>
    <xdr:to>
      <xdr:col>85</xdr:col>
      <xdr:colOff>177800</xdr:colOff>
      <xdr:row>39</xdr:row>
      <xdr:rowOff>10573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5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166800</xdr:rowOff>
    </xdr:from>
    <xdr:ext cx="469744"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51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62992</xdr:rowOff>
    </xdr:from>
    <xdr:to>
      <xdr:col>81</xdr:col>
      <xdr:colOff>101600</xdr:colOff>
      <xdr:row>37</xdr:row>
      <xdr:rowOff>164592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155719</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46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50324</xdr:rowOff>
    </xdr:from>
    <xdr:to>
      <xdr:col>76</xdr:col>
      <xdr:colOff>165100</xdr:colOff>
      <xdr:row>37</xdr:row>
      <xdr:rowOff>151924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143051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33655</xdr:rowOff>
    </xdr:from>
    <xdr:to>
      <xdr:col>72</xdr:col>
      <xdr:colOff>38100</xdr:colOff>
      <xdr:row>38</xdr:row>
      <xdr:rowOff>135255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126382</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68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121380</xdr:rowOff>
    </xdr:from>
    <xdr:to>
      <xdr:col>67</xdr:col>
      <xdr:colOff>101600</xdr:colOff>
      <xdr:row>39</xdr:row>
      <xdr:rowOff>51530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6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42657</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79428" y="67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85270</xdr:rowOff>
    </xdr:from>
    <xdr:to>
      <xdr:col>85</xdr:col>
      <xdr:colOff>127000</xdr:colOff>
      <xdr:row>56</xdr:row>
      <xdr:rowOff>99535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86470"/>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52855</xdr:rowOff>
    </xdr:from>
    <xdr:to>
      <xdr:col>81</xdr:col>
      <xdr:colOff>50800</xdr:colOff>
      <xdr:row>56</xdr:row>
      <xdr:rowOff>99535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82605"/>
          <a:ext cx="889000" cy="21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52855</xdr:rowOff>
    </xdr:from>
    <xdr:to>
      <xdr:col>76</xdr:col>
      <xdr:colOff>114300</xdr:colOff>
      <xdr:row>56</xdr:row>
      <xdr:rowOff>80881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82605"/>
          <a:ext cx="889000" cy="19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16969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120178</xdr:rowOff>
    </xdr:from>
    <xdr:to>
      <xdr:col>71</xdr:col>
      <xdr:colOff>177800</xdr:colOff>
      <xdr:row>56</xdr:row>
      <xdr:rowOff>80881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549928"/>
          <a:ext cx="889000" cy="13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92453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0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1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34470</xdr:rowOff>
    </xdr:from>
    <xdr:to>
      <xdr:col>85</xdr:col>
      <xdr:colOff>177800</xdr:colOff>
      <xdr:row>56</xdr:row>
      <xdr:rowOff>136070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3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12897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48735</xdr:rowOff>
    </xdr:from>
    <xdr:to>
      <xdr:col>81</xdr:col>
      <xdr:colOff>101600</xdr:colOff>
      <xdr:row>56</xdr:row>
      <xdr:rowOff>150335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141462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2055</xdr:rowOff>
    </xdr:from>
    <xdr:to>
      <xdr:col>76</xdr:col>
      <xdr:colOff>165100</xdr:colOff>
      <xdr:row>55</xdr:row>
      <xdr:rowOff>103655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94782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30081</xdr:rowOff>
    </xdr:from>
    <xdr:to>
      <xdr:col>72</xdr:col>
      <xdr:colOff>38100</xdr:colOff>
      <xdr:row>56</xdr:row>
      <xdr:rowOff>131681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122808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69378</xdr:rowOff>
    </xdr:from>
    <xdr:to>
      <xdr:col>67</xdr:col>
      <xdr:colOff>101600</xdr:colOff>
      <xdr:row>55</xdr:row>
      <xdr:rowOff>170978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162105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140157</xdr:rowOff>
    </xdr:from>
    <xdr:to>
      <xdr:col>85</xdr:col>
      <xdr:colOff>127000</xdr:colOff>
      <xdr:row>96</xdr:row>
      <xdr:rowOff>9303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27907"/>
          <a:ext cx="8382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140157</xdr:rowOff>
    </xdr:from>
    <xdr:to>
      <xdr:col>81</xdr:col>
      <xdr:colOff>50800</xdr:colOff>
      <xdr:row>96</xdr:row>
      <xdr:rowOff>43307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27907"/>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43307</xdr:rowOff>
    </xdr:from>
    <xdr:to>
      <xdr:col>76</xdr:col>
      <xdr:colOff>114300</xdr:colOff>
      <xdr:row>96</xdr:row>
      <xdr:rowOff>52432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02507"/>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41326</xdr:rowOff>
    </xdr:from>
    <xdr:to>
      <xdr:col>71</xdr:col>
      <xdr:colOff>177800</xdr:colOff>
      <xdr:row>96</xdr:row>
      <xdr:rowOff>52432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00526"/>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129953</xdr:rowOff>
    </xdr:from>
    <xdr:to>
      <xdr:col>85</xdr:col>
      <xdr:colOff>177800</xdr:colOff>
      <xdr:row>96</xdr:row>
      <xdr:rowOff>60103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1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108380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9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89357</xdr:rowOff>
    </xdr:from>
    <xdr:to>
      <xdr:col>81</xdr:col>
      <xdr:colOff>101600</xdr:colOff>
      <xdr:row>96</xdr:row>
      <xdr:rowOff>19507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163957</xdr:rowOff>
    </xdr:from>
    <xdr:to>
      <xdr:col>76</xdr:col>
      <xdr:colOff>165100</xdr:colOff>
      <xdr:row>96</xdr:row>
      <xdr:rowOff>94107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85234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1632</xdr:rowOff>
    </xdr:from>
    <xdr:to>
      <xdr:col>72</xdr:col>
      <xdr:colOff>38100</xdr:colOff>
      <xdr:row>96</xdr:row>
      <xdr:rowOff>103232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94359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161976</xdr:rowOff>
    </xdr:from>
    <xdr:to>
      <xdr:col>67</xdr:col>
      <xdr:colOff>101600</xdr:colOff>
      <xdr:row>96</xdr:row>
      <xdr:rowOff>92126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83253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159588</xdr:rowOff>
    </xdr:from>
    <xdr:to>
      <xdr:col>116</xdr:col>
      <xdr:colOff>63500</xdr:colOff>
      <xdr:row>32</xdr:row>
      <xdr:rowOff>137643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474538"/>
          <a:ext cx="8382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25950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41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26314</xdr:rowOff>
    </xdr:from>
    <xdr:to>
      <xdr:col>111</xdr:col>
      <xdr:colOff>177800</xdr:colOff>
      <xdr:row>32</xdr:row>
      <xdr:rowOff>137643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5512714"/>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26314</xdr:rowOff>
    </xdr:from>
    <xdr:to>
      <xdr:col>107</xdr:col>
      <xdr:colOff>50800</xdr:colOff>
      <xdr:row>32</xdr:row>
      <xdr:rowOff>97637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5512714"/>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109618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2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97637</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584037"/>
          <a:ext cx="889000" cy="107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92930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108788</xdr:rowOff>
    </xdr:from>
    <xdr:to>
      <xdr:col>116</xdr:col>
      <xdr:colOff>114300</xdr:colOff>
      <xdr:row>32</xdr:row>
      <xdr:rowOff>38938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4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61815</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37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86843</xdr:rowOff>
    </xdr:from>
    <xdr:to>
      <xdr:col>112</xdr:col>
      <xdr:colOff>38100</xdr:colOff>
      <xdr:row>33</xdr:row>
      <xdr:rowOff>16993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5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33520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3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146964</xdr:rowOff>
    </xdr:from>
    <xdr:to>
      <xdr:col>107</xdr:col>
      <xdr:colOff>101600</xdr:colOff>
      <xdr:row>32</xdr:row>
      <xdr:rowOff>77114</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54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93641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52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46837</xdr:rowOff>
    </xdr:from>
    <xdr:to>
      <xdr:col>102</xdr:col>
      <xdr:colOff>165100</xdr:colOff>
      <xdr:row>32</xdr:row>
      <xdr:rowOff>148437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164964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30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目的別歳出決算のうち類似団体と比較して高い状況ある項目としては、諸支出金、民生費及び総務費が挙げられる。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諸支出金は、市たばこ税県交付金の影響により他団体と比較して高額となっている。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障害福祉サービス費等給付費は前年度に比べ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万円の増、認定こども園給付事業運営負担金は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傾向が続くものとみられる。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特定駐留軍用地等内土地取得事業基金積立金（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1,991,019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千円）及び財政調整基金積立金（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1,552,234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牧港補給地区返還跡地先行取得用地費（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408,404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の影響により、他団体より高額となっている。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駐留軍用地等内土地取得事業基金積立金及び牧港補給地区返還跡地先行取得用地費についてはしばらく同水準で推移し、財政調整基金積立金については、令和５年度以降の市町村たばこ税の減収により減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実質収支額は、令和４年度は前年度比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継続的に黒字を確保して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コロナ過による事業の中止・縮小による歳出の減以上に、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が減となっていることが挙げられる。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また実質単年度収支についても対前年度比で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主な要因としては、上記歳入の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え、前年度実質収支が大幅に増となったことが挙げられる。財政調整基金積立金は前年度と比べ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千円も増となったが、上記の理由により単年度収支が減となったことが挙げられる。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今後とも、自主財源の確保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と歳出の抑制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に努め安定的な財政運営を維持していく。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連結決算では、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つの会計の実質収支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黒字となっている。</a:t>
          </a:r>
          <a:endParaRPr lang="ja-JP" altLang="ja-JP" sz="1400">
            <a:effectLst/>
          </a:endParaRPr>
        </a:p>
        <a:p>
          <a:r>
            <a:rPr kumimoji="1" lang="ja-JP" altLang="ja-JP" sz="1100">
              <a:solidFill>
                <a:schemeClr val="dk1"/>
              </a:solidFill>
              <a:effectLst/>
              <a:latin typeface="+mn-lt"/>
              <a:ea typeface="+mn-ea"/>
              <a:cs typeface="+mn-cs"/>
            </a:rPr>
            <a:t>　水道事業会計については、</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ポイント増となっている。主な要因としては、建物更生共済の満期による掛金の還付があったことにより、令和４年度は、対前年度と比較して</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ポイントの増となっている。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介護保険特別会計について</a:t>
          </a:r>
          <a:r>
            <a:rPr kumimoji="1" lang="ja-JP" altLang="en-US" sz="1100">
              <a:solidFill>
                <a:schemeClr val="dk1"/>
              </a:solidFill>
              <a:effectLst/>
              <a:latin typeface="+mn-lt"/>
              <a:ea typeface="+mn-ea"/>
              <a:cs typeface="+mn-cs"/>
            </a:rPr>
            <a:t>は、収納率が対前年度と比較して</a:t>
          </a:r>
          <a:r>
            <a:rPr kumimoji="1" lang="en-US" altLang="ja-JP" sz="1100">
              <a:solidFill>
                <a:schemeClr val="dk1"/>
              </a:solidFill>
              <a:effectLst/>
              <a:latin typeface="+mn-lt"/>
              <a:ea typeface="+mn-ea"/>
              <a:cs typeface="+mn-cs"/>
            </a:rPr>
            <a:t>0.32%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31,986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増加したことにより、対前年度と比較して</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国民健康保険特別会計については、国民健康保険事業費納付金が対前年度と比較して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1,808</a:t>
          </a:r>
          <a:r>
            <a:rPr kumimoji="1" lang="ja-JP" altLang="en-US" sz="1100">
              <a:solidFill>
                <a:schemeClr val="dk1"/>
              </a:solidFill>
              <a:effectLst/>
              <a:latin typeface="+mn-lt"/>
              <a:ea typeface="+mn-ea"/>
              <a:cs typeface="+mn-cs"/>
            </a:rPr>
            <a:t>万円の増となったことにより、歳出が増加し、対前年度と比較して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ポイントの減となっている。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各特別会計については、黒字を維持しているものの、財源補填のための繰出し金の拠出が高額となっているものもあるため、適正な受益者負担を求め、安定的な財政運営に取り組んでいく。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Z1" zoomScale="80" zoomScaleNormal="80" workbookViewId="0">
      <selection activeCell="BV4" sqref="BV4:CC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59815018</v>
      </c>
      <c r="BO4" s="449"/>
      <c r="BP4" s="449"/>
      <c r="BQ4" s="449"/>
      <c r="BR4" s="449"/>
      <c r="BS4" s="449"/>
      <c r="BT4" s="449"/>
      <c r="BU4" s="450"/>
      <c r="BV4" s="448">
        <v>61451010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4.2</v>
      </c>
      <c r="CU4" s="589"/>
      <c r="CV4" s="589"/>
      <c r="CW4" s="589"/>
      <c r="CX4" s="589"/>
      <c r="CY4" s="589"/>
      <c r="CZ4" s="589"/>
      <c r="DA4" s="590"/>
      <c r="DB4" s="588">
        <v>8.8000000000000007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58210963</v>
      </c>
      <c r="BO5" s="420"/>
      <c r="BP5" s="420"/>
      <c r="BQ5" s="420"/>
      <c r="BR5" s="420"/>
      <c r="BS5" s="420"/>
      <c r="BT5" s="420"/>
      <c r="BU5" s="421"/>
      <c r="BV5" s="419">
        <v>58814487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v>
      </c>
      <c r="CU5" s="417"/>
      <c r="CV5" s="417"/>
      <c r="CW5" s="417"/>
      <c r="CX5" s="417"/>
      <c r="CY5" s="417"/>
      <c r="CZ5" s="417"/>
      <c r="DA5" s="418"/>
      <c r="DB5" s="416">
        <v>88.1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1604055</v>
      </c>
      <c r="BO6" s="420"/>
      <c r="BP6" s="420"/>
      <c r="BQ6" s="420"/>
      <c r="BR6" s="420"/>
      <c r="BS6" s="420"/>
      <c r="BT6" s="420"/>
      <c r="BU6" s="421"/>
      <c r="BV6" s="419">
        <v>2636523</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95.6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561398</v>
      </c>
      <c r="BO7" s="420"/>
      <c r="BP7" s="420"/>
      <c r="BQ7" s="420"/>
      <c r="BR7" s="420"/>
      <c r="BS7" s="420"/>
      <c r="BT7" s="420"/>
      <c r="BU7" s="421"/>
      <c r="BV7" s="419">
        <v>426270</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25066212</v>
      </c>
      <c r="CU7" s="420"/>
      <c r="CV7" s="420"/>
      <c r="CW7" s="420"/>
      <c r="CX7" s="420"/>
      <c r="CY7" s="420"/>
      <c r="CZ7" s="420"/>
      <c r="DA7" s="421"/>
      <c r="DB7" s="419">
        <v>25225300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1042657</v>
      </c>
      <c r="BO8" s="420"/>
      <c r="BP8" s="420"/>
      <c r="BQ8" s="420"/>
      <c r="BR8" s="420"/>
      <c r="BS8" s="420"/>
      <c r="BT8" s="420"/>
      <c r="BU8" s="421"/>
      <c r="BV8" s="419">
        <v>2210253</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0.79</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115690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-1167596</v>
      </c>
      <c r="BO9" s="420"/>
      <c r="BP9" s="420"/>
      <c r="BQ9" s="420"/>
      <c r="BR9" s="420"/>
      <c r="BS9" s="420"/>
      <c r="BT9" s="420"/>
      <c r="BU9" s="421"/>
      <c r="BV9" s="419">
        <v>923292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11.3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114232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1552234</v>
      </c>
      <c r="BO10" s="420"/>
      <c r="BP10" s="420"/>
      <c r="BQ10" s="420"/>
      <c r="BR10" s="420"/>
      <c r="BS10" s="420"/>
      <c r="BT10" s="420"/>
      <c r="BU10" s="421"/>
      <c r="BV10" s="419">
        <v>630000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112</v>
      </c>
      <c r="AV11" s="478"/>
      <c r="AW11" s="478"/>
      <c r="AX11" s="478"/>
      <c r="AY11" s="433" t="s">
        <v>129</v>
      </c>
      <c r="AZ11" s="434"/>
      <c r="BA11" s="434"/>
      <c r="BB11" s="434"/>
      <c r="BC11" s="434"/>
      <c r="BD11" s="434"/>
      <c r="BE11" s="434"/>
      <c r="BF11" s="434"/>
      <c r="BG11" s="434"/>
      <c r="BH11" s="434"/>
      <c r="BI11" s="434"/>
      <c r="BJ11" s="434"/>
      <c r="BK11" s="434"/>
      <c r="BL11" s="434"/>
      <c r="BM11" s="435"/>
      <c r="BN11" s="419">
        <v>28172</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115702</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114378</v>
      </c>
      <c r="S13" s="507"/>
      <c r="T13" s="507"/>
      <c r="U13" s="507"/>
      <c r="V13" s="508"/>
      <c r="W13" s="509" t="s">
        <v>141</v>
      </c>
      <c r="X13" s="405"/>
      <c r="Y13" s="405"/>
      <c r="Z13" s="405"/>
      <c r="AA13" s="405"/>
      <c r="AB13" s="406"/>
      <c r="AC13" s="372">
        <v>172</v>
      </c>
      <c r="AD13" s="373"/>
      <c r="AE13" s="373"/>
      <c r="AF13" s="373"/>
      <c r="AG13" s="374"/>
      <c r="AH13" s="372">
        <v>190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412810</v>
      </c>
      <c r="BO13" s="420"/>
      <c r="BP13" s="420"/>
      <c r="BQ13" s="420"/>
      <c r="BR13" s="420"/>
      <c r="BS13" s="420"/>
      <c r="BT13" s="420"/>
      <c r="BU13" s="421"/>
      <c r="BV13" s="419">
        <v>1553292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5.6</v>
      </c>
      <c r="CU13" s="417"/>
      <c r="CV13" s="417"/>
      <c r="CW13" s="417"/>
      <c r="CX13" s="417"/>
      <c r="CY13" s="417"/>
      <c r="CZ13" s="417"/>
      <c r="DA13" s="418"/>
      <c r="DB13" s="416">
        <v>5.4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115744</v>
      </c>
      <c r="S14" s="507"/>
      <c r="T14" s="507"/>
      <c r="U14" s="507"/>
      <c r="V14" s="508"/>
      <c r="W14" s="510"/>
      <c r="X14" s="408"/>
      <c r="Y14" s="408"/>
      <c r="Z14" s="408"/>
      <c r="AA14" s="408"/>
      <c r="AB14" s="409"/>
      <c r="AC14" s="499">
        <v>0.4</v>
      </c>
      <c r="AD14" s="500"/>
      <c r="AE14" s="500"/>
      <c r="AF14" s="500"/>
      <c r="AG14" s="501"/>
      <c r="AH14" s="499">
        <v>0.5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v>15.7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114807</v>
      </c>
      <c r="S15" s="507"/>
      <c r="T15" s="507"/>
      <c r="U15" s="507"/>
      <c r="V15" s="508"/>
      <c r="W15" s="509" t="s">
        <v>148</v>
      </c>
      <c r="X15" s="405"/>
      <c r="Y15" s="405"/>
      <c r="Z15" s="405"/>
      <c r="AA15" s="405"/>
      <c r="AB15" s="406"/>
      <c r="AC15" s="372">
        <v>5781</v>
      </c>
      <c r="AD15" s="373"/>
      <c r="AE15" s="373"/>
      <c r="AF15" s="373"/>
      <c r="AG15" s="374"/>
      <c r="AH15" s="372">
        <v>6059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15363383</v>
      </c>
      <c r="BO15" s="449"/>
      <c r="BP15" s="449"/>
      <c r="BQ15" s="449"/>
      <c r="BR15" s="449"/>
      <c r="BS15" s="449"/>
      <c r="BT15" s="449"/>
      <c r="BU15" s="450"/>
      <c r="BV15" s="448">
        <v>14634941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13.5</v>
      </c>
      <c r="AD16" s="500"/>
      <c r="AE16" s="500"/>
      <c r="AF16" s="500"/>
      <c r="AG16" s="501"/>
      <c r="AH16" s="499">
        <v>14.7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20205181</v>
      </c>
      <c r="BO16" s="420"/>
      <c r="BP16" s="420"/>
      <c r="BQ16" s="420"/>
      <c r="BR16" s="420"/>
      <c r="BS16" s="420"/>
      <c r="BT16" s="420"/>
      <c r="BU16" s="421"/>
      <c r="BV16" s="419">
        <v>19222301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36730</v>
      </c>
      <c r="AD17" s="373"/>
      <c r="AE17" s="373"/>
      <c r="AF17" s="373"/>
      <c r="AG17" s="374"/>
      <c r="AH17" s="372">
        <v>34896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19665415</v>
      </c>
      <c r="BO17" s="420"/>
      <c r="BP17" s="420"/>
      <c r="BQ17" s="420"/>
      <c r="BR17" s="420"/>
      <c r="BS17" s="420"/>
      <c r="BT17" s="420"/>
      <c r="BU17" s="421"/>
      <c r="BV17" s="419">
        <v>18748305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19.440000000000001</v>
      </c>
      <c r="M18" s="472"/>
      <c r="N18" s="472"/>
      <c r="O18" s="472"/>
      <c r="P18" s="472"/>
      <c r="Q18" s="472"/>
      <c r="R18" s="473"/>
      <c r="S18" s="473"/>
      <c r="T18" s="473"/>
      <c r="U18" s="473"/>
      <c r="V18" s="474"/>
      <c r="W18" s="490"/>
      <c r="X18" s="491"/>
      <c r="Y18" s="491"/>
      <c r="Z18" s="491"/>
      <c r="AA18" s="491"/>
      <c r="AB18" s="515"/>
      <c r="AC18" s="389">
        <v>86.1</v>
      </c>
      <c r="AD18" s="390"/>
      <c r="AE18" s="390"/>
      <c r="AF18" s="390"/>
      <c r="AG18" s="475"/>
      <c r="AH18" s="389">
        <v>84.8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24836475</v>
      </c>
      <c r="BO18" s="420"/>
      <c r="BP18" s="420"/>
      <c r="BQ18" s="420"/>
      <c r="BR18" s="420"/>
      <c r="BS18" s="420"/>
      <c r="BT18" s="420"/>
      <c r="BU18" s="421"/>
      <c r="BV18" s="419">
        <v>24119092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5951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32218006</v>
      </c>
      <c r="BO19" s="420"/>
      <c r="BP19" s="420"/>
      <c r="BQ19" s="420"/>
      <c r="BR19" s="420"/>
      <c r="BS19" s="420"/>
      <c r="BT19" s="420"/>
      <c r="BU19" s="421"/>
      <c r="BV19" s="419">
        <v>31534019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47331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35081666</v>
      </c>
      <c r="BO22" s="449"/>
      <c r="BP22" s="449"/>
      <c r="BQ22" s="449"/>
      <c r="BR22" s="449"/>
      <c r="BS22" s="449"/>
      <c r="BT22" s="449"/>
      <c r="BU22" s="450"/>
      <c r="BV22" s="448">
        <v>36896746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33423167</v>
      </c>
      <c r="BO23" s="420"/>
      <c r="BP23" s="420"/>
      <c r="BQ23" s="420"/>
      <c r="BR23" s="420"/>
      <c r="BS23" s="420"/>
      <c r="BT23" s="420"/>
      <c r="BU23" s="421"/>
      <c r="BV23" s="419">
        <v>34988814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9040</v>
      </c>
      <c r="R24" s="373"/>
      <c r="S24" s="373"/>
      <c r="T24" s="373"/>
      <c r="U24" s="373"/>
      <c r="V24" s="374"/>
      <c r="W24" s="462"/>
      <c r="X24" s="399"/>
      <c r="Y24" s="400"/>
      <c r="Z24" s="375" t="s">
        <v>173</v>
      </c>
      <c r="AA24" s="376"/>
      <c r="AB24" s="376"/>
      <c r="AC24" s="376"/>
      <c r="AD24" s="376"/>
      <c r="AE24" s="376"/>
      <c r="AF24" s="376"/>
      <c r="AG24" s="377"/>
      <c r="AH24" s="372">
        <v>670</v>
      </c>
      <c r="AI24" s="373"/>
      <c r="AJ24" s="373"/>
      <c r="AK24" s="373"/>
      <c r="AL24" s="374"/>
      <c r="AM24" s="372">
        <v>2019380</v>
      </c>
      <c r="AN24" s="373"/>
      <c r="AO24" s="373"/>
      <c r="AP24" s="373"/>
      <c r="AQ24" s="373"/>
      <c r="AR24" s="374"/>
      <c r="AS24" s="372">
        <v>3014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17517409</v>
      </c>
      <c r="BO24" s="420"/>
      <c r="BP24" s="420"/>
      <c r="BQ24" s="420"/>
      <c r="BR24" s="420"/>
      <c r="BS24" s="420"/>
      <c r="BT24" s="420"/>
      <c r="BU24" s="421"/>
      <c r="BV24" s="419">
        <v>18394614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7490</v>
      </c>
      <c r="R25" s="373"/>
      <c r="S25" s="373"/>
      <c r="T25" s="373"/>
      <c r="U25" s="373"/>
      <c r="V25" s="374"/>
      <c r="W25" s="462"/>
      <c r="X25" s="399"/>
      <c r="Y25" s="400"/>
      <c r="Z25" s="375" t="s">
        <v>176</v>
      </c>
      <c r="AA25" s="376"/>
      <c r="AB25" s="376"/>
      <c r="AC25" s="376"/>
      <c r="AD25" s="376"/>
      <c r="AE25" s="376"/>
      <c r="AF25" s="376"/>
      <c r="AG25" s="377"/>
      <c r="AH25" s="372">
        <v>100</v>
      </c>
      <c r="AI25" s="373"/>
      <c r="AJ25" s="373"/>
      <c r="AK25" s="373"/>
      <c r="AL25" s="374"/>
      <c r="AM25" s="372">
        <v>306800</v>
      </c>
      <c r="AN25" s="373"/>
      <c r="AO25" s="373"/>
      <c r="AP25" s="373"/>
      <c r="AQ25" s="373"/>
      <c r="AR25" s="374"/>
      <c r="AS25" s="372">
        <v>3068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5120880</v>
      </c>
      <c r="BO25" s="449"/>
      <c r="BP25" s="449"/>
      <c r="BQ25" s="449"/>
      <c r="BR25" s="449"/>
      <c r="BS25" s="449"/>
      <c r="BT25" s="449"/>
      <c r="BU25" s="450"/>
      <c r="BV25" s="448">
        <v>3992065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6750</v>
      </c>
      <c r="R26" s="373"/>
      <c r="S26" s="373"/>
      <c r="T26" s="373"/>
      <c r="U26" s="373"/>
      <c r="V26" s="374"/>
      <c r="W26" s="462"/>
      <c r="X26" s="399"/>
      <c r="Y26" s="400"/>
      <c r="Z26" s="375" t="s">
        <v>179</v>
      </c>
      <c r="AA26" s="430"/>
      <c r="AB26" s="430"/>
      <c r="AC26" s="430"/>
      <c r="AD26" s="430"/>
      <c r="AE26" s="430"/>
      <c r="AF26" s="430"/>
      <c r="AG26" s="431"/>
      <c r="AH26" s="372" t="s">
        <v>132</v>
      </c>
      <c r="AI26" s="373"/>
      <c r="AJ26" s="373"/>
      <c r="AK26" s="373"/>
      <c r="AL26" s="374"/>
      <c r="AM26" s="372" t="s">
        <v>132</v>
      </c>
      <c r="AN26" s="373"/>
      <c r="AO26" s="373"/>
      <c r="AP26" s="373"/>
      <c r="AQ26" s="373"/>
      <c r="AR26" s="374"/>
      <c r="AS26" s="372" t="s">
        <v>132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5360</v>
      </c>
      <c r="R27" s="373"/>
      <c r="S27" s="373"/>
      <c r="T27" s="373"/>
      <c r="U27" s="373"/>
      <c r="V27" s="374"/>
      <c r="W27" s="462"/>
      <c r="X27" s="399"/>
      <c r="Y27" s="400"/>
      <c r="Z27" s="375" t="s">
        <v>182</v>
      </c>
      <c r="AA27" s="376"/>
      <c r="AB27" s="376"/>
      <c r="AC27" s="376"/>
      <c r="AD27" s="376"/>
      <c r="AE27" s="376"/>
      <c r="AF27" s="376"/>
      <c r="AG27" s="377"/>
      <c r="AH27" s="372">
        <v>44</v>
      </c>
      <c r="AI27" s="373"/>
      <c r="AJ27" s="373"/>
      <c r="AK27" s="373"/>
      <c r="AL27" s="374"/>
      <c r="AM27" s="372">
        <v>151712</v>
      </c>
      <c r="AN27" s="373"/>
      <c r="AO27" s="373"/>
      <c r="AP27" s="373"/>
      <c r="AQ27" s="373"/>
      <c r="AR27" s="374"/>
      <c r="AS27" s="372">
        <v>3448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381533</v>
      </c>
      <c r="BO27" s="454"/>
      <c r="BP27" s="454"/>
      <c r="BQ27" s="454"/>
      <c r="BR27" s="454"/>
      <c r="BS27" s="454"/>
      <c r="BT27" s="454"/>
      <c r="BU27" s="455"/>
      <c r="BV27" s="453">
        <v>381527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4790</v>
      </c>
      <c r="R28" s="373"/>
      <c r="S28" s="373"/>
      <c r="T28" s="373"/>
      <c r="U28" s="373"/>
      <c r="V28" s="374"/>
      <c r="W28" s="462"/>
      <c r="X28" s="399"/>
      <c r="Y28" s="400"/>
      <c r="Z28" s="375" t="s">
        <v>185</v>
      </c>
      <c r="AA28" s="376"/>
      <c r="AB28" s="376"/>
      <c r="AC28" s="376"/>
      <c r="AD28" s="376"/>
      <c r="AE28" s="376"/>
      <c r="AF28" s="376"/>
      <c r="AG28" s="377"/>
      <c r="AH28" s="372" t="s">
        <v>132</v>
      </c>
      <c r="AI28" s="373"/>
      <c r="AJ28" s="373"/>
      <c r="AK28" s="373"/>
      <c r="AL28" s="374"/>
      <c r="AM28" s="372" t="s">
        <v>132</v>
      </c>
      <c r="AN28" s="373"/>
      <c r="AO28" s="373"/>
      <c r="AP28" s="373"/>
      <c r="AQ28" s="373"/>
      <c r="AR28" s="374"/>
      <c r="AS28" s="372" t="s">
        <v>132</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4961438</v>
      </c>
      <c r="BO28" s="449"/>
      <c r="BP28" s="449"/>
      <c r="BQ28" s="449"/>
      <c r="BR28" s="449"/>
      <c r="BS28" s="449"/>
      <c r="BT28" s="449"/>
      <c r="BU28" s="450"/>
      <c r="BV28" s="448">
        <v>3409204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25</v>
      </c>
      <c r="M29" s="373"/>
      <c r="N29" s="373"/>
      <c r="O29" s="373"/>
      <c r="P29" s="374"/>
      <c r="Q29" s="372">
        <v>4520</v>
      </c>
      <c r="R29" s="373"/>
      <c r="S29" s="373"/>
      <c r="T29" s="373"/>
      <c r="U29" s="373"/>
      <c r="V29" s="374"/>
      <c r="W29" s="463"/>
      <c r="X29" s="464"/>
      <c r="Y29" s="465"/>
      <c r="Z29" s="375" t="s">
        <v>188</v>
      </c>
      <c r="AA29" s="376"/>
      <c r="AB29" s="376"/>
      <c r="AC29" s="376"/>
      <c r="AD29" s="376"/>
      <c r="AE29" s="376"/>
      <c r="AF29" s="376"/>
      <c r="AG29" s="377"/>
      <c r="AH29" s="372">
        <v>714</v>
      </c>
      <c r="AI29" s="373"/>
      <c r="AJ29" s="373"/>
      <c r="AK29" s="373"/>
      <c r="AL29" s="374"/>
      <c r="AM29" s="372">
        <v>2171092</v>
      </c>
      <c r="AN29" s="373"/>
      <c r="AO29" s="373"/>
      <c r="AP29" s="373"/>
      <c r="AQ29" s="373"/>
      <c r="AR29" s="374"/>
      <c r="AS29" s="372">
        <v>3041</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2642010</v>
      </c>
      <c r="BO29" s="420"/>
      <c r="BP29" s="420"/>
      <c r="BQ29" s="420"/>
      <c r="BR29" s="420"/>
      <c r="BS29" s="420"/>
      <c r="BT29" s="420"/>
      <c r="BU29" s="421"/>
      <c r="BV29" s="419">
        <v>1842010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5998586</v>
      </c>
      <c r="BO30" s="454"/>
      <c r="BP30" s="454"/>
      <c r="BQ30" s="454"/>
      <c r="BR30" s="454"/>
      <c r="BS30" s="454"/>
      <c r="BT30" s="454"/>
      <c r="BU30" s="455"/>
      <c r="BV30" s="453">
        <v>4262886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那覇港管理組合一般会計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浦添市土地開発公社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那覇港管理組合特別会計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浦添スマートシティ基盤整備株式会社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南部広域市町村圏事務組合一般会計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南部広域市町村圏事務組合いなんせ斎苑特別会計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南部広域市町村圏事務組合南斎場特別会計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沖縄県後期高齢者医療広域連合一般会計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沖縄県後期高齢者医療広域連合特別会計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沖縄県市町村自治会館管理組合一般会計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沖縄県市町村総合事務組合一般会計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沖縄県市町村総合事務組合公務災害補償特別会計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sHJZdkw2+P8rqRQKeqPtO8deQGZSkRGJCwjnewa7S8H1TzhxycWsSi0vfIR0hhHdfxUoUR57BCTPhT9r1HH9GQ==" saltValue="ucPwRa7Ay+p0THRtd2Xo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election activeCell="N44" sqref="N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572</v>
      </c>
      <c r="D34" s="1151"/>
      <c r="E34" s="1152"/>
      <c r="F34" s="32">
        <v>11.2</v>
      </c>
      <c r="G34" s="33">
        <v>11.13</v>
      </c>
      <c r="H34" s="33">
        <v>10.34</v>
      </c>
      <c r="I34" s="33">
        <v>11.72</v>
      </c>
      <c r="J34" s="34">
        <v>12.88</v>
      </c>
      <c r="K34" s="22"/>
      <c r="L34" s="22"/>
      <c r="M34" s="22"/>
      <c r="N34" s="22"/>
      <c r="O34" s="22"/>
      <c r="P34" s="22"/>
    </row>
    <row r="35" spans="1:16" ht="39" customHeight="1" x14ac:dyDescent="0.15">
      <c r="A35" s="22"/>
      <c r="B35" s="35"/>
      <c r="C35" s="1145" t="s">
        <v>573</v>
      </c>
      <c r="D35" s="1146"/>
      <c r="E35" s="1147"/>
      <c r="F35" s="36">
        <v>3.87</v>
      </c>
      <c r="G35" s="37">
        <v>3.28</v>
      </c>
      <c r="H35" s="37">
        <v>5.18</v>
      </c>
      <c r="I35" s="37">
        <v>8.76</v>
      </c>
      <c r="J35" s="38">
        <v>4.1500000000000004</v>
      </c>
      <c r="K35" s="22"/>
      <c r="L35" s="22"/>
      <c r="M35" s="22"/>
      <c r="N35" s="22"/>
      <c r="O35" s="22"/>
      <c r="P35" s="22"/>
    </row>
    <row r="36" spans="1:16" ht="39" customHeight="1" x14ac:dyDescent="0.15">
      <c r="A36" s="22"/>
      <c r="B36" s="35"/>
      <c r="C36" s="1145" t="s">
        <v>574</v>
      </c>
      <c r="D36" s="1146"/>
      <c r="E36" s="1147"/>
      <c r="F36" s="36" t="s">
        <v>525</v>
      </c>
      <c r="G36" s="37" t="s">
        <v>525</v>
      </c>
      <c r="H36" s="37">
        <v>1.21</v>
      </c>
      <c r="I36" s="37">
        <v>1.5</v>
      </c>
      <c r="J36" s="38">
        <v>1.73</v>
      </c>
      <c r="K36" s="22"/>
      <c r="L36" s="22"/>
      <c r="M36" s="22"/>
      <c r="N36" s="22"/>
      <c r="O36" s="22"/>
      <c r="P36" s="22"/>
    </row>
    <row r="37" spans="1:16" ht="39" customHeight="1" x14ac:dyDescent="0.15">
      <c r="A37" s="22"/>
      <c r="B37" s="35"/>
      <c r="C37" s="1145" t="s">
        <v>575</v>
      </c>
      <c r="D37" s="1146"/>
      <c r="E37" s="1147"/>
      <c r="F37" s="36">
        <v>1.3</v>
      </c>
      <c r="G37" s="37">
        <v>1.56</v>
      </c>
      <c r="H37" s="37">
        <v>0.97</v>
      </c>
      <c r="I37" s="37">
        <v>0.65</v>
      </c>
      <c r="J37" s="38">
        <v>1.1200000000000001</v>
      </c>
      <c r="K37" s="22"/>
      <c r="L37" s="22"/>
      <c r="M37" s="22"/>
      <c r="N37" s="22"/>
      <c r="O37" s="22"/>
      <c r="P37" s="22"/>
    </row>
    <row r="38" spans="1:16" ht="39" customHeight="1" x14ac:dyDescent="0.15">
      <c r="A38" s="22"/>
      <c r="B38" s="35"/>
      <c r="C38" s="1145" t="s">
        <v>576</v>
      </c>
      <c r="D38" s="1146"/>
      <c r="E38" s="1147"/>
      <c r="F38" s="36">
        <v>0.1</v>
      </c>
      <c r="G38" s="37">
        <v>0.1</v>
      </c>
      <c r="H38" s="37">
        <v>0.12</v>
      </c>
      <c r="I38" s="37">
        <v>0.02</v>
      </c>
      <c r="J38" s="38">
        <v>0.1</v>
      </c>
      <c r="K38" s="22"/>
      <c r="L38" s="22"/>
      <c r="M38" s="22"/>
      <c r="N38" s="22"/>
      <c r="O38" s="22"/>
      <c r="P38" s="22"/>
    </row>
    <row r="39" spans="1:16" ht="39" customHeight="1" x14ac:dyDescent="0.15">
      <c r="A39" s="22"/>
      <c r="B39" s="35"/>
      <c r="C39" s="1145" t="s">
        <v>577</v>
      </c>
      <c r="D39" s="1146"/>
      <c r="E39" s="1147"/>
      <c r="F39" s="36">
        <v>0.28999999999999998</v>
      </c>
      <c r="G39" s="37">
        <v>0</v>
      </c>
      <c r="H39" s="37">
        <v>0</v>
      </c>
      <c r="I39" s="37">
        <v>0.25</v>
      </c>
      <c r="J39" s="38">
        <v>0.09</v>
      </c>
      <c r="K39" s="22"/>
      <c r="L39" s="22"/>
      <c r="M39" s="22"/>
      <c r="N39" s="22"/>
      <c r="O39" s="22"/>
      <c r="P39" s="22"/>
    </row>
    <row r="40" spans="1:16" ht="39" customHeight="1" x14ac:dyDescent="0.15">
      <c r="A40" s="22"/>
      <c r="B40" s="35"/>
      <c r="C40" s="1145" t="s">
        <v>578</v>
      </c>
      <c r="D40" s="1146"/>
      <c r="E40" s="1147"/>
      <c r="F40" s="36">
        <v>0.09</v>
      </c>
      <c r="G40" s="37">
        <v>0.69</v>
      </c>
      <c r="H40" s="37">
        <v>0.09</v>
      </c>
      <c r="I40" s="37">
        <v>0.48</v>
      </c>
      <c r="J40" s="38">
        <v>0.08</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579</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580</v>
      </c>
      <c r="D43" s="1149"/>
      <c r="E43" s="1150"/>
      <c r="F43" s="41">
        <v>0</v>
      </c>
      <c r="G43" s="42">
        <v>0.66</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wQDxVQ0kNClTcSoOeEMrVvxKycN3F41hw2n6wyKac0N3rfZGC1iKuLXxUR0bGF0CkcakUgt7/RnrCUK4kngbA==" saltValue="oQayi8ytfIw4uTig0LZ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9"/>
  <sheetViews>
    <sheetView showGridLines="0" topLeftCell="A40" zoomScale="70" zoomScaleNormal="7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3111</v>
      </c>
      <c r="L45" s="60">
        <v>3066</v>
      </c>
      <c r="M45" s="60">
        <v>3127</v>
      </c>
      <c r="N45" s="60">
        <v>3585</v>
      </c>
      <c r="O45" s="61">
        <v>3309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174</v>
      </c>
      <c r="L48" s="64">
        <v>162</v>
      </c>
      <c r="M48" s="64">
        <v>109</v>
      </c>
      <c r="N48" s="64">
        <v>132</v>
      </c>
      <c r="O48" s="65">
        <v>134</v>
      </c>
      <c r="P48" s="48"/>
      <c r="Q48" s="48"/>
      <c r="R48" s="48"/>
      <c r="S48" s="48"/>
      <c r="T48" s="48"/>
      <c r="U48" s="48"/>
    </row>
    <row r="49" spans="1:21" ht="30.75" customHeight="1" x14ac:dyDescent="0.15">
      <c r="A49" s="48"/>
      <c r="B49" s="1178"/>
      <c r="C49" s="1179"/>
      <c r="D49" s="62"/>
      <c r="E49" s="1155" t="s">
        <v>16</v>
      </c>
      <c r="F49" s="1155"/>
      <c r="G49" s="1155"/>
      <c r="H49" s="1155"/>
      <c r="I49" s="1155"/>
      <c r="J49" s="1156"/>
      <c r="K49" s="63">
        <v>77</v>
      </c>
      <c r="L49" s="64">
        <v>75</v>
      </c>
      <c r="M49" s="64">
        <v>71</v>
      </c>
      <c r="N49" s="64">
        <v>74</v>
      </c>
      <c r="O49" s="65">
        <v>72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525</v>
      </c>
      <c r="L50" s="64" t="s">
        <v>525</v>
      </c>
      <c r="M50" s="64" t="s">
        <v>525</v>
      </c>
      <c r="N50" s="64" t="s">
        <v>525</v>
      </c>
      <c r="O50" s="65" t="s">
        <v>525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525</v>
      </c>
      <c r="L51" s="64" t="s">
        <v>525</v>
      </c>
      <c r="M51" s="64">
        <v>0</v>
      </c>
      <c r="N51" s="64" t="s">
        <v>525</v>
      </c>
      <c r="O51" s="65" t="s">
        <v>525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2158</v>
      </c>
      <c r="L52" s="64">
        <v>2236</v>
      </c>
      <c r="M52" s="64">
        <v>2240</v>
      </c>
      <c r="N52" s="64">
        <v>2275</v>
      </c>
      <c r="O52" s="65">
        <v>2244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1204</v>
      </c>
      <c r="L53" s="69">
        <v>1067</v>
      </c>
      <c r="M53" s="69">
        <v>1067</v>
      </c>
      <c r="N53" s="69">
        <v>1516</v>
      </c>
      <c r="O53" s="70">
        <v>1271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row r="66" ht="12.6" hidden="1" customHeight="1" x14ac:dyDescent="0.15"/>
    <row r="67" ht="12.6" hidden="1" customHeight="1" x14ac:dyDescent="0.15"/>
    <row r="68" ht="12.6" hidden="1" customHeight="1" x14ac:dyDescent="0.15"/>
    <row r="69" ht="12.6" hidden="1" customHeight="1" x14ac:dyDescent="0.15"/>
  </sheetData>
  <sheetProtection algorithmName="SHA-512" hashValue="ij2RD4Moei439OWBlnJiUMSNz//eaJ2IeVA15IkGKKzBdEdTLlQeU4Uw9py03czdDsUz+5KFN7AsCPywA8SsRw==" saltValue="i3SVjWF+GuVm8qEcGw2j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1"/>
  <sheetViews>
    <sheetView showGridLines="0" topLeftCell="A34" zoomScale="70" zoomScaleNormal="70" zoomScaleSheetLayoutView="100" workbookViewId="0">
      <selection activeCell="O55" sqref="O5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96" t="s">
        <v>32</v>
      </c>
      <c r="C41" s="1197"/>
      <c r="D41" s="105"/>
      <c r="E41" s="1198" t="s">
        <v>33</v>
      </c>
      <c r="F41" s="1198"/>
      <c r="G41" s="1198"/>
      <c r="H41" s="1199"/>
      <c r="I41" s="355">
        <v>37502</v>
      </c>
      <c r="J41" s="356">
        <v>36499</v>
      </c>
      <c r="K41" s="356">
        <v>37293</v>
      </c>
      <c r="L41" s="356">
        <v>36897</v>
      </c>
      <c r="M41" s="357">
        <v>35082</v>
      </c>
    </row>
    <row r="42" spans="2:13" ht="27.75" customHeight="1" x14ac:dyDescent="0.15">
      <c r="B42" s="1186"/>
      <c r="C42" s="1187"/>
      <c r="D42" s="106"/>
      <c r="E42" s="1190" t="s">
        <v>34</v>
      </c>
      <c r="F42" s="1190"/>
      <c r="G42" s="1190"/>
      <c r="H42" s="1191"/>
      <c r="I42" s="358">
        <v>148</v>
      </c>
      <c r="J42" s="359">
        <v>172</v>
      </c>
      <c r="K42" s="359">
        <v>28</v>
      </c>
      <c r="L42" s="359">
        <v>28</v>
      </c>
      <c r="M42" s="360">
        <v>5</v>
      </c>
    </row>
    <row r="43" spans="2:13" ht="27.75" customHeight="1" x14ac:dyDescent="0.15">
      <c r="B43" s="1186"/>
      <c r="C43" s="1187"/>
      <c r="D43" s="106"/>
      <c r="E43" s="1190" t="s">
        <v>35</v>
      </c>
      <c r="F43" s="1190"/>
      <c r="G43" s="1190"/>
      <c r="H43" s="1191"/>
      <c r="I43" s="358">
        <v>1938</v>
      </c>
      <c r="J43" s="359">
        <v>1738</v>
      </c>
      <c r="K43" s="359">
        <v>1686</v>
      </c>
      <c r="L43" s="359">
        <v>1630</v>
      </c>
      <c r="M43" s="360">
        <v>1661</v>
      </c>
    </row>
    <row r="44" spans="2:13" ht="27.75" customHeight="1" x14ac:dyDescent="0.15">
      <c r="B44" s="1186"/>
      <c r="C44" s="1187"/>
      <c r="D44" s="106"/>
      <c r="E44" s="1190" t="s">
        <v>36</v>
      </c>
      <c r="F44" s="1190"/>
      <c r="G44" s="1190"/>
      <c r="H44" s="1191"/>
      <c r="I44" s="358">
        <v>596</v>
      </c>
      <c r="J44" s="359">
        <v>568</v>
      </c>
      <c r="K44" s="359">
        <v>569</v>
      </c>
      <c r="L44" s="359">
        <v>545</v>
      </c>
      <c r="M44" s="360">
        <v>472</v>
      </c>
    </row>
    <row r="45" spans="2:13" ht="27.75" customHeight="1" x14ac:dyDescent="0.15">
      <c r="B45" s="1186"/>
      <c r="C45" s="1187"/>
      <c r="D45" s="106"/>
      <c r="E45" s="1190" t="s">
        <v>37</v>
      </c>
      <c r="F45" s="1190"/>
      <c r="G45" s="1190"/>
      <c r="H45" s="1191"/>
      <c r="I45" s="358">
        <v>1810</v>
      </c>
      <c r="J45" s="359">
        <v>1584</v>
      </c>
      <c r="K45" s="359">
        <v>1450</v>
      </c>
      <c r="L45" s="359">
        <v>1194</v>
      </c>
      <c r="M45" s="360">
        <v>1091</v>
      </c>
    </row>
    <row r="46" spans="2:13" ht="27.75" customHeight="1" x14ac:dyDescent="0.15">
      <c r="B46" s="1186"/>
      <c r="C46" s="1187"/>
      <c r="D46" s="107"/>
      <c r="E46" s="1190" t="s">
        <v>38</v>
      </c>
      <c r="F46" s="1190"/>
      <c r="G46" s="1190"/>
      <c r="H46" s="1191"/>
      <c r="I46" s="358">
        <v>0</v>
      </c>
      <c r="J46" s="359">
        <v>0</v>
      </c>
      <c r="K46" s="359">
        <v>0</v>
      </c>
      <c r="L46" s="359">
        <v>0</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7312</v>
      </c>
      <c r="J50" s="359">
        <v>5858</v>
      </c>
      <c r="K50" s="359">
        <v>7339</v>
      </c>
      <c r="L50" s="359">
        <v>9284</v>
      </c>
      <c r="M50" s="360">
        <v>12253</v>
      </c>
    </row>
    <row r="51" spans="2:13" ht="27.75" customHeight="1" x14ac:dyDescent="0.15">
      <c r="B51" s="1186"/>
      <c r="C51" s="1187"/>
      <c r="D51" s="106"/>
      <c r="E51" s="1190" t="s">
        <v>44</v>
      </c>
      <c r="F51" s="1190"/>
      <c r="G51" s="1190"/>
      <c r="H51" s="1191"/>
      <c r="I51" s="358">
        <v>236</v>
      </c>
      <c r="J51" s="359">
        <v>194</v>
      </c>
      <c r="K51" s="359">
        <v>162</v>
      </c>
      <c r="L51" s="359">
        <v>125</v>
      </c>
      <c r="M51" s="360">
        <v>80</v>
      </c>
    </row>
    <row r="52" spans="2:13" ht="27.75" customHeight="1" x14ac:dyDescent="0.15">
      <c r="B52" s="1188"/>
      <c r="C52" s="1189"/>
      <c r="D52" s="106"/>
      <c r="E52" s="1190" t="s">
        <v>45</v>
      </c>
      <c r="F52" s="1190"/>
      <c r="G52" s="1190"/>
      <c r="H52" s="1191"/>
      <c r="I52" s="358">
        <v>28197</v>
      </c>
      <c r="J52" s="359">
        <v>27027</v>
      </c>
      <c r="K52" s="359">
        <v>27662</v>
      </c>
      <c r="L52" s="359">
        <v>27252</v>
      </c>
      <c r="M52" s="360">
        <v>25994</v>
      </c>
    </row>
    <row r="53" spans="2:13" ht="27.75" customHeight="1" thickBot="1" x14ac:dyDescent="0.2">
      <c r="B53" s="1192" t="s">
        <v>46</v>
      </c>
      <c r="C53" s="1193"/>
      <c r="D53" s="110"/>
      <c r="E53" s="1194" t="s">
        <v>47</v>
      </c>
      <c r="F53" s="1194"/>
      <c r="G53" s="1194"/>
      <c r="H53" s="1195"/>
      <c r="I53" s="361">
        <v>6251</v>
      </c>
      <c r="J53" s="362">
        <v>7483</v>
      </c>
      <c r="K53" s="362">
        <v>5863</v>
      </c>
      <c r="L53" s="362">
        <v>3631</v>
      </c>
      <c r="M53" s="363">
        <v>-15</v>
      </c>
    </row>
    <row r="54" spans="2:13" ht="27.75" customHeight="1" x14ac:dyDescent="0.15">
      <c r="B54" s="111" t="s">
        <v>48</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LlzVL4VsLXHApYXrkKdCHzHYrpFoJBsk7QUvMicA/zPkU4kS/OAl7nLRCw2nlAT9CKrlF7AY3XHewdMcVG/cxw==" saltValue="gwzGxZpXtIDVhTdycGab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80" zoomScaleNormal="8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2779</v>
      </c>
      <c r="G55" s="122">
        <v>3409</v>
      </c>
      <c r="H55" s="123">
        <v>4961</v>
      </c>
    </row>
    <row r="56" spans="2:8" ht="52.5" customHeight="1" x14ac:dyDescent="0.15">
      <c r="B56" s="124"/>
      <c r="C56" s="1213" t="s">
        <v>51</v>
      </c>
      <c r="D56" s="1213"/>
      <c r="E56" s="1214"/>
      <c r="F56" s="125">
        <v>1131</v>
      </c>
      <c r="G56" s="125">
        <v>1842</v>
      </c>
      <c r="H56" s="126">
        <v>2642</v>
      </c>
    </row>
    <row r="57" spans="2:8" ht="53.25" customHeight="1" x14ac:dyDescent="0.15">
      <c r="B57" s="124"/>
      <c r="C57" s="1215" t="s">
        <v>52</v>
      </c>
      <c r="D57" s="1215"/>
      <c r="E57" s="1216"/>
      <c r="F57" s="127">
        <v>5878</v>
      </c>
      <c r="G57" s="127">
        <v>4263</v>
      </c>
      <c r="H57" s="128">
        <v>5999</v>
      </c>
    </row>
    <row r="58" spans="2:8" ht="45.75" customHeight="1" x14ac:dyDescent="0.15">
      <c r="B58" s="129"/>
      <c r="C58" s="1203" t="s">
        <v>602</v>
      </c>
      <c r="D58" s="1204"/>
      <c r="E58" s="1205"/>
      <c r="F58" s="130">
        <v>1152</v>
      </c>
      <c r="G58" s="130">
        <v>1419</v>
      </c>
      <c r="H58" s="131">
        <v>1769</v>
      </c>
    </row>
    <row r="59" spans="2:8" ht="45.75" customHeight="1" x14ac:dyDescent="0.15">
      <c r="B59" s="129"/>
      <c r="C59" s="1203" t="s">
        <v>603</v>
      </c>
      <c r="D59" s="1204"/>
      <c r="E59" s="1205"/>
      <c r="F59" s="130">
        <v>2552</v>
      </c>
      <c r="G59" s="130">
        <v>56</v>
      </c>
      <c r="H59" s="131">
        <v>1648</v>
      </c>
    </row>
    <row r="60" spans="2:8" ht="45.75" customHeight="1" x14ac:dyDescent="0.15">
      <c r="B60" s="129"/>
      <c r="C60" s="1203" t="s">
        <v>604</v>
      </c>
      <c r="D60" s="1204"/>
      <c r="E60" s="1205"/>
      <c r="F60" s="130">
        <v>616</v>
      </c>
      <c r="G60" s="130">
        <v>1259</v>
      </c>
      <c r="H60" s="131">
        <v>1124</v>
      </c>
    </row>
    <row r="61" spans="2:8" ht="45.75" customHeight="1" x14ac:dyDescent="0.15">
      <c r="B61" s="129"/>
      <c r="C61" s="1203" t="s">
        <v>605</v>
      </c>
      <c r="D61" s="1204"/>
      <c r="E61" s="1205"/>
      <c r="F61" s="130">
        <v>691</v>
      </c>
      <c r="G61" s="130">
        <v>882</v>
      </c>
      <c r="H61" s="131">
        <v>954</v>
      </c>
    </row>
    <row r="62" spans="2:8" ht="45.75" customHeight="1" thickBot="1" x14ac:dyDescent="0.2">
      <c r="B62" s="132"/>
      <c r="C62" s="1206" t="s">
        <v>606</v>
      </c>
      <c r="D62" s="1207"/>
      <c r="E62" s="1208"/>
      <c r="F62" s="133">
        <v>210</v>
      </c>
      <c r="G62" s="133">
        <v>260</v>
      </c>
      <c r="H62" s="134">
        <v>310</v>
      </c>
    </row>
    <row r="63" spans="2:8" ht="52.5" customHeight="1" thickBot="1" x14ac:dyDescent="0.2">
      <c r="B63" s="135"/>
      <c r="C63" s="1209" t="s">
        <v>53</v>
      </c>
      <c r="D63" s="1209"/>
      <c r="E63" s="1210"/>
      <c r="F63" s="136">
        <v>9788</v>
      </c>
      <c r="G63" s="136">
        <v>9514</v>
      </c>
      <c r="H63" s="137">
        <v>13602</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sheetData>
  <sheetProtection algorithmName="SHA-512" hashValue="ZsxiuXIa+yuxd8hdTy3FcnGaF3C+GfabH3T0LhELVOZ+pcOcJKqPh6fATSMuHYLuIcB8pTQ4QnG8Ovu916rLoQ==" saltValue="i+3uD+sqCE0cnD5lVvG6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91530</v>
      </c>
      <c r="E3" s="156"/>
      <c r="F3" s="157">
        <v>66863</v>
      </c>
      <c r="G3" s="158"/>
      <c r="H3" s="159"/>
    </row>
    <row r="4" spans="1:8" x14ac:dyDescent="0.15">
      <c r="A4" s="160"/>
      <c r="B4" s="161"/>
      <c r="C4" s="162"/>
      <c r="D4" s="163">
        <v>11150</v>
      </c>
      <c r="E4" s="164"/>
      <c r="F4" s="165">
        <v>32770</v>
      </c>
      <c r="G4" s="166"/>
      <c r="H4" s="167"/>
    </row>
    <row r="5" spans="1:8" x14ac:dyDescent="0.15">
      <c r="A5" s="148" t="s">
        <v>558</v>
      </c>
      <c r="B5" s="153"/>
      <c r="C5" s="154"/>
      <c r="D5" s="155">
        <v>75665</v>
      </c>
      <c r="E5" s="156"/>
      <c r="F5" s="157">
        <v>72051</v>
      </c>
      <c r="G5" s="158"/>
      <c r="H5" s="159"/>
    </row>
    <row r="6" spans="1:8" x14ac:dyDescent="0.15">
      <c r="A6" s="160"/>
      <c r="B6" s="161"/>
      <c r="C6" s="162"/>
      <c r="D6" s="163">
        <v>7829</v>
      </c>
      <c r="E6" s="164"/>
      <c r="F6" s="165">
        <v>34140</v>
      </c>
      <c r="G6" s="166"/>
      <c r="H6" s="167"/>
    </row>
    <row r="7" spans="1:8" x14ac:dyDescent="0.15">
      <c r="A7" s="148" t="s">
        <v>559</v>
      </c>
      <c r="B7" s="153"/>
      <c r="C7" s="154"/>
      <c r="D7" s="155">
        <v>53708</v>
      </c>
      <c r="E7" s="156"/>
      <c r="F7" s="157">
        <v>72756</v>
      </c>
      <c r="G7" s="158"/>
      <c r="H7" s="159"/>
    </row>
    <row r="8" spans="1:8" x14ac:dyDescent="0.15">
      <c r="A8" s="160"/>
      <c r="B8" s="161"/>
      <c r="C8" s="162"/>
      <c r="D8" s="163">
        <v>7685</v>
      </c>
      <c r="E8" s="164"/>
      <c r="F8" s="165">
        <v>32117</v>
      </c>
      <c r="G8" s="166"/>
      <c r="H8" s="167"/>
    </row>
    <row r="9" spans="1:8" x14ac:dyDescent="0.15">
      <c r="A9" s="148" t="s">
        <v>560</v>
      </c>
      <c r="B9" s="153"/>
      <c r="C9" s="154"/>
      <c r="D9" s="155">
        <v>63602</v>
      </c>
      <c r="E9" s="156"/>
      <c r="F9" s="157">
        <v>43955</v>
      </c>
      <c r="G9" s="158"/>
      <c r="H9" s="159"/>
    </row>
    <row r="10" spans="1:8" x14ac:dyDescent="0.15">
      <c r="A10" s="160"/>
      <c r="B10" s="161"/>
      <c r="C10" s="162"/>
      <c r="D10" s="163">
        <v>6682</v>
      </c>
      <c r="E10" s="164"/>
      <c r="F10" s="165">
        <v>21318</v>
      </c>
      <c r="G10" s="166"/>
      <c r="H10" s="167"/>
    </row>
    <row r="11" spans="1:8" x14ac:dyDescent="0.15">
      <c r="A11" s="148" t="s">
        <v>561</v>
      </c>
      <c r="B11" s="153"/>
      <c r="C11" s="154"/>
      <c r="D11" s="155">
        <v>35485</v>
      </c>
      <c r="E11" s="156"/>
      <c r="F11" s="157">
        <v>41921</v>
      </c>
      <c r="G11" s="158"/>
      <c r="H11" s="159"/>
    </row>
    <row r="12" spans="1:8" x14ac:dyDescent="0.15">
      <c r="A12" s="160"/>
      <c r="B12" s="161"/>
      <c r="C12" s="168"/>
      <c r="D12" s="163">
        <v>10114</v>
      </c>
      <c r="E12" s="164"/>
      <c r="F12" s="165">
        <v>21655</v>
      </c>
      <c r="G12" s="166"/>
      <c r="H12" s="167"/>
    </row>
    <row r="13" spans="1:8" x14ac:dyDescent="0.15">
      <c r="A13" s="148"/>
      <c r="B13" s="153"/>
      <c r="C13" s="169"/>
      <c r="D13" s="170">
        <v>63998</v>
      </c>
      <c r="E13" s="171"/>
      <c r="F13" s="172">
        <v>59509</v>
      </c>
      <c r="G13" s="173"/>
      <c r="H13" s="159"/>
    </row>
    <row r="14" spans="1:8" x14ac:dyDescent="0.15">
      <c r="A14" s="160"/>
      <c r="B14" s="161"/>
      <c r="C14" s="162"/>
      <c r="D14" s="163">
        <v>8692</v>
      </c>
      <c r="E14" s="164"/>
      <c r="F14" s="165">
        <v>28400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3.87</v>
      </c>
      <c r="C19" s="174">
        <f>ROUND(VALUE(SUBSTITUTE(実質収支比率等に係る経年分析!G$48,"▲","-")),2)</f>
        <v>3.28</v>
      </c>
      <c r="D19" s="174">
        <f>ROUND(VALUE(SUBSTITUTE(実質収支比率等に係る経年分析!H$48,"▲","-")),2)</f>
        <v>5.3</v>
      </c>
      <c r="E19" s="174">
        <f>ROUND(VALUE(SUBSTITUTE(実質収支比率等に係る経年分析!I$48,"▲","-")),2)</f>
        <v>8.76</v>
      </c>
      <c r="F19" s="174">
        <f>ROUND(VALUE(SUBSTITUTE(実質収支比率等に係る経年分析!J$48,"▲","-")),2)</f>
        <v>4.16</v>
      </c>
    </row>
    <row r="20" spans="1:11" x14ac:dyDescent="0.15">
      <c r="A20" s="174" t="s">
        <v>57</v>
      </c>
      <c r="B20" s="174">
        <f>ROUND(VALUE(SUBSTITUTE(実質収支比率等に係る経年分析!F$47,"▲","-")),2)</f>
        <v>16.8</v>
      </c>
      <c r="C20" s="174">
        <f>ROUND(VALUE(SUBSTITUTE(実質収支比率等に係る経年分析!G$47,"▲","-")),2)</f>
        <v>10.17</v>
      </c>
      <c r="D20" s="174">
        <f>ROUND(VALUE(SUBSTITUTE(実質収支比率等に係る経年分析!H$47,"▲","-")),2)</f>
        <v>11.45</v>
      </c>
      <c r="E20" s="174">
        <f>ROUND(VALUE(SUBSTITUTE(実質収支比率等に係る経年分析!I$47,"▲","-")),2)</f>
        <v>13.52</v>
      </c>
      <c r="F20" s="174">
        <f>ROUND(VALUE(SUBSTITUTE(実質収支比率等に係る経年分析!J$47,"▲","-")),2)</f>
        <v>19.79</v>
      </c>
    </row>
    <row r="21" spans="1:11" x14ac:dyDescent="0.15">
      <c r="A21" s="174" t="s">
        <v>58</v>
      </c>
      <c r="B21" s="174">
        <f>IF(ISNUMBER(VALUE(SUBSTITUTE(実質収支比率等に係る経年分析!F$49,"▲","-"))),ROUND(VALUE(SUBSTITUTE(実質収支比率等に係る経年分析!F$49,"▲","-")),2),NA())</f>
        <v>3.21</v>
      </c>
      <c r="C21" s="174">
        <f>IF(ISNUMBER(VALUE(SUBSTITUTE(実質収支比率等に係る経年分析!G$49,"▲","-"))),ROUND(VALUE(SUBSTITUTE(実質収支比率等に係る経年分析!G$49,"▲","-")),2),NA())</f>
        <v>-6.21</v>
      </c>
      <c r="D21" s="174">
        <f>IF(ISNUMBER(VALUE(SUBSTITUTE(実質収支比率等に係る経年分析!H$49,"▲","-"))),ROUND(VALUE(SUBSTITUTE(実質収支比率等に係る経年分析!H$49,"▲","-")),2),NA())</f>
        <v>3.72</v>
      </c>
      <c r="E21" s="174">
        <f>IF(ISNUMBER(VALUE(SUBSTITUTE(実質収支比率等に係る経年分析!I$49,"▲","-"))),ROUND(VALUE(SUBSTITUTE(実質収支比率等に係る経年分析!I$49,"▲","-")),2),NA())</f>
        <v>6.16</v>
      </c>
      <c r="F21" s="174">
        <f>IF(ISNUMBER(VALUE(SUBSTITUTE(実質収支比率等に係る経年分析!J$49,"▲","-"))),ROUND(VALUE(SUBSTITUTE(実質収支比率等に係る経年分析!J$49,"▲","-")),2),NA())</f>
        <v>1.65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0.69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4.1500000000000004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12.88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2158</v>
      </c>
      <c r="E42" s="176"/>
      <c r="F42" s="176"/>
      <c r="G42" s="176">
        <f>'実質公債費比率（分子）の構造'!L$52</f>
        <v>2236</v>
      </c>
      <c r="H42" s="176"/>
      <c r="I42" s="176"/>
      <c r="J42" s="176">
        <f>'実質公債費比率（分子）の構造'!M$52</f>
        <v>2240</v>
      </c>
      <c r="K42" s="176"/>
      <c r="L42" s="176"/>
      <c r="M42" s="176">
        <f>'実質公債費比率（分子）の構造'!N$52</f>
        <v>2275</v>
      </c>
      <c r="N42" s="176"/>
      <c r="O42" s="176"/>
      <c r="P42" s="176">
        <f>'実質公債費比率（分子）の構造'!O$52</f>
        <v>2244</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77</v>
      </c>
      <c r="C45" s="176"/>
      <c r="D45" s="176"/>
      <c r="E45" s="176">
        <f>'実質公債費比率（分子）の構造'!L$49</f>
        <v>75</v>
      </c>
      <c r="F45" s="176"/>
      <c r="G45" s="176"/>
      <c r="H45" s="176">
        <f>'実質公債費比率（分子）の構造'!M$49</f>
        <v>71</v>
      </c>
      <c r="I45" s="176"/>
      <c r="J45" s="176"/>
      <c r="K45" s="176">
        <f>'実質公債費比率（分子）の構造'!N$49</f>
        <v>74</v>
      </c>
      <c r="L45" s="176"/>
      <c r="M45" s="176"/>
      <c r="N45" s="176">
        <f>'実質公債費比率（分子）の構造'!O$49</f>
        <v>72</v>
      </c>
      <c r="O45" s="176"/>
      <c r="P45" s="176"/>
    </row>
    <row r="46" spans="1:16" x14ac:dyDescent="0.15">
      <c r="A46" s="176" t="s">
        <v>69</v>
      </c>
      <c r="B46" s="176">
        <f>'実質公債費比率（分子）の構造'!K$48</f>
        <v>174</v>
      </c>
      <c r="C46" s="176"/>
      <c r="D46" s="176"/>
      <c r="E46" s="176">
        <f>'実質公債費比率（分子）の構造'!L$48</f>
        <v>162</v>
      </c>
      <c r="F46" s="176"/>
      <c r="G46" s="176"/>
      <c r="H46" s="176">
        <f>'実質公債費比率（分子）の構造'!M$48</f>
        <v>109</v>
      </c>
      <c r="I46" s="176"/>
      <c r="J46" s="176"/>
      <c r="K46" s="176">
        <f>'実質公債費比率（分子）の構造'!N$48</f>
        <v>132</v>
      </c>
      <c r="L46" s="176"/>
      <c r="M46" s="176"/>
      <c r="N46" s="176">
        <f>'実質公債費比率（分子）の構造'!O$48</f>
        <v>134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3111</v>
      </c>
      <c r="C49" s="176"/>
      <c r="D49" s="176"/>
      <c r="E49" s="176">
        <f>'実質公債費比率（分子）の構造'!L$45</f>
        <v>3066</v>
      </c>
      <c r="F49" s="176"/>
      <c r="G49" s="176"/>
      <c r="H49" s="176">
        <f>'実質公債費比率（分子）の構造'!M$45</f>
        <v>3127</v>
      </c>
      <c r="I49" s="176"/>
      <c r="J49" s="176"/>
      <c r="K49" s="176">
        <f>'実質公債費比率（分子）の構造'!N$45</f>
        <v>3585</v>
      </c>
      <c r="L49" s="176"/>
      <c r="M49" s="176"/>
      <c r="N49" s="176">
        <f>'実質公債費比率（分子）の構造'!O$45</f>
        <v>3309</v>
      </c>
      <c r="O49" s="176"/>
      <c r="P49" s="176"/>
    </row>
    <row r="50" spans="1:16" x14ac:dyDescent="0.15">
      <c r="A50" s="176" t="s">
        <v>73</v>
      </c>
      <c r="B50" s="176" t="e">
        <f>NA()</f>
        <v>#N/A</v>
      </c>
      <c r="C50" s="176">
        <f>IF(ISNUMBER('実質公債費比率（分子）の構造'!K$53),'実質公債費比率（分子）の構造'!K$53,NA())</f>
        <v>1204</v>
      </c>
      <c r="D50" s="176" t="e">
        <f>NA()</f>
        <v>#N/A</v>
      </c>
      <c r="E50" s="176" t="e">
        <f>NA()</f>
        <v>#N/A</v>
      </c>
      <c r="F50" s="176">
        <f>IF(ISNUMBER('実質公債費比率（分子）の構造'!L$53),'実質公債費比率（分子）の構造'!L$53,NA())</f>
        <v>1067</v>
      </c>
      <c r="G50" s="176" t="e">
        <f>NA()</f>
        <v>#N/A</v>
      </c>
      <c r="H50" s="176" t="e">
        <f>NA()</f>
        <v>#N/A</v>
      </c>
      <c r="I50" s="176">
        <f>IF(ISNUMBER('実質公債費比率（分子）の構造'!M$53),'実質公債費比率（分子）の構造'!M$53,NA())</f>
        <v>1067</v>
      </c>
      <c r="J50" s="176" t="e">
        <f>NA()</f>
        <v>#N/A</v>
      </c>
      <c r="K50" s="176" t="e">
        <f>NA()</f>
        <v>#N/A</v>
      </c>
      <c r="L50" s="176">
        <f>IF(ISNUMBER('実質公債費比率（分子）の構造'!N$53),'実質公債費比率（分子）の構造'!N$53,NA())</f>
        <v>1516</v>
      </c>
      <c r="M50" s="176" t="e">
        <f>NA()</f>
        <v>#N/A</v>
      </c>
      <c r="N50" s="176" t="e">
        <f>NA()</f>
        <v>#N/A</v>
      </c>
      <c r="O50" s="176">
        <f>IF(ISNUMBER('実質公債費比率（分子）の構造'!O$53),'実質公債費比率（分子）の構造'!O$53,NA())</f>
        <v>1271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28197</v>
      </c>
      <c r="E56" s="175"/>
      <c r="F56" s="175"/>
      <c r="G56" s="175">
        <f>'将来負担比率（分子）の構造'!J$52</f>
        <v>27027</v>
      </c>
      <c r="H56" s="175"/>
      <c r="I56" s="175"/>
      <c r="J56" s="175">
        <f>'将来負担比率（分子）の構造'!K$52</f>
        <v>27662</v>
      </c>
      <c r="K56" s="175"/>
      <c r="L56" s="175"/>
      <c r="M56" s="175">
        <f>'将来負担比率（分子）の構造'!L$52</f>
        <v>27252</v>
      </c>
      <c r="N56" s="175"/>
      <c r="O56" s="175"/>
      <c r="P56" s="175">
        <f>'将来負担比率（分子）の構造'!M$52</f>
        <v>25994</v>
      </c>
    </row>
    <row r="57" spans="1:16" x14ac:dyDescent="0.15">
      <c r="A57" s="175" t="s">
        <v>44</v>
      </c>
      <c r="B57" s="175"/>
      <c r="C57" s="175"/>
      <c r="D57" s="175">
        <f>'将来負担比率（分子）の構造'!I$51</f>
        <v>236</v>
      </c>
      <c r="E57" s="175"/>
      <c r="F57" s="175"/>
      <c r="G57" s="175">
        <f>'将来負担比率（分子）の構造'!J$51</f>
        <v>194</v>
      </c>
      <c r="H57" s="175"/>
      <c r="I57" s="175"/>
      <c r="J57" s="175">
        <f>'将来負担比率（分子）の構造'!K$51</f>
        <v>162</v>
      </c>
      <c r="K57" s="175"/>
      <c r="L57" s="175"/>
      <c r="M57" s="175">
        <f>'将来負担比率（分子）の構造'!L$51</f>
        <v>125</v>
      </c>
      <c r="N57" s="175"/>
      <c r="O57" s="175"/>
      <c r="P57" s="175">
        <f>'将来負担比率（分子）の構造'!M$51</f>
        <v>80</v>
      </c>
    </row>
    <row r="58" spans="1:16" x14ac:dyDescent="0.15">
      <c r="A58" s="175" t="s">
        <v>43</v>
      </c>
      <c r="B58" s="175"/>
      <c r="C58" s="175"/>
      <c r="D58" s="175">
        <f>'将来負担比率（分子）の構造'!I$50</f>
        <v>7312</v>
      </c>
      <c r="E58" s="175"/>
      <c r="F58" s="175"/>
      <c r="G58" s="175">
        <f>'将来負担比率（分子）の構造'!J$50</f>
        <v>5858</v>
      </c>
      <c r="H58" s="175"/>
      <c r="I58" s="175"/>
      <c r="J58" s="175">
        <f>'将来負担比率（分子）の構造'!K$50</f>
        <v>7339</v>
      </c>
      <c r="K58" s="175"/>
      <c r="L58" s="175"/>
      <c r="M58" s="175">
        <f>'将来負担比率（分子）の構造'!L$50</f>
        <v>9284</v>
      </c>
      <c r="N58" s="175"/>
      <c r="O58" s="175"/>
      <c r="P58" s="175">
        <f>'将来負担比率（分子）の構造'!M$50</f>
        <v>12253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t="str">
        <f>'将来負担比率（分子）の構造'!M$46</f>
        <v>-</v>
      </c>
      <c r="O61" s="175"/>
      <c r="P61" s="175"/>
    </row>
    <row r="62" spans="1:16" x14ac:dyDescent="0.15">
      <c r="A62" s="175" t="s">
        <v>37</v>
      </c>
      <c r="B62" s="175">
        <f>'将来負担比率（分子）の構造'!I$45</f>
        <v>1810</v>
      </c>
      <c r="C62" s="175"/>
      <c r="D62" s="175"/>
      <c r="E62" s="175">
        <f>'将来負担比率（分子）の構造'!J$45</f>
        <v>1584</v>
      </c>
      <c r="F62" s="175"/>
      <c r="G62" s="175"/>
      <c r="H62" s="175">
        <f>'将来負担比率（分子）の構造'!K$45</f>
        <v>1450</v>
      </c>
      <c r="I62" s="175"/>
      <c r="J62" s="175"/>
      <c r="K62" s="175">
        <f>'将来負担比率（分子）の構造'!L$45</f>
        <v>1194</v>
      </c>
      <c r="L62" s="175"/>
      <c r="M62" s="175"/>
      <c r="N62" s="175">
        <f>'将来負担比率（分子）の構造'!M$45</f>
        <v>1091</v>
      </c>
      <c r="O62" s="175"/>
      <c r="P62" s="175"/>
    </row>
    <row r="63" spans="1:16" x14ac:dyDescent="0.15">
      <c r="A63" s="175" t="s">
        <v>36</v>
      </c>
      <c r="B63" s="175">
        <f>'将来負担比率（分子）の構造'!I$44</f>
        <v>596</v>
      </c>
      <c r="C63" s="175"/>
      <c r="D63" s="175"/>
      <c r="E63" s="175">
        <f>'将来負担比率（分子）の構造'!J$44</f>
        <v>568</v>
      </c>
      <c r="F63" s="175"/>
      <c r="G63" s="175"/>
      <c r="H63" s="175">
        <f>'将来負担比率（分子）の構造'!K$44</f>
        <v>569</v>
      </c>
      <c r="I63" s="175"/>
      <c r="J63" s="175"/>
      <c r="K63" s="175">
        <f>'将来負担比率（分子）の構造'!L$44</f>
        <v>545</v>
      </c>
      <c r="L63" s="175"/>
      <c r="M63" s="175"/>
      <c r="N63" s="175">
        <f>'将来負担比率（分子）の構造'!M$44</f>
        <v>472</v>
      </c>
      <c r="O63" s="175"/>
      <c r="P63" s="175"/>
    </row>
    <row r="64" spans="1:16" x14ac:dyDescent="0.15">
      <c r="A64" s="175" t="s">
        <v>35</v>
      </c>
      <c r="B64" s="175">
        <f>'将来負担比率（分子）の構造'!I$43</f>
        <v>1938</v>
      </c>
      <c r="C64" s="175"/>
      <c r="D64" s="175"/>
      <c r="E64" s="175">
        <f>'将来負担比率（分子）の構造'!J$43</f>
        <v>1738</v>
      </c>
      <c r="F64" s="175"/>
      <c r="G64" s="175"/>
      <c r="H64" s="175">
        <f>'将来負担比率（分子）の構造'!K$43</f>
        <v>1686</v>
      </c>
      <c r="I64" s="175"/>
      <c r="J64" s="175"/>
      <c r="K64" s="175">
        <f>'将来負担比率（分子）の構造'!L$43</f>
        <v>1630</v>
      </c>
      <c r="L64" s="175"/>
      <c r="M64" s="175"/>
      <c r="N64" s="175">
        <f>'将来負担比率（分子）の構造'!M$43</f>
        <v>1661</v>
      </c>
      <c r="O64" s="175"/>
      <c r="P64" s="175"/>
    </row>
    <row r="65" spans="1:16" x14ac:dyDescent="0.15">
      <c r="A65" s="175" t="s">
        <v>34</v>
      </c>
      <c r="B65" s="175">
        <f>'将来負担比率（分子）の構造'!I$42</f>
        <v>148</v>
      </c>
      <c r="C65" s="175"/>
      <c r="D65" s="175"/>
      <c r="E65" s="175">
        <f>'将来負担比率（分子）の構造'!J$42</f>
        <v>172</v>
      </c>
      <c r="F65" s="175"/>
      <c r="G65" s="175"/>
      <c r="H65" s="175">
        <f>'将来負担比率（分子）の構造'!K$42</f>
        <v>28</v>
      </c>
      <c r="I65" s="175"/>
      <c r="J65" s="175"/>
      <c r="K65" s="175">
        <f>'将来負担比率（分子）の構造'!L$42</f>
        <v>28</v>
      </c>
      <c r="L65" s="175"/>
      <c r="M65" s="175"/>
      <c r="N65" s="175">
        <f>'将来負担比率（分子）の構造'!M$42</f>
        <v>5</v>
      </c>
      <c r="O65" s="175"/>
      <c r="P65" s="175"/>
    </row>
    <row r="66" spans="1:16" x14ac:dyDescent="0.15">
      <c r="A66" s="175" t="s">
        <v>33</v>
      </c>
      <c r="B66" s="175">
        <f>'将来負担比率（分子）の構造'!I$41</f>
        <v>37502</v>
      </c>
      <c r="C66" s="175"/>
      <c r="D66" s="175"/>
      <c r="E66" s="175">
        <f>'将来負担比率（分子）の構造'!J$41</f>
        <v>36499</v>
      </c>
      <c r="F66" s="175"/>
      <c r="G66" s="175"/>
      <c r="H66" s="175">
        <f>'将来負担比率（分子）の構造'!K$41</f>
        <v>37293</v>
      </c>
      <c r="I66" s="175"/>
      <c r="J66" s="175"/>
      <c r="K66" s="175">
        <f>'将来負担比率（分子）の構造'!L$41</f>
        <v>36897</v>
      </c>
      <c r="L66" s="175"/>
      <c r="M66" s="175"/>
      <c r="N66" s="175">
        <f>'将来負担比率（分子）の構造'!M$41</f>
        <v>35082</v>
      </c>
      <c r="O66" s="175"/>
      <c r="P66" s="175"/>
    </row>
    <row r="67" spans="1:16" x14ac:dyDescent="0.15">
      <c r="A67" s="175" t="s">
        <v>77</v>
      </c>
      <c r="B67" s="175" t="e">
        <f>NA()</f>
        <v>#N/A</v>
      </c>
      <c r="C67" s="175">
        <f>IF(ISNUMBER('将来負担比率（分子）の構造'!I$53), IF('将来負担比率（分子）の構造'!I$53 &lt; 0, 0, '将来負担比率（分子）の構造'!I$53), NA())</f>
        <v>6251</v>
      </c>
      <c r="D67" s="175" t="e">
        <f>NA()</f>
        <v>#N/A</v>
      </c>
      <c r="E67" s="175" t="e">
        <f>NA()</f>
        <v>#N/A</v>
      </c>
      <c r="F67" s="175">
        <f>IF(ISNUMBER('将来負担比率（分子）の構造'!J$53), IF('将来負担比率（分子）の構造'!J$53 &lt; 0, 0, '将来負担比率（分子）の構造'!J$53), NA())</f>
        <v>7483</v>
      </c>
      <c r="G67" s="175" t="e">
        <f>NA()</f>
        <v>#N/A</v>
      </c>
      <c r="H67" s="175" t="e">
        <f>NA()</f>
        <v>#N/A</v>
      </c>
      <c r="I67" s="175">
        <f>IF(ISNUMBER('将来負担比率（分子）の構造'!K$53), IF('将来負担比率（分子）の構造'!K$53 &lt; 0, 0, '将来負担比率（分子）の構造'!K$53), NA())</f>
        <v>5863</v>
      </c>
      <c r="J67" s="175" t="e">
        <f>NA()</f>
        <v>#N/A</v>
      </c>
      <c r="K67" s="175" t="e">
        <f>NA()</f>
        <v>#N/A</v>
      </c>
      <c r="L67" s="175">
        <f>IF(ISNUMBER('将来負担比率（分子）の構造'!L$53), IF('将来負担比率（分子）の構造'!L$53 &lt; 0, 0, '将来負担比率（分子）の構造'!L$53), NA())</f>
        <v>3631</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2779</v>
      </c>
      <c r="C72" s="179">
        <f>基金残高に係る経年分析!G55</f>
        <v>3409</v>
      </c>
      <c r="D72" s="179">
        <f>基金残高に係る経年分析!H55</f>
        <v>4961</v>
      </c>
    </row>
    <row r="73" spans="1:16" x14ac:dyDescent="0.15">
      <c r="A73" s="178" t="s">
        <v>80</v>
      </c>
      <c r="B73" s="179">
        <f>基金残高に係る経年分析!F56</f>
        <v>1131</v>
      </c>
      <c r="C73" s="179">
        <f>基金残高に係る経年分析!G56</f>
        <v>1842</v>
      </c>
      <c r="D73" s="179">
        <f>基金残高に係る経年分析!H56</f>
        <v>2642</v>
      </c>
    </row>
    <row r="74" spans="1:16" x14ac:dyDescent="0.15">
      <c r="A74" s="178" t="s">
        <v>81</v>
      </c>
      <c r="B74" s="179">
        <f>基金残高に係る経年分析!F57</f>
        <v>5878</v>
      </c>
      <c r="C74" s="179">
        <f>基金残高に係る経年分析!G57</f>
        <v>4263</v>
      </c>
      <c r="D74" s="179">
        <f>基金残高に係る経年分析!H57</f>
        <v>5999</v>
      </c>
    </row>
  </sheetData>
  <sheetProtection algorithmName="SHA-512" hashValue="MCaNJt0t+1bL3P7iyZxgxdw54Gnsa3GZ6WFQE/CcYY39W5petl4yEo2kHrv6THUY315QGqsg6nDy9e4GMrEsVA==" saltValue="KCfYFal1+sWfzCcT4E7u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7" workbookViewId="0">
      <selection activeCell="BS20" sqref="BS20:CB20"/>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17894332</v>
      </c>
      <c r="S5" s="677"/>
      <c r="T5" s="677"/>
      <c r="U5" s="677"/>
      <c r="V5" s="677"/>
      <c r="W5" s="677"/>
      <c r="X5" s="677"/>
      <c r="Y5" s="702"/>
      <c r="Z5" s="715">
        <v>29.9</v>
      </c>
      <c r="AA5" s="715"/>
      <c r="AB5" s="715"/>
      <c r="AC5" s="715"/>
      <c r="AD5" s="716">
        <v>17894332</v>
      </c>
      <c r="AE5" s="716"/>
      <c r="AF5" s="716"/>
      <c r="AG5" s="716"/>
      <c r="AH5" s="716"/>
      <c r="AI5" s="716"/>
      <c r="AJ5" s="716"/>
      <c r="AK5" s="716"/>
      <c r="AL5" s="703">
        <v>66.900000000000006</v>
      </c>
      <c r="AM5" s="685"/>
      <c r="AN5" s="685"/>
      <c r="AO5" s="704"/>
      <c r="AP5" s="679" t="s">
        <v>227</v>
      </c>
      <c r="AQ5" s="680"/>
      <c r="AR5" s="680"/>
      <c r="AS5" s="680"/>
      <c r="AT5" s="680"/>
      <c r="AU5" s="680"/>
      <c r="AV5" s="680"/>
      <c r="AW5" s="680"/>
      <c r="AX5" s="680"/>
      <c r="AY5" s="680"/>
      <c r="AZ5" s="680"/>
      <c r="BA5" s="680"/>
      <c r="BB5" s="680"/>
      <c r="BC5" s="680"/>
      <c r="BD5" s="680"/>
      <c r="BE5" s="680"/>
      <c r="BF5" s="681"/>
      <c r="BG5" s="621">
        <v>17887285</v>
      </c>
      <c r="BH5" s="622"/>
      <c r="BI5" s="622"/>
      <c r="BJ5" s="622"/>
      <c r="BK5" s="622"/>
      <c r="BL5" s="622"/>
      <c r="BM5" s="622"/>
      <c r="BN5" s="623"/>
      <c r="BO5" s="659">
        <v>100</v>
      </c>
      <c r="BP5" s="659"/>
      <c r="BQ5" s="659"/>
      <c r="BR5" s="659"/>
      <c r="BS5" s="660" t="s">
        <v>228</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220</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190116</v>
      </c>
      <c r="S6" s="622"/>
      <c r="T6" s="622"/>
      <c r="U6" s="622"/>
      <c r="V6" s="622"/>
      <c r="W6" s="622"/>
      <c r="X6" s="622"/>
      <c r="Y6" s="623"/>
      <c r="Z6" s="659">
        <v>0.3</v>
      </c>
      <c r="AA6" s="659"/>
      <c r="AB6" s="659"/>
      <c r="AC6" s="659"/>
      <c r="AD6" s="660">
        <v>190116</v>
      </c>
      <c r="AE6" s="660"/>
      <c r="AF6" s="660"/>
      <c r="AG6" s="660"/>
      <c r="AH6" s="660"/>
      <c r="AI6" s="660"/>
      <c r="AJ6" s="660"/>
      <c r="AK6" s="660"/>
      <c r="AL6" s="624">
        <v>0.7</v>
      </c>
      <c r="AM6" s="625"/>
      <c r="AN6" s="625"/>
      <c r="AO6" s="661"/>
      <c r="AP6" s="618" t="s">
        <v>233</v>
      </c>
      <c r="AQ6" s="619"/>
      <c r="AR6" s="619"/>
      <c r="AS6" s="619"/>
      <c r="AT6" s="619"/>
      <c r="AU6" s="619"/>
      <c r="AV6" s="619"/>
      <c r="AW6" s="619"/>
      <c r="AX6" s="619"/>
      <c r="AY6" s="619"/>
      <c r="AZ6" s="619"/>
      <c r="BA6" s="619"/>
      <c r="BB6" s="619"/>
      <c r="BC6" s="619"/>
      <c r="BD6" s="619"/>
      <c r="BE6" s="619"/>
      <c r="BF6" s="620"/>
      <c r="BG6" s="621">
        <v>17887285</v>
      </c>
      <c r="BH6" s="622"/>
      <c r="BI6" s="622"/>
      <c r="BJ6" s="622"/>
      <c r="BK6" s="622"/>
      <c r="BL6" s="622"/>
      <c r="BM6" s="622"/>
      <c r="BN6" s="623"/>
      <c r="BO6" s="659">
        <v>100</v>
      </c>
      <c r="BP6" s="659"/>
      <c r="BQ6" s="659"/>
      <c r="BR6" s="659"/>
      <c r="BS6" s="660" t="s">
        <v>228</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336494</v>
      </c>
      <c r="CS6" s="622"/>
      <c r="CT6" s="622"/>
      <c r="CU6" s="622"/>
      <c r="CV6" s="622"/>
      <c r="CW6" s="622"/>
      <c r="CX6" s="622"/>
      <c r="CY6" s="623"/>
      <c r="CZ6" s="703">
        <v>0.6</v>
      </c>
      <c r="DA6" s="685"/>
      <c r="DB6" s="685"/>
      <c r="DC6" s="705"/>
      <c r="DD6" s="627" t="s">
        <v>235</v>
      </c>
      <c r="DE6" s="622"/>
      <c r="DF6" s="622"/>
      <c r="DG6" s="622"/>
      <c r="DH6" s="622"/>
      <c r="DI6" s="622"/>
      <c r="DJ6" s="622"/>
      <c r="DK6" s="622"/>
      <c r="DL6" s="622"/>
      <c r="DM6" s="622"/>
      <c r="DN6" s="622"/>
      <c r="DO6" s="622"/>
      <c r="DP6" s="623"/>
      <c r="DQ6" s="627">
        <v>336494</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2910</v>
      </c>
      <c r="S7" s="622"/>
      <c r="T7" s="622"/>
      <c r="U7" s="622"/>
      <c r="V7" s="622"/>
      <c r="W7" s="622"/>
      <c r="X7" s="622"/>
      <c r="Y7" s="623"/>
      <c r="Z7" s="659">
        <v>0</v>
      </c>
      <c r="AA7" s="659"/>
      <c r="AB7" s="659"/>
      <c r="AC7" s="659"/>
      <c r="AD7" s="660">
        <v>2910</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6718986</v>
      </c>
      <c r="BH7" s="622"/>
      <c r="BI7" s="622"/>
      <c r="BJ7" s="622"/>
      <c r="BK7" s="622"/>
      <c r="BL7" s="622"/>
      <c r="BM7" s="622"/>
      <c r="BN7" s="623"/>
      <c r="BO7" s="659">
        <v>37.5</v>
      </c>
      <c r="BP7" s="659"/>
      <c r="BQ7" s="659"/>
      <c r="BR7" s="659"/>
      <c r="BS7" s="660" t="s">
        <v>228</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9878595</v>
      </c>
      <c r="CS7" s="622"/>
      <c r="CT7" s="622"/>
      <c r="CU7" s="622"/>
      <c r="CV7" s="622"/>
      <c r="CW7" s="622"/>
      <c r="CX7" s="622"/>
      <c r="CY7" s="623"/>
      <c r="CZ7" s="659">
        <v>17</v>
      </c>
      <c r="DA7" s="659"/>
      <c r="DB7" s="659"/>
      <c r="DC7" s="659"/>
      <c r="DD7" s="627">
        <v>474253</v>
      </c>
      <c r="DE7" s="622"/>
      <c r="DF7" s="622"/>
      <c r="DG7" s="622"/>
      <c r="DH7" s="622"/>
      <c r="DI7" s="622"/>
      <c r="DJ7" s="622"/>
      <c r="DK7" s="622"/>
      <c r="DL7" s="622"/>
      <c r="DM7" s="622"/>
      <c r="DN7" s="622"/>
      <c r="DO7" s="622"/>
      <c r="DP7" s="623"/>
      <c r="DQ7" s="627">
        <v>5963400</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25670</v>
      </c>
      <c r="S8" s="622"/>
      <c r="T8" s="622"/>
      <c r="U8" s="622"/>
      <c r="V8" s="622"/>
      <c r="W8" s="622"/>
      <c r="X8" s="622"/>
      <c r="Y8" s="623"/>
      <c r="Z8" s="659">
        <v>0</v>
      </c>
      <c r="AA8" s="659"/>
      <c r="AB8" s="659"/>
      <c r="AC8" s="659"/>
      <c r="AD8" s="660">
        <v>25670</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194501</v>
      </c>
      <c r="BH8" s="622"/>
      <c r="BI8" s="622"/>
      <c r="BJ8" s="622"/>
      <c r="BK8" s="622"/>
      <c r="BL8" s="622"/>
      <c r="BM8" s="622"/>
      <c r="BN8" s="623"/>
      <c r="BO8" s="659">
        <v>1.1000000000000001</v>
      </c>
      <c r="BP8" s="659"/>
      <c r="BQ8" s="659"/>
      <c r="BR8" s="659"/>
      <c r="BS8" s="660" t="s">
        <v>235</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29857833</v>
      </c>
      <c r="CS8" s="622"/>
      <c r="CT8" s="622"/>
      <c r="CU8" s="622"/>
      <c r="CV8" s="622"/>
      <c r="CW8" s="622"/>
      <c r="CX8" s="622"/>
      <c r="CY8" s="623"/>
      <c r="CZ8" s="659">
        <v>51.3</v>
      </c>
      <c r="DA8" s="659"/>
      <c r="DB8" s="659"/>
      <c r="DC8" s="659"/>
      <c r="DD8" s="627">
        <v>32495</v>
      </c>
      <c r="DE8" s="622"/>
      <c r="DF8" s="622"/>
      <c r="DG8" s="622"/>
      <c r="DH8" s="622"/>
      <c r="DI8" s="622"/>
      <c r="DJ8" s="622"/>
      <c r="DK8" s="622"/>
      <c r="DL8" s="622"/>
      <c r="DM8" s="622"/>
      <c r="DN8" s="622"/>
      <c r="DO8" s="622"/>
      <c r="DP8" s="623"/>
      <c r="DQ8" s="627">
        <v>11015078</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24737</v>
      </c>
      <c r="S9" s="622"/>
      <c r="T9" s="622"/>
      <c r="U9" s="622"/>
      <c r="V9" s="622"/>
      <c r="W9" s="622"/>
      <c r="X9" s="622"/>
      <c r="Y9" s="623"/>
      <c r="Z9" s="659">
        <v>0</v>
      </c>
      <c r="AA9" s="659"/>
      <c r="AB9" s="659"/>
      <c r="AC9" s="659"/>
      <c r="AD9" s="660">
        <v>24737</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5526026</v>
      </c>
      <c r="BH9" s="622"/>
      <c r="BI9" s="622"/>
      <c r="BJ9" s="622"/>
      <c r="BK9" s="622"/>
      <c r="BL9" s="622"/>
      <c r="BM9" s="622"/>
      <c r="BN9" s="623"/>
      <c r="BO9" s="659">
        <v>30.9</v>
      </c>
      <c r="BP9" s="659"/>
      <c r="BQ9" s="659"/>
      <c r="BR9" s="659"/>
      <c r="BS9" s="660" t="s">
        <v>228</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3489554</v>
      </c>
      <c r="CS9" s="622"/>
      <c r="CT9" s="622"/>
      <c r="CU9" s="622"/>
      <c r="CV9" s="622"/>
      <c r="CW9" s="622"/>
      <c r="CX9" s="622"/>
      <c r="CY9" s="623"/>
      <c r="CZ9" s="659">
        <v>6</v>
      </c>
      <c r="DA9" s="659"/>
      <c r="DB9" s="659"/>
      <c r="DC9" s="659"/>
      <c r="DD9" s="627">
        <v>5183</v>
      </c>
      <c r="DE9" s="622"/>
      <c r="DF9" s="622"/>
      <c r="DG9" s="622"/>
      <c r="DH9" s="622"/>
      <c r="DI9" s="622"/>
      <c r="DJ9" s="622"/>
      <c r="DK9" s="622"/>
      <c r="DL9" s="622"/>
      <c r="DM9" s="622"/>
      <c r="DN9" s="622"/>
      <c r="DO9" s="622"/>
      <c r="DP9" s="623"/>
      <c r="DQ9" s="627">
        <v>2300558</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228</v>
      </c>
      <c r="AA10" s="659"/>
      <c r="AB10" s="659"/>
      <c r="AC10" s="659"/>
      <c r="AD10" s="660" t="s">
        <v>228</v>
      </c>
      <c r="AE10" s="660"/>
      <c r="AF10" s="660"/>
      <c r="AG10" s="660"/>
      <c r="AH10" s="660"/>
      <c r="AI10" s="660"/>
      <c r="AJ10" s="660"/>
      <c r="AK10" s="660"/>
      <c r="AL10" s="624" t="s">
        <v>132</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383112</v>
      </c>
      <c r="BH10" s="622"/>
      <c r="BI10" s="622"/>
      <c r="BJ10" s="622"/>
      <c r="BK10" s="622"/>
      <c r="BL10" s="622"/>
      <c r="BM10" s="622"/>
      <c r="BN10" s="623"/>
      <c r="BO10" s="659">
        <v>2.1</v>
      </c>
      <c r="BP10" s="659"/>
      <c r="BQ10" s="659"/>
      <c r="BR10" s="659"/>
      <c r="BS10" s="660" t="s">
        <v>235</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25611</v>
      </c>
      <c r="CS10" s="622"/>
      <c r="CT10" s="622"/>
      <c r="CU10" s="622"/>
      <c r="CV10" s="622"/>
      <c r="CW10" s="622"/>
      <c r="CX10" s="622"/>
      <c r="CY10" s="623"/>
      <c r="CZ10" s="659">
        <v>0</v>
      </c>
      <c r="DA10" s="659"/>
      <c r="DB10" s="659"/>
      <c r="DC10" s="659"/>
      <c r="DD10" s="627" t="s">
        <v>228</v>
      </c>
      <c r="DE10" s="622"/>
      <c r="DF10" s="622"/>
      <c r="DG10" s="622"/>
      <c r="DH10" s="622"/>
      <c r="DI10" s="622"/>
      <c r="DJ10" s="622"/>
      <c r="DK10" s="622"/>
      <c r="DL10" s="622"/>
      <c r="DM10" s="622"/>
      <c r="DN10" s="622"/>
      <c r="DO10" s="622"/>
      <c r="DP10" s="623"/>
      <c r="DQ10" s="627">
        <v>25611</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2813396</v>
      </c>
      <c r="S11" s="622"/>
      <c r="T11" s="622"/>
      <c r="U11" s="622"/>
      <c r="V11" s="622"/>
      <c r="W11" s="622"/>
      <c r="X11" s="622"/>
      <c r="Y11" s="623"/>
      <c r="Z11" s="624">
        <v>4.7</v>
      </c>
      <c r="AA11" s="625"/>
      <c r="AB11" s="625"/>
      <c r="AC11" s="626"/>
      <c r="AD11" s="627">
        <v>2813396</v>
      </c>
      <c r="AE11" s="622"/>
      <c r="AF11" s="622"/>
      <c r="AG11" s="622"/>
      <c r="AH11" s="622"/>
      <c r="AI11" s="622"/>
      <c r="AJ11" s="622"/>
      <c r="AK11" s="623"/>
      <c r="AL11" s="624">
        <v>10.5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615347</v>
      </c>
      <c r="BH11" s="622"/>
      <c r="BI11" s="622"/>
      <c r="BJ11" s="622"/>
      <c r="BK11" s="622"/>
      <c r="BL11" s="622"/>
      <c r="BM11" s="622"/>
      <c r="BN11" s="623"/>
      <c r="BO11" s="659">
        <v>3.4</v>
      </c>
      <c r="BP11" s="659"/>
      <c r="BQ11" s="659"/>
      <c r="BR11" s="659"/>
      <c r="BS11" s="660" t="s">
        <v>228</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379867</v>
      </c>
      <c r="CS11" s="622"/>
      <c r="CT11" s="622"/>
      <c r="CU11" s="622"/>
      <c r="CV11" s="622"/>
      <c r="CW11" s="622"/>
      <c r="CX11" s="622"/>
      <c r="CY11" s="623"/>
      <c r="CZ11" s="659">
        <v>0.7</v>
      </c>
      <c r="DA11" s="659"/>
      <c r="DB11" s="659"/>
      <c r="DC11" s="659"/>
      <c r="DD11" s="627">
        <v>300949</v>
      </c>
      <c r="DE11" s="622"/>
      <c r="DF11" s="622"/>
      <c r="DG11" s="622"/>
      <c r="DH11" s="622"/>
      <c r="DI11" s="622"/>
      <c r="DJ11" s="622"/>
      <c r="DK11" s="622"/>
      <c r="DL11" s="622"/>
      <c r="DM11" s="622"/>
      <c r="DN11" s="622"/>
      <c r="DO11" s="622"/>
      <c r="DP11" s="623"/>
      <c r="DQ11" s="627">
        <v>58745</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235</v>
      </c>
      <c r="S12" s="622"/>
      <c r="T12" s="622"/>
      <c r="U12" s="622"/>
      <c r="V12" s="622"/>
      <c r="W12" s="622"/>
      <c r="X12" s="622"/>
      <c r="Y12" s="623"/>
      <c r="Z12" s="659" t="s">
        <v>228</v>
      </c>
      <c r="AA12" s="659"/>
      <c r="AB12" s="659"/>
      <c r="AC12" s="659"/>
      <c r="AD12" s="660" t="s">
        <v>228</v>
      </c>
      <c r="AE12" s="660"/>
      <c r="AF12" s="660"/>
      <c r="AG12" s="660"/>
      <c r="AH12" s="660"/>
      <c r="AI12" s="660"/>
      <c r="AJ12" s="660"/>
      <c r="AK12" s="660"/>
      <c r="AL12" s="624" t="s">
        <v>228</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8150749</v>
      </c>
      <c r="BH12" s="622"/>
      <c r="BI12" s="622"/>
      <c r="BJ12" s="622"/>
      <c r="BK12" s="622"/>
      <c r="BL12" s="622"/>
      <c r="BM12" s="622"/>
      <c r="BN12" s="623"/>
      <c r="BO12" s="659">
        <v>45.5</v>
      </c>
      <c r="BP12" s="659"/>
      <c r="BQ12" s="659"/>
      <c r="BR12" s="659"/>
      <c r="BS12" s="660" t="s">
        <v>132</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851514</v>
      </c>
      <c r="CS12" s="622"/>
      <c r="CT12" s="622"/>
      <c r="CU12" s="622"/>
      <c r="CV12" s="622"/>
      <c r="CW12" s="622"/>
      <c r="CX12" s="622"/>
      <c r="CY12" s="623"/>
      <c r="CZ12" s="659">
        <v>1.5</v>
      </c>
      <c r="DA12" s="659"/>
      <c r="DB12" s="659"/>
      <c r="DC12" s="659"/>
      <c r="DD12" s="627">
        <v>83664</v>
      </c>
      <c r="DE12" s="622"/>
      <c r="DF12" s="622"/>
      <c r="DG12" s="622"/>
      <c r="DH12" s="622"/>
      <c r="DI12" s="622"/>
      <c r="DJ12" s="622"/>
      <c r="DK12" s="622"/>
      <c r="DL12" s="622"/>
      <c r="DM12" s="622"/>
      <c r="DN12" s="622"/>
      <c r="DO12" s="622"/>
      <c r="DP12" s="623"/>
      <c r="DQ12" s="627">
        <v>741935</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59" t="s">
        <v>235</v>
      </c>
      <c r="AA13" s="659"/>
      <c r="AB13" s="659"/>
      <c r="AC13" s="659"/>
      <c r="AD13" s="660" t="s">
        <v>228</v>
      </c>
      <c r="AE13" s="660"/>
      <c r="AF13" s="660"/>
      <c r="AG13" s="660"/>
      <c r="AH13" s="660"/>
      <c r="AI13" s="660"/>
      <c r="AJ13" s="660"/>
      <c r="AK13" s="660"/>
      <c r="AL13" s="624" t="s">
        <v>255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8068950</v>
      </c>
      <c r="BH13" s="622"/>
      <c r="BI13" s="622"/>
      <c r="BJ13" s="622"/>
      <c r="BK13" s="622"/>
      <c r="BL13" s="622"/>
      <c r="BM13" s="622"/>
      <c r="BN13" s="623"/>
      <c r="BO13" s="659">
        <v>45.1</v>
      </c>
      <c r="BP13" s="659"/>
      <c r="BQ13" s="659"/>
      <c r="BR13" s="659"/>
      <c r="BS13" s="660" t="s">
        <v>228</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4218988</v>
      </c>
      <c r="CS13" s="622"/>
      <c r="CT13" s="622"/>
      <c r="CU13" s="622"/>
      <c r="CV13" s="622"/>
      <c r="CW13" s="622"/>
      <c r="CX13" s="622"/>
      <c r="CY13" s="623"/>
      <c r="CZ13" s="659">
        <v>7.2</v>
      </c>
      <c r="DA13" s="659"/>
      <c r="DB13" s="659"/>
      <c r="DC13" s="659"/>
      <c r="DD13" s="627">
        <v>2485617</v>
      </c>
      <c r="DE13" s="622"/>
      <c r="DF13" s="622"/>
      <c r="DG13" s="622"/>
      <c r="DH13" s="622"/>
      <c r="DI13" s="622"/>
      <c r="DJ13" s="622"/>
      <c r="DK13" s="622"/>
      <c r="DL13" s="622"/>
      <c r="DM13" s="622"/>
      <c r="DN13" s="622"/>
      <c r="DO13" s="622"/>
      <c r="DP13" s="623"/>
      <c r="DQ13" s="627">
        <v>2112672</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184</v>
      </c>
      <c r="S14" s="622"/>
      <c r="T14" s="622"/>
      <c r="U14" s="622"/>
      <c r="V14" s="622"/>
      <c r="W14" s="622"/>
      <c r="X14" s="622"/>
      <c r="Y14" s="623"/>
      <c r="Z14" s="659">
        <v>0</v>
      </c>
      <c r="AA14" s="659"/>
      <c r="AB14" s="659"/>
      <c r="AC14" s="659"/>
      <c r="AD14" s="660">
        <v>184</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445940</v>
      </c>
      <c r="BH14" s="622"/>
      <c r="BI14" s="622"/>
      <c r="BJ14" s="622"/>
      <c r="BK14" s="622"/>
      <c r="BL14" s="622"/>
      <c r="BM14" s="622"/>
      <c r="BN14" s="623"/>
      <c r="BO14" s="659">
        <v>2.5</v>
      </c>
      <c r="BP14" s="659"/>
      <c r="BQ14" s="659"/>
      <c r="BR14" s="659"/>
      <c r="BS14" s="660" t="s">
        <v>235</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912761</v>
      </c>
      <c r="CS14" s="622"/>
      <c r="CT14" s="622"/>
      <c r="CU14" s="622"/>
      <c r="CV14" s="622"/>
      <c r="CW14" s="622"/>
      <c r="CX14" s="622"/>
      <c r="CY14" s="623"/>
      <c r="CZ14" s="659">
        <v>1.6</v>
      </c>
      <c r="DA14" s="659"/>
      <c r="DB14" s="659"/>
      <c r="DC14" s="659"/>
      <c r="DD14" s="627">
        <v>4729</v>
      </c>
      <c r="DE14" s="622"/>
      <c r="DF14" s="622"/>
      <c r="DG14" s="622"/>
      <c r="DH14" s="622"/>
      <c r="DI14" s="622"/>
      <c r="DJ14" s="622"/>
      <c r="DK14" s="622"/>
      <c r="DL14" s="622"/>
      <c r="DM14" s="622"/>
      <c r="DN14" s="622"/>
      <c r="DO14" s="622"/>
      <c r="DP14" s="623"/>
      <c r="DQ14" s="627">
        <v>904270</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228</v>
      </c>
      <c r="AA15" s="659"/>
      <c r="AB15" s="659"/>
      <c r="AC15" s="659"/>
      <c r="AD15" s="660" t="s">
        <v>235</v>
      </c>
      <c r="AE15" s="660"/>
      <c r="AF15" s="660"/>
      <c r="AG15" s="660"/>
      <c r="AH15" s="660"/>
      <c r="AI15" s="660"/>
      <c r="AJ15" s="660"/>
      <c r="AK15" s="660"/>
      <c r="AL15" s="624" t="s">
        <v>228</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2571610</v>
      </c>
      <c r="BH15" s="622"/>
      <c r="BI15" s="622"/>
      <c r="BJ15" s="622"/>
      <c r="BK15" s="622"/>
      <c r="BL15" s="622"/>
      <c r="BM15" s="622"/>
      <c r="BN15" s="623"/>
      <c r="BO15" s="659">
        <v>14.4</v>
      </c>
      <c r="BP15" s="659"/>
      <c r="BQ15" s="659"/>
      <c r="BR15" s="659"/>
      <c r="BS15" s="660" t="s">
        <v>235</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4325051</v>
      </c>
      <c r="CS15" s="622"/>
      <c r="CT15" s="622"/>
      <c r="CU15" s="622"/>
      <c r="CV15" s="622"/>
      <c r="CW15" s="622"/>
      <c r="CX15" s="622"/>
      <c r="CY15" s="623"/>
      <c r="CZ15" s="659">
        <v>7.4</v>
      </c>
      <c r="DA15" s="659"/>
      <c r="DB15" s="659"/>
      <c r="DC15" s="659"/>
      <c r="DD15" s="627">
        <v>718841</v>
      </c>
      <c r="DE15" s="622"/>
      <c r="DF15" s="622"/>
      <c r="DG15" s="622"/>
      <c r="DH15" s="622"/>
      <c r="DI15" s="622"/>
      <c r="DJ15" s="622"/>
      <c r="DK15" s="622"/>
      <c r="DL15" s="622"/>
      <c r="DM15" s="622"/>
      <c r="DN15" s="622"/>
      <c r="DO15" s="622"/>
      <c r="DP15" s="623"/>
      <c r="DQ15" s="627">
        <v>3279722</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17087</v>
      </c>
      <c r="S16" s="622"/>
      <c r="T16" s="622"/>
      <c r="U16" s="622"/>
      <c r="V16" s="622"/>
      <c r="W16" s="622"/>
      <c r="X16" s="622"/>
      <c r="Y16" s="623"/>
      <c r="Z16" s="659">
        <v>0</v>
      </c>
      <c r="AA16" s="659"/>
      <c r="AB16" s="659"/>
      <c r="AC16" s="659"/>
      <c r="AD16" s="660">
        <v>17087</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59" t="s">
        <v>235</v>
      </c>
      <c r="BP16" s="659"/>
      <c r="BQ16" s="659"/>
      <c r="BR16" s="659"/>
      <c r="BS16" s="660" t="s">
        <v>228</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235</v>
      </c>
      <c r="CS16" s="622"/>
      <c r="CT16" s="622"/>
      <c r="CU16" s="622"/>
      <c r="CV16" s="622"/>
      <c r="CW16" s="622"/>
      <c r="CX16" s="622"/>
      <c r="CY16" s="623"/>
      <c r="CZ16" s="659" t="s">
        <v>228</v>
      </c>
      <c r="DA16" s="659"/>
      <c r="DB16" s="659"/>
      <c r="DC16" s="659"/>
      <c r="DD16" s="627" t="s">
        <v>255</v>
      </c>
      <c r="DE16" s="622"/>
      <c r="DF16" s="622"/>
      <c r="DG16" s="622"/>
      <c r="DH16" s="622"/>
      <c r="DI16" s="622"/>
      <c r="DJ16" s="622"/>
      <c r="DK16" s="622"/>
      <c r="DL16" s="622"/>
      <c r="DM16" s="622"/>
      <c r="DN16" s="622"/>
      <c r="DO16" s="622"/>
      <c r="DP16" s="623"/>
      <c r="DQ16" s="627" t="s">
        <v>228</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247781</v>
      </c>
      <c r="S17" s="622"/>
      <c r="T17" s="622"/>
      <c r="U17" s="622"/>
      <c r="V17" s="622"/>
      <c r="W17" s="622"/>
      <c r="X17" s="622"/>
      <c r="Y17" s="623"/>
      <c r="Z17" s="659">
        <v>0.4</v>
      </c>
      <c r="AA17" s="659"/>
      <c r="AB17" s="659"/>
      <c r="AC17" s="659"/>
      <c r="AD17" s="660">
        <v>247781</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59" t="s">
        <v>228</v>
      </c>
      <c r="BP17" s="659"/>
      <c r="BQ17" s="659"/>
      <c r="BR17" s="659"/>
      <c r="BS17" s="660" t="s">
        <v>228</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3337377</v>
      </c>
      <c r="CS17" s="622"/>
      <c r="CT17" s="622"/>
      <c r="CU17" s="622"/>
      <c r="CV17" s="622"/>
      <c r="CW17" s="622"/>
      <c r="CX17" s="622"/>
      <c r="CY17" s="623"/>
      <c r="CZ17" s="659">
        <v>5.7</v>
      </c>
      <c r="DA17" s="659"/>
      <c r="DB17" s="659"/>
      <c r="DC17" s="659"/>
      <c r="DD17" s="627" t="s">
        <v>228</v>
      </c>
      <c r="DE17" s="622"/>
      <c r="DF17" s="622"/>
      <c r="DG17" s="622"/>
      <c r="DH17" s="622"/>
      <c r="DI17" s="622"/>
      <c r="DJ17" s="622"/>
      <c r="DK17" s="622"/>
      <c r="DL17" s="622"/>
      <c r="DM17" s="622"/>
      <c r="DN17" s="622"/>
      <c r="DO17" s="622"/>
      <c r="DP17" s="623"/>
      <c r="DQ17" s="627">
        <v>3278148</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78418</v>
      </c>
      <c r="S18" s="622"/>
      <c r="T18" s="622"/>
      <c r="U18" s="622"/>
      <c r="V18" s="622"/>
      <c r="W18" s="622"/>
      <c r="X18" s="622"/>
      <c r="Y18" s="623"/>
      <c r="Z18" s="659">
        <v>0.1</v>
      </c>
      <c r="AA18" s="659"/>
      <c r="AB18" s="659"/>
      <c r="AC18" s="659"/>
      <c r="AD18" s="660">
        <v>78418</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59" t="s">
        <v>228</v>
      </c>
      <c r="BP18" s="659"/>
      <c r="BQ18" s="659"/>
      <c r="BR18" s="659"/>
      <c r="BS18" s="660" t="s">
        <v>228</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v>597318</v>
      </c>
      <c r="CS18" s="622"/>
      <c r="CT18" s="622"/>
      <c r="CU18" s="622"/>
      <c r="CV18" s="622"/>
      <c r="CW18" s="622"/>
      <c r="CX18" s="622"/>
      <c r="CY18" s="623"/>
      <c r="CZ18" s="659">
        <v>1</v>
      </c>
      <c r="DA18" s="659"/>
      <c r="DB18" s="659"/>
      <c r="DC18" s="659"/>
      <c r="DD18" s="627" t="s">
        <v>228</v>
      </c>
      <c r="DE18" s="622"/>
      <c r="DF18" s="622"/>
      <c r="DG18" s="622"/>
      <c r="DH18" s="622"/>
      <c r="DI18" s="622"/>
      <c r="DJ18" s="622"/>
      <c r="DK18" s="622"/>
      <c r="DL18" s="622"/>
      <c r="DM18" s="622"/>
      <c r="DN18" s="622"/>
      <c r="DO18" s="622"/>
      <c r="DP18" s="623"/>
      <c r="DQ18" s="627">
        <v>597318</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77436</v>
      </c>
      <c r="S19" s="622"/>
      <c r="T19" s="622"/>
      <c r="U19" s="622"/>
      <c r="V19" s="622"/>
      <c r="W19" s="622"/>
      <c r="X19" s="622"/>
      <c r="Y19" s="623"/>
      <c r="Z19" s="659">
        <v>0.1</v>
      </c>
      <c r="AA19" s="659"/>
      <c r="AB19" s="659"/>
      <c r="AC19" s="659"/>
      <c r="AD19" s="660">
        <v>77436</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7047</v>
      </c>
      <c r="BH19" s="622"/>
      <c r="BI19" s="622"/>
      <c r="BJ19" s="622"/>
      <c r="BK19" s="622"/>
      <c r="BL19" s="622"/>
      <c r="BM19" s="622"/>
      <c r="BN19" s="623"/>
      <c r="BO19" s="659">
        <v>0</v>
      </c>
      <c r="BP19" s="659"/>
      <c r="BQ19" s="659"/>
      <c r="BR19" s="659"/>
      <c r="BS19" s="660" t="s">
        <v>228</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228</v>
      </c>
      <c r="CS19" s="622"/>
      <c r="CT19" s="622"/>
      <c r="CU19" s="622"/>
      <c r="CV19" s="622"/>
      <c r="CW19" s="622"/>
      <c r="CX19" s="622"/>
      <c r="CY19" s="623"/>
      <c r="CZ19" s="659" t="s">
        <v>228</v>
      </c>
      <c r="DA19" s="659"/>
      <c r="DB19" s="659"/>
      <c r="DC19" s="659"/>
      <c r="DD19" s="627" t="s">
        <v>228</v>
      </c>
      <c r="DE19" s="622"/>
      <c r="DF19" s="622"/>
      <c r="DG19" s="622"/>
      <c r="DH19" s="622"/>
      <c r="DI19" s="622"/>
      <c r="DJ19" s="622"/>
      <c r="DK19" s="622"/>
      <c r="DL19" s="622"/>
      <c r="DM19" s="622"/>
      <c r="DN19" s="622"/>
      <c r="DO19" s="622"/>
      <c r="DP19" s="623"/>
      <c r="DQ19" s="627" t="s">
        <v>228</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982</v>
      </c>
      <c r="S20" s="622"/>
      <c r="T20" s="622"/>
      <c r="U20" s="622"/>
      <c r="V20" s="622"/>
      <c r="W20" s="622"/>
      <c r="X20" s="622"/>
      <c r="Y20" s="623"/>
      <c r="Z20" s="659">
        <v>0</v>
      </c>
      <c r="AA20" s="659"/>
      <c r="AB20" s="659"/>
      <c r="AC20" s="659"/>
      <c r="AD20" s="660">
        <v>982</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7047</v>
      </c>
      <c r="BH20" s="622"/>
      <c r="BI20" s="622"/>
      <c r="BJ20" s="622"/>
      <c r="BK20" s="622"/>
      <c r="BL20" s="622"/>
      <c r="BM20" s="622"/>
      <c r="BN20" s="623"/>
      <c r="BO20" s="659">
        <v>0</v>
      </c>
      <c r="BP20" s="659"/>
      <c r="BQ20" s="659"/>
      <c r="BR20" s="659"/>
      <c r="BS20" s="660" t="s">
        <v>228</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58210963</v>
      </c>
      <c r="CS20" s="622"/>
      <c r="CT20" s="622"/>
      <c r="CU20" s="622"/>
      <c r="CV20" s="622"/>
      <c r="CW20" s="622"/>
      <c r="CX20" s="622"/>
      <c r="CY20" s="623"/>
      <c r="CZ20" s="659">
        <v>100</v>
      </c>
      <c r="DA20" s="659"/>
      <c r="DB20" s="659"/>
      <c r="DC20" s="659"/>
      <c r="DD20" s="627">
        <v>4105731</v>
      </c>
      <c r="DE20" s="622"/>
      <c r="DF20" s="622"/>
      <c r="DG20" s="622"/>
      <c r="DH20" s="622"/>
      <c r="DI20" s="622"/>
      <c r="DJ20" s="622"/>
      <c r="DK20" s="622"/>
      <c r="DL20" s="622"/>
      <c r="DM20" s="622"/>
      <c r="DN20" s="622"/>
      <c r="DO20" s="622"/>
      <c r="DP20" s="623"/>
      <c r="DQ20" s="627">
        <v>30613951</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5421549</v>
      </c>
      <c r="S21" s="622"/>
      <c r="T21" s="622"/>
      <c r="U21" s="622"/>
      <c r="V21" s="622"/>
      <c r="W21" s="622"/>
      <c r="X21" s="622"/>
      <c r="Y21" s="623"/>
      <c r="Z21" s="659">
        <v>9.1</v>
      </c>
      <c r="AA21" s="659"/>
      <c r="AB21" s="659"/>
      <c r="AC21" s="659"/>
      <c r="AD21" s="660">
        <v>4841798</v>
      </c>
      <c r="AE21" s="660"/>
      <c r="AF21" s="660"/>
      <c r="AG21" s="660"/>
      <c r="AH21" s="660"/>
      <c r="AI21" s="660"/>
      <c r="AJ21" s="660"/>
      <c r="AK21" s="660"/>
      <c r="AL21" s="624">
        <v>18.100000000000001</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7047</v>
      </c>
      <c r="BH21" s="622"/>
      <c r="BI21" s="622"/>
      <c r="BJ21" s="622"/>
      <c r="BK21" s="622"/>
      <c r="BL21" s="622"/>
      <c r="BM21" s="622"/>
      <c r="BN21" s="623"/>
      <c r="BO21" s="659">
        <v>0</v>
      </c>
      <c r="BP21" s="659"/>
      <c r="BQ21" s="659"/>
      <c r="BR21" s="659"/>
      <c r="BS21" s="660" t="s">
        <v>228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4841798</v>
      </c>
      <c r="S22" s="622"/>
      <c r="T22" s="622"/>
      <c r="U22" s="622"/>
      <c r="V22" s="622"/>
      <c r="W22" s="622"/>
      <c r="X22" s="622"/>
      <c r="Y22" s="623"/>
      <c r="Z22" s="659">
        <v>8.1</v>
      </c>
      <c r="AA22" s="659"/>
      <c r="AB22" s="659"/>
      <c r="AC22" s="659"/>
      <c r="AD22" s="660">
        <v>4841798</v>
      </c>
      <c r="AE22" s="660"/>
      <c r="AF22" s="660"/>
      <c r="AG22" s="660"/>
      <c r="AH22" s="660"/>
      <c r="AI22" s="660"/>
      <c r="AJ22" s="660"/>
      <c r="AK22" s="660"/>
      <c r="AL22" s="624">
        <v>18.100000000000001</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228</v>
      </c>
      <c r="BH22" s="622"/>
      <c r="BI22" s="622"/>
      <c r="BJ22" s="622"/>
      <c r="BK22" s="622"/>
      <c r="BL22" s="622"/>
      <c r="BM22" s="622"/>
      <c r="BN22" s="623"/>
      <c r="BO22" s="659" t="s">
        <v>228</v>
      </c>
      <c r="BP22" s="659"/>
      <c r="BQ22" s="659"/>
      <c r="BR22" s="659"/>
      <c r="BS22" s="660" t="s">
        <v>235</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579751</v>
      </c>
      <c r="S23" s="622"/>
      <c r="T23" s="622"/>
      <c r="U23" s="622"/>
      <c r="V23" s="622"/>
      <c r="W23" s="622"/>
      <c r="X23" s="622"/>
      <c r="Y23" s="623"/>
      <c r="Z23" s="659">
        <v>1</v>
      </c>
      <c r="AA23" s="659"/>
      <c r="AB23" s="659"/>
      <c r="AC23" s="659"/>
      <c r="AD23" s="660" t="s">
        <v>228</v>
      </c>
      <c r="AE23" s="660"/>
      <c r="AF23" s="660"/>
      <c r="AG23" s="660"/>
      <c r="AH23" s="660"/>
      <c r="AI23" s="660"/>
      <c r="AJ23" s="660"/>
      <c r="AK23" s="660"/>
      <c r="AL23" s="624" t="s">
        <v>228</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228</v>
      </c>
      <c r="BH23" s="622"/>
      <c r="BI23" s="622"/>
      <c r="BJ23" s="622"/>
      <c r="BK23" s="622"/>
      <c r="BL23" s="622"/>
      <c r="BM23" s="622"/>
      <c r="BN23" s="623"/>
      <c r="BO23" s="659" t="s">
        <v>255</v>
      </c>
      <c r="BP23" s="659"/>
      <c r="BQ23" s="659"/>
      <c r="BR23" s="659"/>
      <c r="BS23" s="660" t="s">
        <v>235</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228</v>
      </c>
      <c r="S24" s="622"/>
      <c r="T24" s="622"/>
      <c r="U24" s="622"/>
      <c r="V24" s="622"/>
      <c r="W24" s="622"/>
      <c r="X24" s="622"/>
      <c r="Y24" s="623"/>
      <c r="Z24" s="659" t="s">
        <v>228</v>
      </c>
      <c r="AA24" s="659"/>
      <c r="AB24" s="659"/>
      <c r="AC24" s="659"/>
      <c r="AD24" s="660" t="s">
        <v>228</v>
      </c>
      <c r="AE24" s="660"/>
      <c r="AF24" s="660"/>
      <c r="AG24" s="660"/>
      <c r="AH24" s="660"/>
      <c r="AI24" s="660"/>
      <c r="AJ24" s="660"/>
      <c r="AK24" s="660"/>
      <c r="AL24" s="624" t="s">
        <v>228</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228</v>
      </c>
      <c r="BH24" s="622"/>
      <c r="BI24" s="622"/>
      <c r="BJ24" s="622"/>
      <c r="BK24" s="622"/>
      <c r="BL24" s="622"/>
      <c r="BM24" s="622"/>
      <c r="BN24" s="623"/>
      <c r="BO24" s="659" t="s">
        <v>228</v>
      </c>
      <c r="BP24" s="659"/>
      <c r="BQ24" s="659"/>
      <c r="BR24" s="659"/>
      <c r="BS24" s="660" t="s">
        <v>235</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32389575</v>
      </c>
      <c r="CS24" s="677"/>
      <c r="CT24" s="677"/>
      <c r="CU24" s="677"/>
      <c r="CV24" s="677"/>
      <c r="CW24" s="677"/>
      <c r="CX24" s="677"/>
      <c r="CY24" s="702"/>
      <c r="CZ24" s="703">
        <v>55.6</v>
      </c>
      <c r="DA24" s="685"/>
      <c r="DB24" s="685"/>
      <c r="DC24" s="705"/>
      <c r="DD24" s="701">
        <v>15317798</v>
      </c>
      <c r="DE24" s="677"/>
      <c r="DF24" s="677"/>
      <c r="DG24" s="677"/>
      <c r="DH24" s="677"/>
      <c r="DI24" s="677"/>
      <c r="DJ24" s="677"/>
      <c r="DK24" s="702"/>
      <c r="DL24" s="701">
        <v>15187729</v>
      </c>
      <c r="DM24" s="677"/>
      <c r="DN24" s="677"/>
      <c r="DO24" s="677"/>
      <c r="DP24" s="677"/>
      <c r="DQ24" s="677"/>
      <c r="DR24" s="677"/>
      <c r="DS24" s="677"/>
      <c r="DT24" s="677"/>
      <c r="DU24" s="677"/>
      <c r="DV24" s="702"/>
      <c r="DW24" s="703">
        <v>55.6</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26716180</v>
      </c>
      <c r="S25" s="622"/>
      <c r="T25" s="622"/>
      <c r="U25" s="622"/>
      <c r="V25" s="622"/>
      <c r="W25" s="622"/>
      <c r="X25" s="622"/>
      <c r="Y25" s="623"/>
      <c r="Z25" s="659">
        <v>44.7</v>
      </c>
      <c r="AA25" s="659"/>
      <c r="AB25" s="659"/>
      <c r="AC25" s="659"/>
      <c r="AD25" s="660">
        <v>26136429</v>
      </c>
      <c r="AE25" s="660"/>
      <c r="AF25" s="660"/>
      <c r="AG25" s="660"/>
      <c r="AH25" s="660"/>
      <c r="AI25" s="660"/>
      <c r="AJ25" s="660"/>
      <c r="AK25" s="660"/>
      <c r="AL25" s="624">
        <v>97.8</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228</v>
      </c>
      <c r="BH25" s="622"/>
      <c r="BI25" s="622"/>
      <c r="BJ25" s="622"/>
      <c r="BK25" s="622"/>
      <c r="BL25" s="622"/>
      <c r="BM25" s="622"/>
      <c r="BN25" s="623"/>
      <c r="BO25" s="659" t="s">
        <v>228</v>
      </c>
      <c r="BP25" s="659"/>
      <c r="BQ25" s="659"/>
      <c r="BR25" s="659"/>
      <c r="BS25" s="660" t="s">
        <v>255</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7015770</v>
      </c>
      <c r="CS25" s="634"/>
      <c r="CT25" s="634"/>
      <c r="CU25" s="634"/>
      <c r="CV25" s="634"/>
      <c r="CW25" s="634"/>
      <c r="CX25" s="634"/>
      <c r="CY25" s="635"/>
      <c r="CZ25" s="624">
        <v>12.1</v>
      </c>
      <c r="DA25" s="636"/>
      <c r="DB25" s="636"/>
      <c r="DC25" s="637"/>
      <c r="DD25" s="627">
        <v>6557208</v>
      </c>
      <c r="DE25" s="634"/>
      <c r="DF25" s="634"/>
      <c r="DG25" s="634"/>
      <c r="DH25" s="634"/>
      <c r="DI25" s="634"/>
      <c r="DJ25" s="634"/>
      <c r="DK25" s="635"/>
      <c r="DL25" s="627">
        <v>6448499</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12632</v>
      </c>
      <c r="S26" s="622"/>
      <c r="T26" s="622"/>
      <c r="U26" s="622"/>
      <c r="V26" s="622"/>
      <c r="W26" s="622"/>
      <c r="X26" s="622"/>
      <c r="Y26" s="623"/>
      <c r="Z26" s="659">
        <v>0</v>
      </c>
      <c r="AA26" s="659"/>
      <c r="AB26" s="659"/>
      <c r="AC26" s="659"/>
      <c r="AD26" s="660">
        <v>12632</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228</v>
      </c>
      <c r="BH26" s="622"/>
      <c r="BI26" s="622"/>
      <c r="BJ26" s="622"/>
      <c r="BK26" s="622"/>
      <c r="BL26" s="622"/>
      <c r="BM26" s="622"/>
      <c r="BN26" s="623"/>
      <c r="BO26" s="659" t="s">
        <v>228</v>
      </c>
      <c r="BP26" s="659"/>
      <c r="BQ26" s="659"/>
      <c r="BR26" s="659"/>
      <c r="BS26" s="660" t="s">
        <v>228</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3975328</v>
      </c>
      <c r="CS26" s="622"/>
      <c r="CT26" s="622"/>
      <c r="CU26" s="622"/>
      <c r="CV26" s="622"/>
      <c r="CW26" s="622"/>
      <c r="CX26" s="622"/>
      <c r="CY26" s="623"/>
      <c r="CZ26" s="624">
        <v>6.8</v>
      </c>
      <c r="DA26" s="636"/>
      <c r="DB26" s="636"/>
      <c r="DC26" s="637"/>
      <c r="DD26" s="627">
        <v>3825896</v>
      </c>
      <c r="DE26" s="622"/>
      <c r="DF26" s="622"/>
      <c r="DG26" s="622"/>
      <c r="DH26" s="622"/>
      <c r="DI26" s="622"/>
      <c r="DJ26" s="622"/>
      <c r="DK26" s="623"/>
      <c r="DL26" s="627" t="s">
        <v>228</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224350</v>
      </c>
      <c r="S27" s="622"/>
      <c r="T27" s="622"/>
      <c r="U27" s="622"/>
      <c r="V27" s="622"/>
      <c r="W27" s="622"/>
      <c r="X27" s="622"/>
      <c r="Y27" s="623"/>
      <c r="Z27" s="659">
        <v>0.4</v>
      </c>
      <c r="AA27" s="659"/>
      <c r="AB27" s="659"/>
      <c r="AC27" s="659"/>
      <c r="AD27" s="660" t="s">
        <v>228</v>
      </c>
      <c r="AE27" s="660"/>
      <c r="AF27" s="660"/>
      <c r="AG27" s="660"/>
      <c r="AH27" s="660"/>
      <c r="AI27" s="660"/>
      <c r="AJ27" s="660"/>
      <c r="AK27" s="660"/>
      <c r="AL27" s="624" t="s">
        <v>228</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17894332</v>
      </c>
      <c r="BH27" s="622"/>
      <c r="BI27" s="622"/>
      <c r="BJ27" s="622"/>
      <c r="BK27" s="622"/>
      <c r="BL27" s="622"/>
      <c r="BM27" s="622"/>
      <c r="BN27" s="623"/>
      <c r="BO27" s="659">
        <v>100</v>
      </c>
      <c r="BP27" s="659"/>
      <c r="BQ27" s="659"/>
      <c r="BR27" s="659"/>
      <c r="BS27" s="660" t="s">
        <v>228</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22036428</v>
      </c>
      <c r="CS27" s="634"/>
      <c r="CT27" s="634"/>
      <c r="CU27" s="634"/>
      <c r="CV27" s="634"/>
      <c r="CW27" s="634"/>
      <c r="CX27" s="634"/>
      <c r="CY27" s="635"/>
      <c r="CZ27" s="624">
        <v>37.9</v>
      </c>
      <c r="DA27" s="636"/>
      <c r="DB27" s="636"/>
      <c r="DC27" s="637"/>
      <c r="DD27" s="627">
        <v>5482442</v>
      </c>
      <c r="DE27" s="634"/>
      <c r="DF27" s="634"/>
      <c r="DG27" s="634"/>
      <c r="DH27" s="634"/>
      <c r="DI27" s="634"/>
      <c r="DJ27" s="634"/>
      <c r="DK27" s="635"/>
      <c r="DL27" s="627">
        <v>5461082</v>
      </c>
      <c r="DM27" s="634"/>
      <c r="DN27" s="634"/>
      <c r="DO27" s="634"/>
      <c r="DP27" s="634"/>
      <c r="DQ27" s="634"/>
      <c r="DR27" s="634"/>
      <c r="DS27" s="634"/>
      <c r="DT27" s="634"/>
      <c r="DU27" s="634"/>
      <c r="DV27" s="635"/>
      <c r="DW27" s="624">
        <v>20</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267853</v>
      </c>
      <c r="S28" s="622"/>
      <c r="T28" s="622"/>
      <c r="U28" s="622"/>
      <c r="V28" s="622"/>
      <c r="W28" s="622"/>
      <c r="X28" s="622"/>
      <c r="Y28" s="623"/>
      <c r="Z28" s="659">
        <v>0.4</v>
      </c>
      <c r="AA28" s="659"/>
      <c r="AB28" s="659"/>
      <c r="AC28" s="659"/>
      <c r="AD28" s="660">
        <v>60260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3337377</v>
      </c>
      <c r="CS28" s="622"/>
      <c r="CT28" s="622"/>
      <c r="CU28" s="622"/>
      <c r="CV28" s="622"/>
      <c r="CW28" s="622"/>
      <c r="CX28" s="622"/>
      <c r="CY28" s="623"/>
      <c r="CZ28" s="624">
        <v>5.7</v>
      </c>
      <c r="DA28" s="636"/>
      <c r="DB28" s="636"/>
      <c r="DC28" s="637"/>
      <c r="DD28" s="627">
        <v>3278148</v>
      </c>
      <c r="DE28" s="622"/>
      <c r="DF28" s="622"/>
      <c r="DG28" s="622"/>
      <c r="DH28" s="622"/>
      <c r="DI28" s="622"/>
      <c r="DJ28" s="622"/>
      <c r="DK28" s="623"/>
      <c r="DL28" s="627">
        <v>3278148</v>
      </c>
      <c r="DM28" s="622"/>
      <c r="DN28" s="622"/>
      <c r="DO28" s="622"/>
      <c r="DP28" s="622"/>
      <c r="DQ28" s="622"/>
      <c r="DR28" s="622"/>
      <c r="DS28" s="622"/>
      <c r="DT28" s="622"/>
      <c r="DU28" s="622"/>
      <c r="DV28" s="623"/>
      <c r="DW28" s="624">
        <v>12</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334088</v>
      </c>
      <c r="S29" s="622"/>
      <c r="T29" s="622"/>
      <c r="U29" s="622"/>
      <c r="V29" s="622"/>
      <c r="W29" s="622"/>
      <c r="X29" s="622"/>
      <c r="Y29" s="623"/>
      <c r="Z29" s="659">
        <v>0.6</v>
      </c>
      <c r="AA29" s="659"/>
      <c r="AB29" s="659"/>
      <c r="AC29" s="659"/>
      <c r="AD29" s="660">
        <v>4655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3337377</v>
      </c>
      <c r="CS29" s="634"/>
      <c r="CT29" s="634"/>
      <c r="CU29" s="634"/>
      <c r="CV29" s="634"/>
      <c r="CW29" s="634"/>
      <c r="CX29" s="634"/>
      <c r="CY29" s="635"/>
      <c r="CZ29" s="624">
        <v>5.7</v>
      </c>
      <c r="DA29" s="636"/>
      <c r="DB29" s="636"/>
      <c r="DC29" s="637"/>
      <c r="DD29" s="627">
        <v>3278148</v>
      </c>
      <c r="DE29" s="634"/>
      <c r="DF29" s="634"/>
      <c r="DG29" s="634"/>
      <c r="DH29" s="634"/>
      <c r="DI29" s="634"/>
      <c r="DJ29" s="634"/>
      <c r="DK29" s="635"/>
      <c r="DL29" s="627">
        <v>3278148</v>
      </c>
      <c r="DM29" s="634"/>
      <c r="DN29" s="634"/>
      <c r="DO29" s="634"/>
      <c r="DP29" s="634"/>
      <c r="DQ29" s="634"/>
      <c r="DR29" s="634"/>
      <c r="DS29" s="634"/>
      <c r="DT29" s="634"/>
      <c r="DU29" s="634"/>
      <c r="DV29" s="635"/>
      <c r="DW29" s="624">
        <v>12</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17784977</v>
      </c>
      <c r="S30" s="622"/>
      <c r="T30" s="622"/>
      <c r="U30" s="622"/>
      <c r="V30" s="622"/>
      <c r="W30" s="622"/>
      <c r="X30" s="622"/>
      <c r="Y30" s="623"/>
      <c r="Z30" s="659">
        <v>29.7</v>
      </c>
      <c r="AA30" s="659"/>
      <c r="AB30" s="659"/>
      <c r="AC30" s="659"/>
      <c r="AD30" s="660" t="s">
        <v>132</v>
      </c>
      <c r="AE30" s="660"/>
      <c r="AF30" s="660"/>
      <c r="AG30" s="660"/>
      <c r="AH30" s="660"/>
      <c r="AI30" s="660"/>
      <c r="AJ30" s="660"/>
      <c r="AK30" s="660"/>
      <c r="AL30" s="624" t="s">
        <v>228</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309</v>
      </c>
      <c r="BH30" s="693"/>
      <c r="BI30" s="693"/>
      <c r="BJ30" s="693"/>
      <c r="BK30" s="693"/>
      <c r="BL30" s="693"/>
      <c r="BM30" s="693"/>
      <c r="BN30" s="693"/>
      <c r="BO30" s="693"/>
      <c r="BP30" s="693"/>
      <c r="BQ30" s="694"/>
      <c r="BR30" s="673"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3195478</v>
      </c>
      <c r="CS30" s="622"/>
      <c r="CT30" s="622"/>
      <c r="CU30" s="622"/>
      <c r="CV30" s="622"/>
      <c r="CW30" s="622"/>
      <c r="CX30" s="622"/>
      <c r="CY30" s="623"/>
      <c r="CZ30" s="624">
        <v>5.5</v>
      </c>
      <c r="DA30" s="636"/>
      <c r="DB30" s="636"/>
      <c r="DC30" s="637"/>
      <c r="DD30" s="627">
        <v>3136249</v>
      </c>
      <c r="DE30" s="622"/>
      <c r="DF30" s="622"/>
      <c r="DG30" s="622"/>
      <c r="DH30" s="622"/>
      <c r="DI30" s="622"/>
      <c r="DJ30" s="622"/>
      <c r="DK30" s="623"/>
      <c r="DL30" s="627">
        <v>3136249</v>
      </c>
      <c r="DM30" s="622"/>
      <c r="DN30" s="622"/>
      <c r="DO30" s="622"/>
      <c r="DP30" s="622"/>
      <c r="DQ30" s="622"/>
      <c r="DR30" s="622"/>
      <c r="DS30" s="622"/>
      <c r="DT30" s="622"/>
      <c r="DU30" s="622"/>
      <c r="DV30" s="623"/>
      <c r="DW30" s="624">
        <v>11.5</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v>493378</v>
      </c>
      <c r="S31" s="622"/>
      <c r="T31" s="622"/>
      <c r="U31" s="622"/>
      <c r="V31" s="622"/>
      <c r="W31" s="622"/>
      <c r="X31" s="622"/>
      <c r="Y31" s="623"/>
      <c r="Z31" s="659">
        <v>0.8</v>
      </c>
      <c r="AA31" s="659"/>
      <c r="AB31" s="659"/>
      <c r="AC31" s="659"/>
      <c r="AD31" s="660">
        <v>493378</v>
      </c>
      <c r="AE31" s="660"/>
      <c r="AF31" s="660"/>
      <c r="AG31" s="660"/>
      <c r="AH31" s="660"/>
      <c r="AI31" s="660"/>
      <c r="AJ31" s="660"/>
      <c r="AK31" s="660"/>
      <c r="AL31" s="624">
        <v>1.8</v>
      </c>
      <c r="AM31" s="625"/>
      <c r="AN31" s="625"/>
      <c r="AO31" s="661"/>
      <c r="AP31" s="687" t="s">
        <v>313</v>
      </c>
      <c r="AQ31" s="688"/>
      <c r="AR31" s="688"/>
      <c r="AS31" s="688"/>
      <c r="AT31" s="689" t="s">
        <v>314</v>
      </c>
      <c r="AU31" s="218"/>
      <c r="AV31" s="218"/>
      <c r="AW31" s="218"/>
      <c r="AX31" s="679" t="s">
        <v>188</v>
      </c>
      <c r="AY31" s="680"/>
      <c r="AZ31" s="680"/>
      <c r="BA31" s="680"/>
      <c r="BB31" s="680"/>
      <c r="BC31" s="680"/>
      <c r="BD31" s="680"/>
      <c r="BE31" s="680"/>
      <c r="BF31" s="681"/>
      <c r="BG31" s="683">
        <v>99.3</v>
      </c>
      <c r="BH31" s="684"/>
      <c r="BI31" s="684"/>
      <c r="BJ31" s="684"/>
      <c r="BK31" s="684"/>
      <c r="BL31" s="684"/>
      <c r="BM31" s="685">
        <v>98.5</v>
      </c>
      <c r="BN31" s="684"/>
      <c r="BO31" s="684"/>
      <c r="BP31" s="684"/>
      <c r="BQ31" s="686"/>
      <c r="BR31" s="683">
        <v>99.4</v>
      </c>
      <c r="BS31" s="684"/>
      <c r="BT31" s="684"/>
      <c r="BU31" s="684"/>
      <c r="BV31" s="684"/>
      <c r="BW31" s="684"/>
      <c r="BX31" s="685">
        <v>98.4</v>
      </c>
      <c r="BY31" s="684"/>
      <c r="BZ31" s="684"/>
      <c r="CA31" s="684"/>
      <c r="CB31" s="686"/>
      <c r="CD31" s="642"/>
      <c r="CE31" s="643"/>
      <c r="CF31" s="618" t="s">
        <v>315</v>
      </c>
      <c r="CG31" s="619"/>
      <c r="CH31" s="619"/>
      <c r="CI31" s="619"/>
      <c r="CJ31" s="619"/>
      <c r="CK31" s="619"/>
      <c r="CL31" s="619"/>
      <c r="CM31" s="619"/>
      <c r="CN31" s="619"/>
      <c r="CO31" s="619"/>
      <c r="CP31" s="619"/>
      <c r="CQ31" s="620"/>
      <c r="CR31" s="621">
        <v>141899</v>
      </c>
      <c r="CS31" s="634"/>
      <c r="CT31" s="634"/>
      <c r="CU31" s="634"/>
      <c r="CV31" s="634"/>
      <c r="CW31" s="634"/>
      <c r="CX31" s="634"/>
      <c r="CY31" s="635"/>
      <c r="CZ31" s="624">
        <v>0.2</v>
      </c>
      <c r="DA31" s="636"/>
      <c r="DB31" s="636"/>
      <c r="DC31" s="637"/>
      <c r="DD31" s="627">
        <v>141899</v>
      </c>
      <c r="DE31" s="634"/>
      <c r="DF31" s="634"/>
      <c r="DG31" s="634"/>
      <c r="DH31" s="634"/>
      <c r="DI31" s="634"/>
      <c r="DJ31" s="634"/>
      <c r="DK31" s="635"/>
      <c r="DL31" s="627">
        <v>141899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6904575</v>
      </c>
      <c r="S32" s="622"/>
      <c r="T32" s="622"/>
      <c r="U32" s="622"/>
      <c r="V32" s="622"/>
      <c r="W32" s="622"/>
      <c r="X32" s="622"/>
      <c r="Y32" s="623"/>
      <c r="Z32" s="659">
        <v>11.5</v>
      </c>
      <c r="AA32" s="659"/>
      <c r="AB32" s="659"/>
      <c r="AC32" s="659"/>
      <c r="AD32" s="660" t="s">
        <v>228</v>
      </c>
      <c r="AE32" s="660"/>
      <c r="AF32" s="660"/>
      <c r="AG32" s="660"/>
      <c r="AH32" s="660"/>
      <c r="AI32" s="660"/>
      <c r="AJ32" s="660"/>
      <c r="AK32" s="660"/>
      <c r="AL32" s="624" t="s">
        <v>228</v>
      </c>
      <c r="AM32" s="625"/>
      <c r="AN32" s="625"/>
      <c r="AO32" s="661"/>
      <c r="AP32" s="662"/>
      <c r="AQ32" s="663"/>
      <c r="AR32" s="663"/>
      <c r="AS32" s="663"/>
      <c r="AT32" s="690"/>
      <c r="AU32" s="214" t="s">
        <v>317</v>
      </c>
      <c r="AX32" s="618" t="s">
        <v>318</v>
      </c>
      <c r="AY32" s="619"/>
      <c r="AZ32" s="619"/>
      <c r="BA32" s="619"/>
      <c r="BB32" s="619"/>
      <c r="BC32" s="619"/>
      <c r="BD32" s="619"/>
      <c r="BE32" s="619"/>
      <c r="BF32" s="620"/>
      <c r="BG32" s="692">
        <v>98.9</v>
      </c>
      <c r="BH32" s="634"/>
      <c r="BI32" s="634"/>
      <c r="BJ32" s="634"/>
      <c r="BK32" s="634"/>
      <c r="BL32" s="634"/>
      <c r="BM32" s="625">
        <v>97.7</v>
      </c>
      <c r="BN32" s="634"/>
      <c r="BO32" s="634"/>
      <c r="BP32" s="634"/>
      <c r="BQ32" s="657"/>
      <c r="BR32" s="692">
        <v>99.1</v>
      </c>
      <c r="BS32" s="634"/>
      <c r="BT32" s="634"/>
      <c r="BU32" s="634"/>
      <c r="BV32" s="634"/>
      <c r="BW32" s="634"/>
      <c r="BX32" s="625">
        <v>97.7</v>
      </c>
      <c r="BY32" s="634"/>
      <c r="BZ32" s="634"/>
      <c r="CA32" s="634"/>
      <c r="CB32" s="657"/>
      <c r="CD32" s="644"/>
      <c r="CE32" s="645"/>
      <c r="CF32" s="618" t="s">
        <v>319</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228</v>
      </c>
      <c r="DA32" s="636"/>
      <c r="DB32" s="636"/>
      <c r="DC32" s="637"/>
      <c r="DD32" s="627" t="s">
        <v>235</v>
      </c>
      <c r="DE32" s="622"/>
      <c r="DF32" s="622"/>
      <c r="DG32" s="622"/>
      <c r="DH32" s="622"/>
      <c r="DI32" s="622"/>
      <c r="DJ32" s="622"/>
      <c r="DK32" s="623"/>
      <c r="DL32" s="627" t="s">
        <v>228</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479688</v>
      </c>
      <c r="S33" s="622"/>
      <c r="T33" s="622"/>
      <c r="U33" s="622"/>
      <c r="V33" s="622"/>
      <c r="W33" s="622"/>
      <c r="X33" s="622"/>
      <c r="Y33" s="623"/>
      <c r="Z33" s="659">
        <v>0.8</v>
      </c>
      <c r="AA33" s="659"/>
      <c r="AB33" s="659"/>
      <c r="AC33" s="659"/>
      <c r="AD33" s="660">
        <v>17961</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99.3</v>
      </c>
      <c r="BH33" s="606"/>
      <c r="BI33" s="606"/>
      <c r="BJ33" s="606"/>
      <c r="BK33" s="606"/>
      <c r="BL33" s="606"/>
      <c r="BM33" s="652">
        <v>98.9</v>
      </c>
      <c r="BN33" s="606"/>
      <c r="BO33" s="606"/>
      <c r="BP33" s="606"/>
      <c r="BQ33" s="669"/>
      <c r="BR33" s="682">
        <v>99.5</v>
      </c>
      <c r="BS33" s="606"/>
      <c r="BT33" s="606"/>
      <c r="BU33" s="606"/>
      <c r="BV33" s="606"/>
      <c r="BW33" s="606"/>
      <c r="BX33" s="652">
        <v>98.7</v>
      </c>
      <c r="BY33" s="606"/>
      <c r="BZ33" s="606"/>
      <c r="CA33" s="606"/>
      <c r="CB33" s="669"/>
      <c r="CD33" s="618" t="s">
        <v>322</v>
      </c>
      <c r="CE33" s="619"/>
      <c r="CF33" s="619"/>
      <c r="CG33" s="619"/>
      <c r="CH33" s="619"/>
      <c r="CI33" s="619"/>
      <c r="CJ33" s="619"/>
      <c r="CK33" s="619"/>
      <c r="CL33" s="619"/>
      <c r="CM33" s="619"/>
      <c r="CN33" s="619"/>
      <c r="CO33" s="619"/>
      <c r="CP33" s="619"/>
      <c r="CQ33" s="620"/>
      <c r="CR33" s="621">
        <v>21715657</v>
      </c>
      <c r="CS33" s="634"/>
      <c r="CT33" s="634"/>
      <c r="CU33" s="634"/>
      <c r="CV33" s="634"/>
      <c r="CW33" s="634"/>
      <c r="CX33" s="634"/>
      <c r="CY33" s="635"/>
      <c r="CZ33" s="624">
        <v>37.299999999999997</v>
      </c>
      <c r="DA33" s="636"/>
      <c r="DB33" s="636"/>
      <c r="DC33" s="637"/>
      <c r="DD33" s="627">
        <v>14305009</v>
      </c>
      <c r="DE33" s="634"/>
      <c r="DF33" s="634"/>
      <c r="DG33" s="634"/>
      <c r="DH33" s="634"/>
      <c r="DI33" s="634"/>
      <c r="DJ33" s="634"/>
      <c r="DK33" s="635"/>
      <c r="DL33" s="627">
        <v>9648746</v>
      </c>
      <c r="DM33" s="634"/>
      <c r="DN33" s="634"/>
      <c r="DO33" s="634"/>
      <c r="DP33" s="634"/>
      <c r="DQ33" s="634"/>
      <c r="DR33" s="634"/>
      <c r="DS33" s="634"/>
      <c r="DT33" s="634"/>
      <c r="DU33" s="634"/>
      <c r="DV33" s="635"/>
      <c r="DW33" s="624">
        <v>35.299999999999997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635072</v>
      </c>
      <c r="S34" s="622"/>
      <c r="T34" s="622"/>
      <c r="U34" s="622"/>
      <c r="V34" s="622"/>
      <c r="W34" s="622"/>
      <c r="X34" s="622"/>
      <c r="Y34" s="623"/>
      <c r="Z34" s="659">
        <v>1.1000000000000001</v>
      </c>
      <c r="AA34" s="659"/>
      <c r="AB34" s="659"/>
      <c r="AC34" s="659"/>
      <c r="AD34" s="660" t="s">
        <v>228</v>
      </c>
      <c r="AE34" s="660"/>
      <c r="AF34" s="660"/>
      <c r="AG34" s="660"/>
      <c r="AH34" s="660"/>
      <c r="AI34" s="660"/>
      <c r="AJ34" s="660"/>
      <c r="AK34" s="660"/>
      <c r="AL34" s="624" t="s">
        <v>228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7379353</v>
      </c>
      <c r="CS34" s="622"/>
      <c r="CT34" s="622"/>
      <c r="CU34" s="622"/>
      <c r="CV34" s="622"/>
      <c r="CW34" s="622"/>
      <c r="CX34" s="622"/>
      <c r="CY34" s="623"/>
      <c r="CZ34" s="624">
        <v>12.7</v>
      </c>
      <c r="DA34" s="636"/>
      <c r="DB34" s="636"/>
      <c r="DC34" s="637"/>
      <c r="DD34" s="627">
        <v>4972995</v>
      </c>
      <c r="DE34" s="622"/>
      <c r="DF34" s="622"/>
      <c r="DG34" s="622"/>
      <c r="DH34" s="622"/>
      <c r="DI34" s="622"/>
      <c r="DJ34" s="622"/>
      <c r="DK34" s="623"/>
      <c r="DL34" s="627">
        <v>4112025</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1467483</v>
      </c>
      <c r="S35" s="622"/>
      <c r="T35" s="622"/>
      <c r="U35" s="622"/>
      <c r="V35" s="622"/>
      <c r="W35" s="622"/>
      <c r="X35" s="622"/>
      <c r="Y35" s="623"/>
      <c r="Z35" s="659">
        <v>2.5</v>
      </c>
      <c r="AA35" s="659"/>
      <c r="AB35" s="659"/>
      <c r="AC35" s="659"/>
      <c r="AD35" s="660" t="s">
        <v>228</v>
      </c>
      <c r="AE35" s="660"/>
      <c r="AF35" s="660"/>
      <c r="AG35" s="660"/>
      <c r="AH35" s="660"/>
      <c r="AI35" s="660"/>
      <c r="AJ35" s="660"/>
      <c r="AK35" s="660"/>
      <c r="AL35" s="624" t="s">
        <v>235</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677678</v>
      </c>
      <c r="CS35" s="634"/>
      <c r="CT35" s="634"/>
      <c r="CU35" s="634"/>
      <c r="CV35" s="634"/>
      <c r="CW35" s="634"/>
      <c r="CX35" s="634"/>
      <c r="CY35" s="635"/>
      <c r="CZ35" s="624">
        <v>1.2</v>
      </c>
      <c r="DA35" s="636"/>
      <c r="DB35" s="636"/>
      <c r="DC35" s="637"/>
      <c r="DD35" s="627">
        <v>549196</v>
      </c>
      <c r="DE35" s="634"/>
      <c r="DF35" s="634"/>
      <c r="DG35" s="634"/>
      <c r="DH35" s="634"/>
      <c r="DI35" s="634"/>
      <c r="DJ35" s="634"/>
      <c r="DK35" s="635"/>
      <c r="DL35" s="627">
        <v>533565</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2636523</v>
      </c>
      <c r="S36" s="622"/>
      <c r="T36" s="622"/>
      <c r="U36" s="622"/>
      <c r="V36" s="622"/>
      <c r="W36" s="622"/>
      <c r="X36" s="622"/>
      <c r="Y36" s="623"/>
      <c r="Z36" s="659">
        <v>4.4000000000000004</v>
      </c>
      <c r="AA36" s="659"/>
      <c r="AB36" s="659"/>
      <c r="AC36" s="659"/>
      <c r="AD36" s="660" t="s">
        <v>228</v>
      </c>
      <c r="AE36" s="660"/>
      <c r="AF36" s="660"/>
      <c r="AG36" s="660"/>
      <c r="AH36" s="660"/>
      <c r="AI36" s="660"/>
      <c r="AJ36" s="660"/>
      <c r="AK36" s="660"/>
      <c r="AL36" s="624" t="s">
        <v>235</v>
      </c>
      <c r="AM36" s="625"/>
      <c r="AN36" s="625"/>
      <c r="AO36" s="661"/>
      <c r="AP36" s="222"/>
      <c r="AQ36" s="670" t="s">
        <v>330</v>
      </c>
      <c r="AR36" s="671"/>
      <c r="AS36" s="671"/>
      <c r="AT36" s="671"/>
      <c r="AU36" s="671"/>
      <c r="AV36" s="671"/>
      <c r="AW36" s="671"/>
      <c r="AX36" s="671"/>
      <c r="AY36" s="672"/>
      <c r="AZ36" s="676">
        <v>3961562</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21130</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4490828</v>
      </c>
      <c r="CS36" s="622"/>
      <c r="CT36" s="622"/>
      <c r="CU36" s="622"/>
      <c r="CV36" s="622"/>
      <c r="CW36" s="622"/>
      <c r="CX36" s="622"/>
      <c r="CY36" s="623"/>
      <c r="CZ36" s="624">
        <v>7.7</v>
      </c>
      <c r="DA36" s="636"/>
      <c r="DB36" s="636"/>
      <c r="DC36" s="637"/>
      <c r="DD36" s="627">
        <v>3005438</v>
      </c>
      <c r="DE36" s="622"/>
      <c r="DF36" s="622"/>
      <c r="DG36" s="622"/>
      <c r="DH36" s="622"/>
      <c r="DI36" s="622"/>
      <c r="DJ36" s="622"/>
      <c r="DK36" s="623"/>
      <c r="DL36" s="627">
        <v>2318039</v>
      </c>
      <c r="DM36" s="622"/>
      <c r="DN36" s="622"/>
      <c r="DO36" s="622"/>
      <c r="DP36" s="622"/>
      <c r="DQ36" s="622"/>
      <c r="DR36" s="622"/>
      <c r="DS36" s="622"/>
      <c r="DT36" s="622"/>
      <c r="DU36" s="622"/>
      <c r="DV36" s="623"/>
      <c r="DW36" s="624">
        <v>8.5</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477820</v>
      </c>
      <c r="S37" s="622"/>
      <c r="T37" s="622"/>
      <c r="U37" s="622"/>
      <c r="V37" s="622"/>
      <c r="W37" s="622"/>
      <c r="X37" s="622"/>
      <c r="Y37" s="623"/>
      <c r="Z37" s="659">
        <v>0.8</v>
      </c>
      <c r="AA37" s="659"/>
      <c r="AB37" s="659"/>
      <c r="AC37" s="659"/>
      <c r="AD37" s="660">
        <v>11129</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311276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-113840</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202455</v>
      </c>
      <c r="CS37" s="634"/>
      <c r="CT37" s="634"/>
      <c r="CU37" s="634"/>
      <c r="CV37" s="634"/>
      <c r="CW37" s="634"/>
      <c r="CX37" s="634"/>
      <c r="CY37" s="635"/>
      <c r="CZ37" s="624">
        <v>0.3</v>
      </c>
      <c r="DA37" s="636"/>
      <c r="DB37" s="636"/>
      <c r="DC37" s="637"/>
      <c r="DD37" s="627">
        <v>202455</v>
      </c>
      <c r="DE37" s="634"/>
      <c r="DF37" s="634"/>
      <c r="DG37" s="634"/>
      <c r="DH37" s="634"/>
      <c r="DI37" s="634"/>
      <c r="DJ37" s="634"/>
      <c r="DK37" s="635"/>
      <c r="DL37" s="627">
        <v>202455</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1380399</v>
      </c>
      <c r="S38" s="622"/>
      <c r="T38" s="622"/>
      <c r="U38" s="622"/>
      <c r="V38" s="622"/>
      <c r="W38" s="622"/>
      <c r="X38" s="622"/>
      <c r="Y38" s="623"/>
      <c r="Z38" s="659">
        <v>2.2999999999999998</v>
      </c>
      <c r="AA38" s="659"/>
      <c r="AB38" s="659"/>
      <c r="AC38" s="659"/>
      <c r="AD38" s="660" t="s">
        <v>235</v>
      </c>
      <c r="AE38" s="660"/>
      <c r="AF38" s="660"/>
      <c r="AG38" s="660"/>
      <c r="AH38" s="660"/>
      <c r="AI38" s="660"/>
      <c r="AJ38" s="660"/>
      <c r="AK38" s="660"/>
      <c r="AL38" s="624" t="s">
        <v>228</v>
      </c>
      <c r="AM38" s="625"/>
      <c r="AN38" s="625"/>
      <c r="AO38" s="661"/>
      <c r="AQ38" s="654" t="s">
        <v>338</v>
      </c>
      <c r="AR38" s="655"/>
      <c r="AS38" s="655"/>
      <c r="AT38" s="655"/>
      <c r="AU38" s="655"/>
      <c r="AV38" s="655"/>
      <c r="AW38" s="655"/>
      <c r="AX38" s="655"/>
      <c r="AY38" s="656"/>
      <c r="AZ38" s="621">
        <v>20598</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15948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3629688</v>
      </c>
      <c r="CS38" s="622"/>
      <c r="CT38" s="622"/>
      <c r="CU38" s="622"/>
      <c r="CV38" s="622"/>
      <c r="CW38" s="622"/>
      <c r="CX38" s="622"/>
      <c r="CY38" s="623"/>
      <c r="CZ38" s="624">
        <v>6.2</v>
      </c>
      <c r="DA38" s="636"/>
      <c r="DB38" s="636"/>
      <c r="DC38" s="637"/>
      <c r="DD38" s="627">
        <v>2863528</v>
      </c>
      <c r="DE38" s="622"/>
      <c r="DF38" s="622"/>
      <c r="DG38" s="622"/>
      <c r="DH38" s="622"/>
      <c r="DI38" s="622"/>
      <c r="DJ38" s="622"/>
      <c r="DK38" s="623"/>
      <c r="DL38" s="627">
        <v>2685117</v>
      </c>
      <c r="DM38" s="622"/>
      <c r="DN38" s="622"/>
      <c r="DO38" s="622"/>
      <c r="DP38" s="622"/>
      <c r="DQ38" s="622"/>
      <c r="DR38" s="622"/>
      <c r="DS38" s="622"/>
      <c r="DT38" s="622"/>
      <c r="DU38" s="622"/>
      <c r="DV38" s="623"/>
      <c r="DW38" s="624">
        <v>9.8000000000000007</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228</v>
      </c>
      <c r="S39" s="622"/>
      <c r="T39" s="622"/>
      <c r="U39" s="622"/>
      <c r="V39" s="622"/>
      <c r="W39" s="622"/>
      <c r="X39" s="622"/>
      <c r="Y39" s="623"/>
      <c r="Z39" s="659" t="s">
        <v>235</v>
      </c>
      <c r="AA39" s="659"/>
      <c r="AB39" s="659"/>
      <c r="AC39" s="659"/>
      <c r="AD39" s="660" t="s">
        <v>228</v>
      </c>
      <c r="AE39" s="660"/>
      <c r="AF39" s="660"/>
      <c r="AG39" s="660"/>
      <c r="AH39" s="660"/>
      <c r="AI39" s="660"/>
      <c r="AJ39" s="660"/>
      <c r="AK39" s="660"/>
      <c r="AL39" s="624" t="s">
        <v>228</v>
      </c>
      <c r="AM39" s="625"/>
      <c r="AN39" s="625"/>
      <c r="AO39" s="661"/>
      <c r="AQ39" s="654" t="s">
        <v>342</v>
      </c>
      <c r="AR39" s="655"/>
      <c r="AS39" s="655"/>
      <c r="AT39" s="655"/>
      <c r="AU39" s="655"/>
      <c r="AV39" s="655"/>
      <c r="AW39" s="655"/>
      <c r="AX39" s="655"/>
      <c r="AY39" s="656"/>
      <c r="AZ39" s="621" t="s">
        <v>228</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25280</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5503282</v>
      </c>
      <c r="CS39" s="634"/>
      <c r="CT39" s="634"/>
      <c r="CU39" s="634"/>
      <c r="CV39" s="634"/>
      <c r="CW39" s="634"/>
      <c r="CX39" s="634"/>
      <c r="CY39" s="635"/>
      <c r="CZ39" s="624">
        <v>9.5</v>
      </c>
      <c r="DA39" s="636"/>
      <c r="DB39" s="636"/>
      <c r="DC39" s="637"/>
      <c r="DD39" s="627">
        <v>2879201</v>
      </c>
      <c r="DE39" s="634"/>
      <c r="DF39" s="634"/>
      <c r="DG39" s="634"/>
      <c r="DH39" s="634"/>
      <c r="DI39" s="634"/>
      <c r="DJ39" s="634"/>
      <c r="DK39" s="635"/>
      <c r="DL39" s="627" t="s">
        <v>255</v>
      </c>
      <c r="DM39" s="634"/>
      <c r="DN39" s="634"/>
      <c r="DO39" s="634"/>
      <c r="DP39" s="634"/>
      <c r="DQ39" s="634"/>
      <c r="DR39" s="634"/>
      <c r="DS39" s="634"/>
      <c r="DT39" s="634"/>
      <c r="DU39" s="634"/>
      <c r="DV39" s="635"/>
      <c r="DW39" s="624" t="s">
        <v>255</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558999</v>
      </c>
      <c r="S40" s="622"/>
      <c r="T40" s="622"/>
      <c r="U40" s="622"/>
      <c r="V40" s="622"/>
      <c r="W40" s="622"/>
      <c r="X40" s="622"/>
      <c r="Y40" s="623"/>
      <c r="Z40" s="659">
        <v>0.9</v>
      </c>
      <c r="AA40" s="659"/>
      <c r="AB40" s="659"/>
      <c r="AC40" s="659"/>
      <c r="AD40" s="660" t="s">
        <v>228</v>
      </c>
      <c r="AE40" s="660"/>
      <c r="AF40" s="660"/>
      <c r="AG40" s="660"/>
      <c r="AH40" s="660"/>
      <c r="AI40" s="660"/>
      <c r="AJ40" s="660"/>
      <c r="AK40" s="660"/>
      <c r="AL40" s="624" t="s">
        <v>235</v>
      </c>
      <c r="AM40" s="625"/>
      <c r="AN40" s="625"/>
      <c r="AO40" s="661"/>
      <c r="AQ40" s="654" t="s">
        <v>346</v>
      </c>
      <c r="AR40" s="655"/>
      <c r="AS40" s="655"/>
      <c r="AT40" s="655"/>
      <c r="AU40" s="655"/>
      <c r="AV40" s="655"/>
      <c r="AW40" s="655"/>
      <c r="AX40" s="655"/>
      <c r="AY40" s="656"/>
      <c r="AZ40" s="621" t="s">
        <v>228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89</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34828</v>
      </c>
      <c r="CS40" s="622"/>
      <c r="CT40" s="622"/>
      <c r="CU40" s="622"/>
      <c r="CV40" s="622"/>
      <c r="CW40" s="622"/>
      <c r="CX40" s="622"/>
      <c r="CY40" s="623"/>
      <c r="CZ40" s="624">
        <v>0.1</v>
      </c>
      <c r="DA40" s="636"/>
      <c r="DB40" s="636"/>
      <c r="DC40" s="637"/>
      <c r="DD40" s="627">
        <v>34651</v>
      </c>
      <c r="DE40" s="622"/>
      <c r="DF40" s="622"/>
      <c r="DG40" s="622"/>
      <c r="DH40" s="622"/>
      <c r="DI40" s="622"/>
      <c r="DJ40" s="622"/>
      <c r="DK40" s="623"/>
      <c r="DL40" s="627" t="s">
        <v>228</v>
      </c>
      <c r="DM40" s="622"/>
      <c r="DN40" s="622"/>
      <c r="DO40" s="622"/>
      <c r="DP40" s="622"/>
      <c r="DQ40" s="622"/>
      <c r="DR40" s="622"/>
      <c r="DS40" s="622"/>
      <c r="DT40" s="622"/>
      <c r="DU40" s="622"/>
      <c r="DV40" s="623"/>
      <c r="DW40" s="624" t="s">
        <v>228</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59815018</v>
      </c>
      <c r="S41" s="646"/>
      <c r="T41" s="646"/>
      <c r="U41" s="646"/>
      <c r="V41" s="646"/>
      <c r="W41" s="646"/>
      <c r="X41" s="646"/>
      <c r="Y41" s="649"/>
      <c r="Z41" s="650">
        <v>100</v>
      </c>
      <c r="AA41" s="650"/>
      <c r="AB41" s="650"/>
      <c r="AC41" s="650"/>
      <c r="AD41" s="651">
        <v>26736444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1220445</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235</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228</v>
      </c>
      <c r="DA41" s="636"/>
      <c r="DB41" s="636"/>
      <c r="DC41" s="637"/>
      <c r="DD41" s="627" t="s">
        <v>228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2409243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4105731</v>
      </c>
      <c r="CS42" s="634"/>
      <c r="CT42" s="634"/>
      <c r="CU42" s="634"/>
      <c r="CV42" s="634"/>
      <c r="CW42" s="634"/>
      <c r="CX42" s="634"/>
      <c r="CY42" s="635"/>
      <c r="CZ42" s="624">
        <v>7.1</v>
      </c>
      <c r="DA42" s="636"/>
      <c r="DB42" s="636"/>
      <c r="DC42" s="637"/>
      <c r="DD42" s="627">
        <v>991144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270400</v>
      </c>
      <c r="CS43" s="634"/>
      <c r="CT43" s="634"/>
      <c r="CU43" s="634"/>
      <c r="CV43" s="634"/>
      <c r="CW43" s="634"/>
      <c r="CX43" s="634"/>
      <c r="CY43" s="635"/>
      <c r="CZ43" s="624">
        <v>0.5</v>
      </c>
      <c r="DA43" s="636"/>
      <c r="DB43" s="636"/>
      <c r="DC43" s="637"/>
      <c r="DD43" s="627">
        <v>270400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4105731</v>
      </c>
      <c r="CS44" s="622"/>
      <c r="CT44" s="622"/>
      <c r="CU44" s="622"/>
      <c r="CV44" s="622"/>
      <c r="CW44" s="622"/>
      <c r="CX44" s="622"/>
      <c r="CY44" s="623"/>
      <c r="CZ44" s="624">
        <v>7.1</v>
      </c>
      <c r="DA44" s="625"/>
      <c r="DB44" s="625"/>
      <c r="DC44" s="626"/>
      <c r="DD44" s="627">
        <v>991144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2935565</v>
      </c>
      <c r="CS45" s="634"/>
      <c r="CT45" s="634"/>
      <c r="CU45" s="634"/>
      <c r="CV45" s="634"/>
      <c r="CW45" s="634"/>
      <c r="CX45" s="634"/>
      <c r="CY45" s="635"/>
      <c r="CZ45" s="624">
        <v>5</v>
      </c>
      <c r="DA45" s="636"/>
      <c r="DB45" s="636"/>
      <c r="DC45" s="637"/>
      <c r="DD45" s="627">
        <v>182992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1170166</v>
      </c>
      <c r="CS46" s="622"/>
      <c r="CT46" s="622"/>
      <c r="CU46" s="622"/>
      <c r="CV46" s="622"/>
      <c r="CW46" s="622"/>
      <c r="CX46" s="622"/>
      <c r="CY46" s="623"/>
      <c r="CZ46" s="624">
        <v>2</v>
      </c>
      <c r="DA46" s="625"/>
      <c r="DB46" s="625"/>
      <c r="DC46" s="626"/>
      <c r="DD46" s="627">
        <v>808152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228</v>
      </c>
      <c r="CS47" s="634"/>
      <c r="CT47" s="634"/>
      <c r="CU47" s="634"/>
      <c r="CV47" s="634"/>
      <c r="CW47" s="634"/>
      <c r="CX47" s="634"/>
      <c r="CY47" s="635"/>
      <c r="CZ47" s="624" t="s">
        <v>228</v>
      </c>
      <c r="DA47" s="636"/>
      <c r="DB47" s="636"/>
      <c r="DC47" s="637"/>
      <c r="DD47" s="627" t="s">
        <v>228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228</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58210963</v>
      </c>
      <c r="CS49" s="606"/>
      <c r="CT49" s="606"/>
      <c r="CU49" s="606"/>
      <c r="CV49" s="606"/>
      <c r="CW49" s="606"/>
      <c r="CX49" s="606"/>
      <c r="CY49" s="607"/>
      <c r="CZ49" s="608">
        <v>100</v>
      </c>
      <c r="DA49" s="609"/>
      <c r="DB49" s="609"/>
      <c r="DC49" s="610"/>
      <c r="DD49" s="611">
        <v>30613951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TdHoiubuGyoBLhrmh16nJeZdhb03DOPO+hq3UOigbJmpV3KERHd/GJ789IYF3K3yLt462w7+krDrHCeMnfP1g==" saltValue="M/BUO3BZsaprEuQYh6+u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AF31" sqref="AF31:AJ3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58730</v>
      </c>
      <c r="R7" s="1103"/>
      <c r="S7" s="1103"/>
      <c r="T7" s="1103"/>
      <c r="U7" s="1103"/>
      <c r="V7" s="1103">
        <v>57427</v>
      </c>
      <c r="W7" s="1103"/>
      <c r="X7" s="1103"/>
      <c r="Y7" s="1103"/>
      <c r="Z7" s="1103"/>
      <c r="AA7" s="1103">
        <v>1303</v>
      </c>
      <c r="AB7" s="1103"/>
      <c r="AC7" s="1103"/>
      <c r="AD7" s="1103"/>
      <c r="AE7" s="1104"/>
      <c r="AF7" s="1105">
        <v>1043</v>
      </c>
      <c r="AG7" s="1106"/>
      <c r="AH7" s="1106"/>
      <c r="AI7" s="1106"/>
      <c r="AJ7" s="1107"/>
      <c r="AK7" s="1108">
        <v>1467</v>
      </c>
      <c r="AL7" s="1109"/>
      <c r="AM7" s="1109"/>
      <c r="AN7" s="1109"/>
      <c r="AO7" s="1109"/>
      <c r="AP7" s="1109">
        <v>32137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588</v>
      </c>
      <c r="BS7" s="1099" t="s">
        <v>587</v>
      </c>
      <c r="BT7" s="1100"/>
      <c r="BU7" s="1100"/>
      <c r="BV7" s="1100"/>
      <c r="BW7" s="1100"/>
      <c r="BX7" s="1100"/>
      <c r="BY7" s="1100"/>
      <c r="BZ7" s="1100"/>
      <c r="CA7" s="1100"/>
      <c r="CB7" s="1100"/>
      <c r="CC7" s="1100"/>
      <c r="CD7" s="1100"/>
      <c r="CE7" s="1100"/>
      <c r="CF7" s="1100"/>
      <c r="CG7" s="1112"/>
      <c r="CH7" s="1096">
        <v>49</v>
      </c>
      <c r="CI7" s="1097"/>
      <c r="CJ7" s="1097"/>
      <c r="CK7" s="1097"/>
      <c r="CL7" s="1098"/>
      <c r="CM7" s="1096">
        <v>4121</v>
      </c>
      <c r="CN7" s="1097"/>
      <c r="CO7" s="1097"/>
      <c r="CP7" s="1097"/>
      <c r="CQ7" s="1098"/>
      <c r="CR7" s="1096">
        <v>10</v>
      </c>
      <c r="CS7" s="1097"/>
      <c r="CT7" s="1097"/>
      <c r="CU7" s="1097"/>
      <c r="CV7" s="1098"/>
      <c r="CW7" s="1096" t="s">
        <v>607</v>
      </c>
      <c r="CX7" s="1097"/>
      <c r="CY7" s="1097"/>
      <c r="CZ7" s="1097"/>
      <c r="DA7" s="1098"/>
      <c r="DB7" s="1096" t="s">
        <v>607</v>
      </c>
      <c r="DC7" s="1097"/>
      <c r="DD7" s="1097"/>
      <c r="DE7" s="1097"/>
      <c r="DF7" s="1098"/>
      <c r="DG7" s="1096" t="s">
        <v>607</v>
      </c>
      <c r="DH7" s="1097"/>
      <c r="DI7" s="1097"/>
      <c r="DJ7" s="1097"/>
      <c r="DK7" s="1098"/>
      <c r="DL7" s="1096" t="s">
        <v>607</v>
      </c>
      <c r="DM7" s="1097"/>
      <c r="DN7" s="1097"/>
      <c r="DO7" s="1097"/>
      <c r="DP7" s="1098"/>
      <c r="DQ7" s="1096" t="s">
        <v>607</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2248</v>
      </c>
      <c r="R8" s="1039"/>
      <c r="S8" s="1039"/>
      <c r="T8" s="1039"/>
      <c r="U8" s="1039"/>
      <c r="V8" s="1039">
        <v>1924</v>
      </c>
      <c r="W8" s="1039"/>
      <c r="X8" s="1039"/>
      <c r="Y8" s="1039"/>
      <c r="Z8" s="1039"/>
      <c r="AA8" s="1039">
        <v>323</v>
      </c>
      <c r="AB8" s="1039"/>
      <c r="AC8" s="1039"/>
      <c r="AD8" s="1039"/>
      <c r="AE8" s="1040"/>
      <c r="AF8" s="1035">
        <v>23</v>
      </c>
      <c r="AG8" s="1036"/>
      <c r="AH8" s="1036"/>
      <c r="AI8" s="1036"/>
      <c r="AJ8" s="1037"/>
      <c r="AK8" s="1080">
        <v>948</v>
      </c>
      <c r="AL8" s="1081"/>
      <c r="AM8" s="1081"/>
      <c r="AN8" s="1081"/>
      <c r="AO8" s="1081"/>
      <c r="AP8" s="1081">
        <v>2945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589</v>
      </c>
      <c r="BT8" s="993"/>
      <c r="BU8" s="993"/>
      <c r="BV8" s="993"/>
      <c r="BW8" s="993"/>
      <c r="BX8" s="993"/>
      <c r="BY8" s="993"/>
      <c r="BZ8" s="993"/>
      <c r="CA8" s="993"/>
      <c r="CB8" s="993"/>
      <c r="CC8" s="993"/>
      <c r="CD8" s="993"/>
      <c r="CE8" s="993"/>
      <c r="CF8" s="993"/>
      <c r="CG8" s="1014"/>
      <c r="CH8" s="989">
        <v>0</v>
      </c>
      <c r="CI8" s="990"/>
      <c r="CJ8" s="990"/>
      <c r="CK8" s="990"/>
      <c r="CL8" s="991"/>
      <c r="CM8" s="989">
        <v>451</v>
      </c>
      <c r="CN8" s="990"/>
      <c r="CO8" s="990"/>
      <c r="CP8" s="990"/>
      <c r="CQ8" s="991"/>
      <c r="CR8" s="989">
        <v>200</v>
      </c>
      <c r="CS8" s="990"/>
      <c r="CT8" s="990"/>
      <c r="CU8" s="990"/>
      <c r="CV8" s="991"/>
      <c r="CW8" s="989" t="s">
        <v>607</v>
      </c>
      <c r="CX8" s="990"/>
      <c r="CY8" s="990"/>
      <c r="CZ8" s="990"/>
      <c r="DA8" s="991"/>
      <c r="DB8" s="989" t="s">
        <v>607</v>
      </c>
      <c r="DC8" s="990"/>
      <c r="DD8" s="990"/>
      <c r="DE8" s="990"/>
      <c r="DF8" s="991"/>
      <c r="DG8" s="989" t="s">
        <v>607</v>
      </c>
      <c r="DH8" s="990"/>
      <c r="DI8" s="990"/>
      <c r="DJ8" s="990"/>
      <c r="DK8" s="991"/>
      <c r="DL8" s="989" t="s">
        <v>607</v>
      </c>
      <c r="DM8" s="990"/>
      <c r="DN8" s="990"/>
      <c r="DO8" s="990"/>
      <c r="DP8" s="991"/>
      <c r="DQ8" s="989" t="s">
        <v>607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1065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12730</v>
      </c>
      <c r="R28" s="1051"/>
      <c r="S28" s="1051"/>
      <c r="T28" s="1051"/>
      <c r="U28" s="1051"/>
      <c r="V28" s="1051">
        <v>12709</v>
      </c>
      <c r="W28" s="1051"/>
      <c r="X28" s="1051"/>
      <c r="Y28" s="1051"/>
      <c r="Z28" s="1051"/>
      <c r="AA28" s="1051">
        <v>21</v>
      </c>
      <c r="AB28" s="1051"/>
      <c r="AC28" s="1051"/>
      <c r="AD28" s="1051"/>
      <c r="AE28" s="1052"/>
      <c r="AF28" s="1053">
        <v>21</v>
      </c>
      <c r="AG28" s="1051"/>
      <c r="AH28" s="1051"/>
      <c r="AI28" s="1051"/>
      <c r="AJ28" s="1054"/>
      <c r="AK28" s="1042">
        <v>1288</v>
      </c>
      <c r="AL28" s="1043"/>
      <c r="AM28" s="1043"/>
      <c r="AN28" s="1043"/>
      <c r="AO28" s="1043"/>
      <c r="AP28" s="1043" t="s">
        <v>607</v>
      </c>
      <c r="AQ28" s="1043"/>
      <c r="AR28" s="1043"/>
      <c r="AS28" s="1043"/>
      <c r="AT28" s="1043"/>
      <c r="AU28" s="1043" t="s">
        <v>590</v>
      </c>
      <c r="AV28" s="1043"/>
      <c r="AW28" s="1043"/>
      <c r="AX28" s="1043"/>
      <c r="AY28" s="1043"/>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8136</v>
      </c>
      <c r="R29" s="1039"/>
      <c r="S29" s="1039"/>
      <c r="T29" s="1039"/>
      <c r="U29" s="1039"/>
      <c r="V29" s="1039">
        <v>7854</v>
      </c>
      <c r="W29" s="1039"/>
      <c r="X29" s="1039"/>
      <c r="Y29" s="1039"/>
      <c r="Z29" s="1039"/>
      <c r="AA29" s="1039">
        <v>282</v>
      </c>
      <c r="AB29" s="1039"/>
      <c r="AC29" s="1039"/>
      <c r="AD29" s="1039"/>
      <c r="AE29" s="1040"/>
      <c r="AF29" s="1035">
        <v>282</v>
      </c>
      <c r="AG29" s="1036"/>
      <c r="AH29" s="1036"/>
      <c r="AI29" s="1036"/>
      <c r="AJ29" s="1037"/>
      <c r="AK29" s="980">
        <v>1444</v>
      </c>
      <c r="AL29" s="971"/>
      <c r="AM29" s="971"/>
      <c r="AN29" s="971"/>
      <c r="AO29" s="971"/>
      <c r="AP29" s="971" t="s">
        <v>607</v>
      </c>
      <c r="AQ29" s="971"/>
      <c r="AR29" s="971"/>
      <c r="AS29" s="971"/>
      <c r="AT29" s="971"/>
      <c r="AU29" s="971" t="s">
        <v>590</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1189</v>
      </c>
      <c r="R30" s="1039"/>
      <c r="S30" s="1039"/>
      <c r="T30" s="1039"/>
      <c r="U30" s="1039"/>
      <c r="V30" s="1039">
        <v>1163</v>
      </c>
      <c r="W30" s="1039"/>
      <c r="X30" s="1039"/>
      <c r="Y30" s="1039"/>
      <c r="Z30" s="1039"/>
      <c r="AA30" s="1039">
        <v>26</v>
      </c>
      <c r="AB30" s="1039"/>
      <c r="AC30" s="1039"/>
      <c r="AD30" s="1039"/>
      <c r="AE30" s="1040"/>
      <c r="AF30" s="1035">
        <v>26</v>
      </c>
      <c r="AG30" s="1036"/>
      <c r="AH30" s="1036"/>
      <c r="AI30" s="1036"/>
      <c r="AJ30" s="1037"/>
      <c r="AK30" s="980">
        <v>232</v>
      </c>
      <c r="AL30" s="971"/>
      <c r="AM30" s="971"/>
      <c r="AN30" s="971"/>
      <c r="AO30" s="971"/>
      <c r="AP30" s="971" t="s">
        <v>607</v>
      </c>
      <c r="AQ30" s="971"/>
      <c r="AR30" s="971"/>
      <c r="AS30" s="971"/>
      <c r="AT30" s="971"/>
      <c r="AU30" s="971" t="s">
        <v>590</v>
      </c>
      <c r="AV30" s="971"/>
      <c r="AW30" s="971"/>
      <c r="AX30" s="971"/>
      <c r="AY30" s="971"/>
      <c r="AZ30" s="1041" t="s">
        <v>590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2512</v>
      </c>
      <c r="R31" s="1039"/>
      <c r="S31" s="1039"/>
      <c r="T31" s="1039"/>
      <c r="U31" s="1039"/>
      <c r="V31" s="1039">
        <v>2333</v>
      </c>
      <c r="W31" s="1039"/>
      <c r="X31" s="1039"/>
      <c r="Y31" s="1039"/>
      <c r="Z31" s="1039"/>
      <c r="AA31" s="1039">
        <v>178</v>
      </c>
      <c r="AB31" s="1039"/>
      <c r="AC31" s="1039"/>
      <c r="AD31" s="1039"/>
      <c r="AE31" s="1040"/>
      <c r="AF31" s="1035">
        <v>3229</v>
      </c>
      <c r="AG31" s="1036"/>
      <c r="AH31" s="1036"/>
      <c r="AI31" s="1036"/>
      <c r="AJ31" s="1037"/>
      <c r="AK31" s="980">
        <v>11</v>
      </c>
      <c r="AL31" s="971"/>
      <c r="AM31" s="971"/>
      <c r="AN31" s="971"/>
      <c r="AO31" s="971"/>
      <c r="AP31" s="971">
        <v>31</v>
      </c>
      <c r="AQ31" s="971"/>
      <c r="AR31" s="971"/>
      <c r="AS31" s="971"/>
      <c r="AT31" s="971"/>
      <c r="AU31" s="971" t="s">
        <v>590</v>
      </c>
      <c r="AV31" s="971"/>
      <c r="AW31" s="971"/>
      <c r="AX31" s="971"/>
      <c r="AY31" s="971"/>
      <c r="AZ31" s="1041" t="s">
        <v>590</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1780</v>
      </c>
      <c r="R32" s="1039"/>
      <c r="S32" s="1039"/>
      <c r="T32" s="1039"/>
      <c r="U32" s="1039"/>
      <c r="V32" s="1039">
        <v>1740</v>
      </c>
      <c r="W32" s="1039"/>
      <c r="X32" s="1039"/>
      <c r="Y32" s="1039"/>
      <c r="Z32" s="1039"/>
      <c r="AA32" s="1039">
        <v>40</v>
      </c>
      <c r="AB32" s="1039"/>
      <c r="AC32" s="1039"/>
      <c r="AD32" s="1039"/>
      <c r="AE32" s="1040"/>
      <c r="AF32" s="1035">
        <v>436</v>
      </c>
      <c r="AG32" s="1036"/>
      <c r="AH32" s="1036"/>
      <c r="AI32" s="1036"/>
      <c r="AJ32" s="1037"/>
      <c r="AK32" s="980">
        <v>281</v>
      </c>
      <c r="AL32" s="971"/>
      <c r="AM32" s="971"/>
      <c r="AN32" s="971"/>
      <c r="AO32" s="971"/>
      <c r="AP32" s="971">
        <v>4602</v>
      </c>
      <c r="AQ32" s="971"/>
      <c r="AR32" s="971"/>
      <c r="AS32" s="971"/>
      <c r="AT32" s="971"/>
      <c r="AU32" s="971">
        <v>1661</v>
      </c>
      <c r="AV32" s="971"/>
      <c r="AW32" s="971"/>
      <c r="AX32" s="971"/>
      <c r="AY32" s="971"/>
      <c r="AZ32" s="1041" t="s">
        <v>590</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3994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397</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591</v>
      </c>
      <c r="C68" s="986"/>
      <c r="D68" s="986"/>
      <c r="E68" s="986"/>
      <c r="F68" s="986"/>
      <c r="G68" s="986"/>
      <c r="H68" s="986"/>
      <c r="I68" s="986"/>
      <c r="J68" s="986"/>
      <c r="K68" s="986"/>
      <c r="L68" s="986"/>
      <c r="M68" s="986"/>
      <c r="N68" s="986"/>
      <c r="O68" s="986"/>
      <c r="P68" s="987"/>
      <c r="Q68" s="988">
        <v>3785</v>
      </c>
      <c r="R68" s="982"/>
      <c r="S68" s="982"/>
      <c r="T68" s="982"/>
      <c r="U68" s="982"/>
      <c r="V68" s="982">
        <v>3507</v>
      </c>
      <c r="W68" s="982"/>
      <c r="X68" s="982"/>
      <c r="Y68" s="982"/>
      <c r="Z68" s="982"/>
      <c r="AA68" s="982">
        <v>278</v>
      </c>
      <c r="AB68" s="982"/>
      <c r="AC68" s="982"/>
      <c r="AD68" s="982"/>
      <c r="AE68" s="982"/>
      <c r="AF68" s="982">
        <v>454</v>
      </c>
      <c r="AG68" s="982"/>
      <c r="AH68" s="982"/>
      <c r="AI68" s="982"/>
      <c r="AJ68" s="982"/>
      <c r="AK68" s="982">
        <v>193</v>
      </c>
      <c r="AL68" s="982"/>
      <c r="AM68" s="982"/>
      <c r="AN68" s="982"/>
      <c r="AO68" s="982"/>
      <c r="AP68" s="982">
        <v>5988</v>
      </c>
      <c r="AQ68" s="982"/>
      <c r="AR68" s="982"/>
      <c r="AS68" s="982"/>
      <c r="AT68" s="982"/>
      <c r="AU68" s="982">
        <v>472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592</v>
      </c>
      <c r="C69" s="975"/>
      <c r="D69" s="975"/>
      <c r="E69" s="975"/>
      <c r="F69" s="975"/>
      <c r="G69" s="975"/>
      <c r="H69" s="975"/>
      <c r="I69" s="975"/>
      <c r="J69" s="975"/>
      <c r="K69" s="975"/>
      <c r="L69" s="975"/>
      <c r="M69" s="975"/>
      <c r="N69" s="975"/>
      <c r="O69" s="975"/>
      <c r="P69" s="976"/>
      <c r="Q69" s="977">
        <v>3914</v>
      </c>
      <c r="R69" s="971"/>
      <c r="S69" s="971"/>
      <c r="T69" s="971"/>
      <c r="U69" s="971"/>
      <c r="V69" s="971">
        <v>3667</v>
      </c>
      <c r="W69" s="971"/>
      <c r="X69" s="971"/>
      <c r="Y69" s="971"/>
      <c r="Z69" s="971"/>
      <c r="AA69" s="971">
        <v>247</v>
      </c>
      <c r="AB69" s="971"/>
      <c r="AC69" s="971"/>
      <c r="AD69" s="971"/>
      <c r="AE69" s="971"/>
      <c r="AF69" s="971">
        <v>145</v>
      </c>
      <c r="AG69" s="971"/>
      <c r="AH69" s="971"/>
      <c r="AI69" s="971"/>
      <c r="AJ69" s="971"/>
      <c r="AK69" s="971">
        <v>4</v>
      </c>
      <c r="AL69" s="971"/>
      <c r="AM69" s="971"/>
      <c r="AN69" s="971"/>
      <c r="AO69" s="971"/>
      <c r="AP69" s="971">
        <v>9628</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593</v>
      </c>
      <c r="C70" s="975"/>
      <c r="D70" s="975"/>
      <c r="E70" s="975"/>
      <c r="F70" s="975"/>
      <c r="G70" s="975"/>
      <c r="H70" s="975"/>
      <c r="I70" s="975"/>
      <c r="J70" s="975"/>
      <c r="K70" s="975"/>
      <c r="L70" s="975"/>
      <c r="M70" s="975"/>
      <c r="N70" s="975"/>
      <c r="O70" s="975"/>
      <c r="P70" s="976"/>
      <c r="Q70" s="977">
        <v>96</v>
      </c>
      <c r="R70" s="971"/>
      <c r="S70" s="971"/>
      <c r="T70" s="971"/>
      <c r="U70" s="971"/>
      <c r="V70" s="971">
        <v>91</v>
      </c>
      <c r="W70" s="971"/>
      <c r="X70" s="971"/>
      <c r="Y70" s="971"/>
      <c r="Z70" s="971"/>
      <c r="AA70" s="971">
        <v>4</v>
      </c>
      <c r="AB70" s="971"/>
      <c r="AC70" s="971"/>
      <c r="AD70" s="971"/>
      <c r="AE70" s="971"/>
      <c r="AF70" s="971">
        <v>4</v>
      </c>
      <c r="AG70" s="971"/>
      <c r="AH70" s="971"/>
      <c r="AI70" s="971"/>
      <c r="AJ70" s="971"/>
      <c r="AK70" s="971">
        <v>3</v>
      </c>
      <c r="AL70" s="971"/>
      <c r="AM70" s="971"/>
      <c r="AN70" s="971"/>
      <c r="AO70" s="971"/>
      <c r="AP70" s="971" t="s">
        <v>590</v>
      </c>
      <c r="AQ70" s="971"/>
      <c r="AR70" s="971"/>
      <c r="AS70" s="971"/>
      <c r="AT70" s="971"/>
      <c r="AU70" s="971" t="s">
        <v>590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7">
        <v>198</v>
      </c>
      <c r="R71" s="971"/>
      <c r="S71" s="971"/>
      <c r="T71" s="971"/>
      <c r="U71" s="971"/>
      <c r="V71" s="971">
        <v>162</v>
      </c>
      <c r="W71" s="971"/>
      <c r="X71" s="971"/>
      <c r="Y71" s="971"/>
      <c r="Z71" s="971"/>
      <c r="AA71" s="971">
        <v>36</v>
      </c>
      <c r="AB71" s="971"/>
      <c r="AC71" s="971"/>
      <c r="AD71" s="971"/>
      <c r="AE71" s="971"/>
      <c r="AF71" s="981">
        <v>36</v>
      </c>
      <c r="AG71" s="979"/>
      <c r="AH71" s="979"/>
      <c r="AI71" s="979"/>
      <c r="AJ71" s="980"/>
      <c r="AK71" s="971" t="s">
        <v>607</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341</v>
      </c>
      <c r="R72" s="971"/>
      <c r="S72" s="971"/>
      <c r="T72" s="971"/>
      <c r="U72" s="971"/>
      <c r="V72" s="971">
        <v>318</v>
      </c>
      <c r="W72" s="971"/>
      <c r="X72" s="971"/>
      <c r="Y72" s="971"/>
      <c r="Z72" s="971"/>
      <c r="AA72" s="971">
        <v>23</v>
      </c>
      <c r="AB72" s="971"/>
      <c r="AC72" s="971"/>
      <c r="AD72" s="971"/>
      <c r="AE72" s="971"/>
      <c r="AF72" s="981">
        <v>18</v>
      </c>
      <c r="AG72" s="979"/>
      <c r="AH72" s="979"/>
      <c r="AI72" s="979"/>
      <c r="AJ72" s="980"/>
      <c r="AK72" s="971">
        <v>58</v>
      </c>
      <c r="AL72" s="971"/>
      <c r="AM72" s="971"/>
      <c r="AN72" s="971"/>
      <c r="AO72" s="971"/>
      <c r="AP72" s="971">
        <v>633</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596</v>
      </c>
      <c r="C73" s="975"/>
      <c r="D73" s="975"/>
      <c r="E73" s="975"/>
      <c r="F73" s="975"/>
      <c r="G73" s="975"/>
      <c r="H73" s="975"/>
      <c r="I73" s="975"/>
      <c r="J73" s="975"/>
      <c r="K73" s="975"/>
      <c r="L73" s="975"/>
      <c r="M73" s="975"/>
      <c r="N73" s="975"/>
      <c r="O73" s="975"/>
      <c r="P73" s="976"/>
      <c r="Q73" s="977">
        <v>307</v>
      </c>
      <c r="R73" s="971"/>
      <c r="S73" s="971"/>
      <c r="T73" s="971"/>
      <c r="U73" s="971"/>
      <c r="V73" s="971">
        <v>287</v>
      </c>
      <c r="W73" s="971"/>
      <c r="X73" s="971"/>
      <c r="Y73" s="971"/>
      <c r="Z73" s="971"/>
      <c r="AA73" s="971">
        <v>20</v>
      </c>
      <c r="AB73" s="971"/>
      <c r="AC73" s="971"/>
      <c r="AD73" s="971"/>
      <c r="AE73" s="971"/>
      <c r="AF73" s="981">
        <v>20</v>
      </c>
      <c r="AG73" s="979"/>
      <c r="AH73" s="979"/>
      <c r="AI73" s="979"/>
      <c r="AJ73" s="980"/>
      <c r="AK73" s="971" t="s">
        <v>607</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597</v>
      </c>
      <c r="C74" s="975"/>
      <c r="D74" s="975"/>
      <c r="E74" s="975"/>
      <c r="F74" s="975"/>
      <c r="G74" s="975"/>
      <c r="H74" s="975"/>
      <c r="I74" s="975"/>
      <c r="J74" s="975"/>
      <c r="K74" s="975"/>
      <c r="L74" s="975"/>
      <c r="M74" s="975"/>
      <c r="N74" s="975"/>
      <c r="O74" s="975"/>
      <c r="P74" s="976"/>
      <c r="Q74" s="977">
        <v>147909</v>
      </c>
      <c r="R74" s="971"/>
      <c r="S74" s="971"/>
      <c r="T74" s="971"/>
      <c r="U74" s="971"/>
      <c r="V74" s="971">
        <v>147390</v>
      </c>
      <c r="W74" s="971"/>
      <c r="X74" s="971"/>
      <c r="Y74" s="971"/>
      <c r="Z74" s="971"/>
      <c r="AA74" s="971">
        <v>518</v>
      </c>
      <c r="AB74" s="971"/>
      <c r="AC74" s="971"/>
      <c r="AD74" s="971"/>
      <c r="AE74" s="971"/>
      <c r="AF74" s="981">
        <v>518</v>
      </c>
      <c r="AG74" s="979"/>
      <c r="AH74" s="979"/>
      <c r="AI74" s="979"/>
      <c r="AJ74" s="980"/>
      <c r="AK74" s="971">
        <v>1058</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598</v>
      </c>
      <c r="C75" s="975"/>
      <c r="D75" s="975"/>
      <c r="E75" s="975"/>
      <c r="F75" s="975"/>
      <c r="G75" s="975"/>
      <c r="H75" s="975"/>
      <c r="I75" s="975"/>
      <c r="J75" s="975"/>
      <c r="K75" s="975"/>
      <c r="L75" s="975"/>
      <c r="M75" s="975"/>
      <c r="N75" s="975"/>
      <c r="O75" s="975"/>
      <c r="P75" s="976"/>
      <c r="Q75" s="978">
        <v>184</v>
      </c>
      <c r="R75" s="979"/>
      <c r="S75" s="979"/>
      <c r="T75" s="979"/>
      <c r="U75" s="980"/>
      <c r="V75" s="981">
        <v>167</v>
      </c>
      <c r="W75" s="979"/>
      <c r="X75" s="979"/>
      <c r="Y75" s="979"/>
      <c r="Z75" s="980"/>
      <c r="AA75" s="981">
        <v>17</v>
      </c>
      <c r="AB75" s="979"/>
      <c r="AC75" s="979"/>
      <c r="AD75" s="979"/>
      <c r="AE75" s="980"/>
      <c r="AF75" s="981">
        <v>17</v>
      </c>
      <c r="AG75" s="979"/>
      <c r="AH75" s="979"/>
      <c r="AI75" s="979"/>
      <c r="AJ75" s="980"/>
      <c r="AK75" s="981" t="s">
        <v>607</v>
      </c>
      <c r="AL75" s="979"/>
      <c r="AM75" s="979"/>
      <c r="AN75" s="979"/>
      <c r="AO75" s="980"/>
      <c r="AP75" s="981" t="s">
        <v>590</v>
      </c>
      <c r="AQ75" s="979"/>
      <c r="AR75" s="979"/>
      <c r="AS75" s="979"/>
      <c r="AT75" s="980"/>
      <c r="AU75" s="971" t="s">
        <v>590</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599</v>
      </c>
      <c r="C76" s="975"/>
      <c r="D76" s="975"/>
      <c r="E76" s="975"/>
      <c r="F76" s="975"/>
      <c r="G76" s="975"/>
      <c r="H76" s="975"/>
      <c r="I76" s="975"/>
      <c r="J76" s="975"/>
      <c r="K76" s="975"/>
      <c r="L76" s="975"/>
      <c r="M76" s="975"/>
      <c r="N76" s="975"/>
      <c r="O76" s="975"/>
      <c r="P76" s="976"/>
      <c r="Q76" s="978">
        <v>7807</v>
      </c>
      <c r="R76" s="979"/>
      <c r="S76" s="979"/>
      <c r="T76" s="979"/>
      <c r="U76" s="980"/>
      <c r="V76" s="981">
        <v>7405</v>
      </c>
      <c r="W76" s="979"/>
      <c r="X76" s="979"/>
      <c r="Y76" s="979"/>
      <c r="Z76" s="980"/>
      <c r="AA76" s="981">
        <v>402</v>
      </c>
      <c r="AB76" s="979"/>
      <c r="AC76" s="979"/>
      <c r="AD76" s="979"/>
      <c r="AE76" s="980"/>
      <c r="AF76" s="981">
        <v>402</v>
      </c>
      <c r="AG76" s="979"/>
      <c r="AH76" s="979"/>
      <c r="AI76" s="979"/>
      <c r="AJ76" s="980"/>
      <c r="AK76" s="981">
        <v>4</v>
      </c>
      <c r="AL76" s="979"/>
      <c r="AM76" s="979"/>
      <c r="AN76" s="979"/>
      <c r="AO76" s="980"/>
      <c r="AP76" s="981" t="s">
        <v>590</v>
      </c>
      <c r="AQ76" s="979"/>
      <c r="AR76" s="979"/>
      <c r="AS76" s="979"/>
      <c r="AT76" s="980"/>
      <c r="AU76" s="971" t="s">
        <v>590</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600</v>
      </c>
      <c r="C77" s="975"/>
      <c r="D77" s="975"/>
      <c r="E77" s="975"/>
      <c r="F77" s="975"/>
      <c r="G77" s="975"/>
      <c r="H77" s="975"/>
      <c r="I77" s="975"/>
      <c r="J77" s="975"/>
      <c r="K77" s="975"/>
      <c r="L77" s="975"/>
      <c r="M77" s="975"/>
      <c r="N77" s="975"/>
      <c r="O77" s="975"/>
      <c r="P77" s="976"/>
      <c r="Q77" s="978">
        <v>20</v>
      </c>
      <c r="R77" s="979"/>
      <c r="S77" s="979"/>
      <c r="T77" s="979"/>
      <c r="U77" s="980"/>
      <c r="V77" s="981">
        <v>13</v>
      </c>
      <c r="W77" s="979"/>
      <c r="X77" s="979"/>
      <c r="Y77" s="979"/>
      <c r="Z77" s="980"/>
      <c r="AA77" s="981">
        <v>7</v>
      </c>
      <c r="AB77" s="979"/>
      <c r="AC77" s="979"/>
      <c r="AD77" s="979"/>
      <c r="AE77" s="980"/>
      <c r="AF77" s="981">
        <v>7</v>
      </c>
      <c r="AG77" s="979"/>
      <c r="AH77" s="979"/>
      <c r="AI77" s="979"/>
      <c r="AJ77" s="980"/>
      <c r="AK77" s="981">
        <v>0</v>
      </c>
      <c r="AL77" s="979"/>
      <c r="AM77" s="979"/>
      <c r="AN77" s="979"/>
      <c r="AO77" s="980"/>
      <c r="AP77" s="981" t="s">
        <v>590</v>
      </c>
      <c r="AQ77" s="979"/>
      <c r="AR77" s="979"/>
      <c r="AS77" s="979"/>
      <c r="AT77" s="980"/>
      <c r="AU77" s="971" t="s">
        <v>590</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601</v>
      </c>
      <c r="C78" s="975"/>
      <c r="D78" s="975"/>
      <c r="E78" s="975"/>
      <c r="F78" s="975"/>
      <c r="G78" s="975"/>
      <c r="H78" s="975"/>
      <c r="I78" s="975"/>
      <c r="J78" s="975"/>
      <c r="K78" s="975"/>
      <c r="L78" s="975"/>
      <c r="M78" s="975"/>
      <c r="N78" s="975"/>
      <c r="O78" s="975"/>
      <c r="P78" s="976"/>
      <c r="Q78" s="977">
        <v>91</v>
      </c>
      <c r="R78" s="971"/>
      <c r="S78" s="971"/>
      <c r="T78" s="971"/>
      <c r="U78" s="971"/>
      <c r="V78" s="971">
        <v>91</v>
      </c>
      <c r="W78" s="971"/>
      <c r="X78" s="971"/>
      <c r="Y78" s="971"/>
      <c r="Z78" s="971"/>
      <c r="AA78" s="971">
        <v>0</v>
      </c>
      <c r="AB78" s="971"/>
      <c r="AC78" s="971"/>
      <c r="AD78" s="971"/>
      <c r="AE78" s="971"/>
      <c r="AF78" s="971">
        <v>0</v>
      </c>
      <c r="AG78" s="971"/>
      <c r="AH78" s="971"/>
      <c r="AI78" s="971"/>
      <c r="AJ78" s="971"/>
      <c r="AK78" s="971" t="s">
        <v>607</v>
      </c>
      <c r="AL78" s="971"/>
      <c r="AM78" s="971"/>
      <c r="AN78" s="971"/>
      <c r="AO78" s="971"/>
      <c r="AP78" s="971" t="s">
        <v>590</v>
      </c>
      <c r="AQ78" s="971"/>
      <c r="AR78" s="971"/>
      <c r="AS78" s="971"/>
      <c r="AT78" s="971"/>
      <c r="AU78" s="971" t="s">
        <v>590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608</v>
      </c>
      <c r="C79" s="975"/>
      <c r="D79" s="975"/>
      <c r="E79" s="975"/>
      <c r="F79" s="975"/>
      <c r="G79" s="975"/>
      <c r="H79" s="975"/>
      <c r="I79" s="975"/>
      <c r="J79" s="975"/>
      <c r="K79" s="975"/>
      <c r="L79" s="975"/>
      <c r="M79" s="975"/>
      <c r="N79" s="975"/>
      <c r="O79" s="975"/>
      <c r="P79" s="976"/>
      <c r="Q79" s="977">
        <v>9</v>
      </c>
      <c r="R79" s="971"/>
      <c r="S79" s="971"/>
      <c r="T79" s="971"/>
      <c r="U79" s="971"/>
      <c r="V79" s="971">
        <v>4</v>
      </c>
      <c r="W79" s="971"/>
      <c r="X79" s="971"/>
      <c r="Y79" s="971"/>
      <c r="Z79" s="971"/>
      <c r="AA79" s="971">
        <v>5</v>
      </c>
      <c r="AB79" s="971"/>
      <c r="AC79" s="971"/>
      <c r="AD79" s="971"/>
      <c r="AE79" s="971"/>
      <c r="AF79" s="971">
        <v>5</v>
      </c>
      <c r="AG79" s="971"/>
      <c r="AH79" s="971"/>
      <c r="AI79" s="971"/>
      <c r="AJ79" s="971"/>
      <c r="AK79" s="971">
        <v>4</v>
      </c>
      <c r="AL79" s="971"/>
      <c r="AM79" s="971"/>
      <c r="AN79" s="971"/>
      <c r="AO79" s="971"/>
      <c r="AP79" s="971" t="s">
        <v>590</v>
      </c>
      <c r="AQ79" s="971"/>
      <c r="AR79" s="971"/>
      <c r="AS79" s="971"/>
      <c r="AT79" s="971"/>
      <c r="AU79" s="971" t="s">
        <v>590</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609</v>
      </c>
      <c r="C80" s="975"/>
      <c r="D80" s="975"/>
      <c r="E80" s="975"/>
      <c r="F80" s="975"/>
      <c r="G80" s="975"/>
      <c r="H80" s="975"/>
      <c r="I80" s="975"/>
      <c r="J80" s="975"/>
      <c r="K80" s="975"/>
      <c r="L80" s="975"/>
      <c r="M80" s="975"/>
      <c r="N80" s="975"/>
      <c r="O80" s="975"/>
      <c r="P80" s="976"/>
      <c r="Q80" s="977">
        <v>3</v>
      </c>
      <c r="R80" s="971"/>
      <c r="S80" s="971"/>
      <c r="T80" s="971"/>
      <c r="U80" s="971"/>
      <c r="V80" s="971">
        <v>2</v>
      </c>
      <c r="W80" s="971"/>
      <c r="X80" s="971"/>
      <c r="Y80" s="971"/>
      <c r="Z80" s="971"/>
      <c r="AA80" s="971">
        <v>1</v>
      </c>
      <c r="AB80" s="971"/>
      <c r="AC80" s="971"/>
      <c r="AD80" s="971"/>
      <c r="AE80" s="971"/>
      <c r="AF80" s="971">
        <v>1</v>
      </c>
      <c r="AG80" s="971"/>
      <c r="AH80" s="971"/>
      <c r="AI80" s="971"/>
      <c r="AJ80" s="971"/>
      <c r="AK80" s="971" t="s">
        <v>610</v>
      </c>
      <c r="AL80" s="971"/>
      <c r="AM80" s="971"/>
      <c r="AN80" s="971"/>
      <c r="AO80" s="971"/>
      <c r="AP80" s="971" t="s">
        <v>610</v>
      </c>
      <c r="AQ80" s="971"/>
      <c r="AR80" s="971"/>
      <c r="AS80" s="971"/>
      <c r="AT80" s="971"/>
      <c r="AU80" s="971" t="s">
        <v>610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309</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309</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309</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3126729</v>
      </c>
      <c r="AB110" s="889"/>
      <c r="AC110" s="889"/>
      <c r="AD110" s="889"/>
      <c r="AE110" s="890"/>
      <c r="AF110" s="891">
        <v>3585323</v>
      </c>
      <c r="AG110" s="889"/>
      <c r="AH110" s="889"/>
      <c r="AI110" s="889"/>
      <c r="AJ110" s="890"/>
      <c r="AK110" s="891">
        <v>3309205</v>
      </c>
      <c r="AL110" s="889"/>
      <c r="AM110" s="889"/>
      <c r="AN110" s="889"/>
      <c r="AO110" s="890"/>
      <c r="AP110" s="892">
        <v>14.5</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37293006</v>
      </c>
      <c r="BR110" s="842"/>
      <c r="BS110" s="842"/>
      <c r="BT110" s="842"/>
      <c r="BU110" s="842"/>
      <c r="BV110" s="842">
        <v>36896746</v>
      </c>
      <c r="BW110" s="842"/>
      <c r="BX110" s="842"/>
      <c r="BY110" s="842"/>
      <c r="BZ110" s="842"/>
      <c r="CA110" s="842">
        <v>35081666</v>
      </c>
      <c r="CB110" s="842"/>
      <c r="CC110" s="842"/>
      <c r="CD110" s="842"/>
      <c r="CE110" s="842"/>
      <c r="CF110" s="866">
        <v>153.6</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444</v>
      </c>
      <c r="AG111" s="919"/>
      <c r="AH111" s="919"/>
      <c r="AI111" s="919"/>
      <c r="AJ111" s="920"/>
      <c r="AK111" s="921" t="s">
        <v>444</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28247</v>
      </c>
      <c r="BR111" s="817"/>
      <c r="BS111" s="817"/>
      <c r="BT111" s="817"/>
      <c r="BU111" s="817"/>
      <c r="BV111" s="817">
        <v>28247</v>
      </c>
      <c r="BW111" s="817"/>
      <c r="BX111" s="817"/>
      <c r="BY111" s="817"/>
      <c r="BZ111" s="817"/>
      <c r="CA111" s="817">
        <v>5079</v>
      </c>
      <c r="CB111" s="817"/>
      <c r="CC111" s="817"/>
      <c r="CD111" s="817"/>
      <c r="CE111" s="817"/>
      <c r="CF111" s="875">
        <v>0</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447</v>
      </c>
      <c r="DM111" s="817"/>
      <c r="DN111" s="817"/>
      <c r="DO111" s="817"/>
      <c r="DP111" s="817"/>
      <c r="DQ111" s="817" t="s">
        <v>448</v>
      </c>
      <c r="DR111" s="817"/>
      <c r="DS111" s="817"/>
      <c r="DT111" s="817"/>
      <c r="DU111" s="817"/>
      <c r="DV111" s="794" t="s">
        <v>444</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451</v>
      </c>
      <c r="AB112" s="780"/>
      <c r="AC112" s="780"/>
      <c r="AD112" s="780"/>
      <c r="AE112" s="781"/>
      <c r="AF112" s="782" t="s">
        <v>452</v>
      </c>
      <c r="AG112" s="780"/>
      <c r="AH112" s="780"/>
      <c r="AI112" s="780"/>
      <c r="AJ112" s="781"/>
      <c r="AK112" s="782" t="s">
        <v>452</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1685902</v>
      </c>
      <c r="BR112" s="817"/>
      <c r="BS112" s="817"/>
      <c r="BT112" s="817"/>
      <c r="BU112" s="817"/>
      <c r="BV112" s="817">
        <v>1629687</v>
      </c>
      <c r="BW112" s="817"/>
      <c r="BX112" s="817"/>
      <c r="BY112" s="817"/>
      <c r="BZ112" s="817"/>
      <c r="CA112" s="817">
        <v>1661392</v>
      </c>
      <c r="CB112" s="817"/>
      <c r="CC112" s="817"/>
      <c r="CD112" s="817"/>
      <c r="CE112" s="817"/>
      <c r="CF112" s="875">
        <v>7.3</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453</v>
      </c>
      <c r="DM112" s="817"/>
      <c r="DN112" s="817"/>
      <c r="DO112" s="817"/>
      <c r="DP112" s="817"/>
      <c r="DQ112" s="817" t="s">
        <v>453</v>
      </c>
      <c r="DR112" s="817"/>
      <c r="DS112" s="817"/>
      <c r="DT112" s="817"/>
      <c r="DU112" s="817"/>
      <c r="DV112" s="794" t="s">
        <v>443</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108780</v>
      </c>
      <c r="AB113" s="919"/>
      <c r="AC113" s="919"/>
      <c r="AD113" s="919"/>
      <c r="AE113" s="920"/>
      <c r="AF113" s="921">
        <v>132189</v>
      </c>
      <c r="AG113" s="919"/>
      <c r="AH113" s="919"/>
      <c r="AI113" s="919"/>
      <c r="AJ113" s="920"/>
      <c r="AK113" s="921">
        <v>133631</v>
      </c>
      <c r="AL113" s="919"/>
      <c r="AM113" s="919"/>
      <c r="AN113" s="919"/>
      <c r="AO113" s="920"/>
      <c r="AP113" s="922">
        <v>0.6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569430</v>
      </c>
      <c r="BR113" s="817"/>
      <c r="BS113" s="817"/>
      <c r="BT113" s="817"/>
      <c r="BU113" s="817"/>
      <c r="BV113" s="817">
        <v>544885</v>
      </c>
      <c r="BW113" s="817"/>
      <c r="BX113" s="817"/>
      <c r="BY113" s="817"/>
      <c r="BZ113" s="817"/>
      <c r="CA113" s="817">
        <v>472322</v>
      </c>
      <c r="CB113" s="817"/>
      <c r="CC113" s="817"/>
      <c r="CD113" s="817"/>
      <c r="CE113" s="817"/>
      <c r="CF113" s="875">
        <v>2.1</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459</v>
      </c>
      <c r="DM113" s="780"/>
      <c r="DN113" s="780"/>
      <c r="DO113" s="780"/>
      <c r="DP113" s="781"/>
      <c r="DQ113" s="782" t="s">
        <v>447</v>
      </c>
      <c r="DR113" s="780"/>
      <c r="DS113" s="780"/>
      <c r="DT113" s="780"/>
      <c r="DU113" s="781"/>
      <c r="DV113" s="824" t="s">
        <v>444</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70778</v>
      </c>
      <c r="AB114" s="780"/>
      <c r="AC114" s="780"/>
      <c r="AD114" s="780"/>
      <c r="AE114" s="781"/>
      <c r="AF114" s="782">
        <v>74381</v>
      </c>
      <c r="AG114" s="780"/>
      <c r="AH114" s="780"/>
      <c r="AI114" s="780"/>
      <c r="AJ114" s="781"/>
      <c r="AK114" s="782">
        <v>71652</v>
      </c>
      <c r="AL114" s="780"/>
      <c r="AM114" s="780"/>
      <c r="AN114" s="780"/>
      <c r="AO114" s="781"/>
      <c r="AP114" s="824">
        <v>0.3</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1449665</v>
      </c>
      <c r="BR114" s="817"/>
      <c r="BS114" s="817"/>
      <c r="BT114" s="817"/>
      <c r="BU114" s="817"/>
      <c r="BV114" s="817">
        <v>1193565</v>
      </c>
      <c r="BW114" s="817"/>
      <c r="BX114" s="817"/>
      <c r="BY114" s="817"/>
      <c r="BZ114" s="817"/>
      <c r="CA114" s="817">
        <v>1090844</v>
      </c>
      <c r="CB114" s="817"/>
      <c r="CC114" s="817"/>
      <c r="CD114" s="817"/>
      <c r="CE114" s="817"/>
      <c r="CF114" s="875">
        <v>4.8</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453</v>
      </c>
      <c r="DM114" s="780"/>
      <c r="DN114" s="780"/>
      <c r="DO114" s="780"/>
      <c r="DP114" s="781"/>
      <c r="DQ114" s="782" t="s">
        <v>453</v>
      </c>
      <c r="DR114" s="780"/>
      <c r="DS114" s="780"/>
      <c r="DT114" s="780"/>
      <c r="DU114" s="781"/>
      <c r="DV114" s="824" t="s">
        <v>463</v>
      </c>
      <c r="DW114" s="825"/>
      <c r="DX114" s="825"/>
      <c r="DY114" s="825"/>
      <c r="DZ114" s="826"/>
    </row>
    <row r="115" spans="1:130" s="230" customFormat="1" ht="26.25" customHeight="1" x14ac:dyDescent="0.15">
      <c r="A115" s="914"/>
      <c r="B115" s="915"/>
      <c r="C115" s="752" t="s">
        <v>464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453</v>
      </c>
      <c r="AB115" s="919"/>
      <c r="AC115" s="919"/>
      <c r="AD115" s="919"/>
      <c r="AE115" s="920"/>
      <c r="AF115" s="921" t="s">
        <v>447</v>
      </c>
      <c r="AG115" s="919"/>
      <c r="AH115" s="919"/>
      <c r="AI115" s="919"/>
      <c r="AJ115" s="920"/>
      <c r="AK115" s="921" t="s">
        <v>453</v>
      </c>
      <c r="AL115" s="919"/>
      <c r="AM115" s="919"/>
      <c r="AN115" s="919"/>
      <c r="AO115" s="920"/>
      <c r="AP115" s="922" t="s">
        <v>444</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v>22</v>
      </c>
      <c r="BR115" s="817"/>
      <c r="BS115" s="817"/>
      <c r="BT115" s="817"/>
      <c r="BU115" s="817"/>
      <c r="BV115" s="817">
        <v>2</v>
      </c>
      <c r="BW115" s="817"/>
      <c r="BX115" s="817"/>
      <c r="BY115" s="817"/>
      <c r="BZ115" s="817"/>
      <c r="CA115" s="817" t="s">
        <v>453</v>
      </c>
      <c r="CB115" s="817"/>
      <c r="CC115" s="817"/>
      <c r="CD115" s="817"/>
      <c r="CE115" s="817"/>
      <c r="CF115" s="875" t="s">
        <v>443</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28247</v>
      </c>
      <c r="DH115" s="780"/>
      <c r="DI115" s="780"/>
      <c r="DJ115" s="780"/>
      <c r="DK115" s="781"/>
      <c r="DL115" s="782">
        <v>28247</v>
      </c>
      <c r="DM115" s="780"/>
      <c r="DN115" s="780"/>
      <c r="DO115" s="780"/>
      <c r="DP115" s="781"/>
      <c r="DQ115" s="782">
        <v>5079</v>
      </c>
      <c r="DR115" s="780"/>
      <c r="DS115" s="780"/>
      <c r="DT115" s="780"/>
      <c r="DU115" s="781"/>
      <c r="DV115" s="824">
        <v>0</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32</v>
      </c>
      <c r="AB116" s="780"/>
      <c r="AC116" s="780"/>
      <c r="AD116" s="780"/>
      <c r="AE116" s="781"/>
      <c r="AF116" s="782" t="s">
        <v>447</v>
      </c>
      <c r="AG116" s="780"/>
      <c r="AH116" s="780"/>
      <c r="AI116" s="780"/>
      <c r="AJ116" s="781"/>
      <c r="AK116" s="782" t="s">
        <v>453</v>
      </c>
      <c r="AL116" s="780"/>
      <c r="AM116" s="780"/>
      <c r="AN116" s="780"/>
      <c r="AO116" s="781"/>
      <c r="AP116" s="824" t="s">
        <v>448</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453</v>
      </c>
      <c r="BW116" s="817"/>
      <c r="BX116" s="817"/>
      <c r="BY116" s="817"/>
      <c r="BZ116" s="817"/>
      <c r="CA116" s="817" t="s">
        <v>453</v>
      </c>
      <c r="CB116" s="817"/>
      <c r="CC116" s="817"/>
      <c r="CD116" s="817"/>
      <c r="CE116" s="817"/>
      <c r="CF116" s="875" t="s">
        <v>444</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453</v>
      </c>
      <c r="DM116" s="780"/>
      <c r="DN116" s="780"/>
      <c r="DO116" s="780"/>
      <c r="DP116" s="781"/>
      <c r="DQ116" s="782" t="s">
        <v>447</v>
      </c>
      <c r="DR116" s="780"/>
      <c r="DS116" s="780"/>
      <c r="DT116" s="780"/>
      <c r="DU116" s="781"/>
      <c r="DV116" s="824" t="s">
        <v>453</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3306319</v>
      </c>
      <c r="AB117" s="903"/>
      <c r="AC117" s="903"/>
      <c r="AD117" s="903"/>
      <c r="AE117" s="904"/>
      <c r="AF117" s="905">
        <v>3791893</v>
      </c>
      <c r="AG117" s="903"/>
      <c r="AH117" s="903"/>
      <c r="AI117" s="903"/>
      <c r="AJ117" s="904"/>
      <c r="AK117" s="905">
        <v>3514488</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459</v>
      </c>
      <c r="BW117" s="817"/>
      <c r="BX117" s="817"/>
      <c r="BY117" s="817"/>
      <c r="BZ117" s="817"/>
      <c r="CA117" s="817" t="s">
        <v>463</v>
      </c>
      <c r="CB117" s="817"/>
      <c r="CC117" s="817"/>
      <c r="CD117" s="817"/>
      <c r="CE117" s="817"/>
      <c r="CF117" s="875" t="s">
        <v>453</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463</v>
      </c>
      <c r="DM117" s="780"/>
      <c r="DN117" s="780"/>
      <c r="DO117" s="780"/>
      <c r="DP117" s="781"/>
      <c r="DQ117" s="782" t="s">
        <v>444</v>
      </c>
      <c r="DR117" s="780"/>
      <c r="DS117" s="780"/>
      <c r="DT117" s="780"/>
      <c r="DU117" s="781"/>
      <c r="DV117" s="824" t="s">
        <v>459</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309</v>
      </c>
      <c r="AL118" s="896"/>
      <c r="AM118" s="896"/>
      <c r="AN118" s="896"/>
      <c r="AO118" s="897"/>
      <c r="AP118" s="899" t="s">
        <v>434</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463</v>
      </c>
      <c r="BR118" s="845"/>
      <c r="BS118" s="845"/>
      <c r="BT118" s="845"/>
      <c r="BU118" s="845"/>
      <c r="BV118" s="845" t="s">
        <v>444</v>
      </c>
      <c r="BW118" s="845"/>
      <c r="BX118" s="845"/>
      <c r="BY118" s="845"/>
      <c r="BZ118" s="845"/>
      <c r="CA118" s="845" t="s">
        <v>448</v>
      </c>
      <c r="CB118" s="845"/>
      <c r="CC118" s="845"/>
      <c r="CD118" s="845"/>
      <c r="CE118" s="845"/>
      <c r="CF118" s="875" t="s">
        <v>447</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444</v>
      </c>
      <c r="DH118" s="780"/>
      <c r="DI118" s="780"/>
      <c r="DJ118" s="780"/>
      <c r="DK118" s="781"/>
      <c r="DL118" s="782" t="s">
        <v>444</v>
      </c>
      <c r="DM118" s="780"/>
      <c r="DN118" s="780"/>
      <c r="DO118" s="780"/>
      <c r="DP118" s="781"/>
      <c r="DQ118" s="782" t="s">
        <v>453</v>
      </c>
      <c r="DR118" s="780"/>
      <c r="DS118" s="780"/>
      <c r="DT118" s="780"/>
      <c r="DU118" s="781"/>
      <c r="DV118" s="824" t="s">
        <v>453</v>
      </c>
      <c r="DW118" s="825"/>
      <c r="DX118" s="825"/>
      <c r="DY118" s="825"/>
      <c r="DZ118" s="826"/>
    </row>
    <row r="119" spans="1:130" s="230"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448</v>
      </c>
      <c r="AB119" s="889"/>
      <c r="AC119" s="889"/>
      <c r="AD119" s="889"/>
      <c r="AE119" s="890"/>
      <c r="AF119" s="891" t="s">
        <v>453</v>
      </c>
      <c r="AG119" s="889"/>
      <c r="AH119" s="889"/>
      <c r="AI119" s="889"/>
      <c r="AJ119" s="890"/>
      <c r="AK119" s="891" t="s">
        <v>444</v>
      </c>
      <c r="AL119" s="889"/>
      <c r="AM119" s="889"/>
      <c r="AN119" s="889"/>
      <c r="AO119" s="890"/>
      <c r="AP119" s="892" t="s">
        <v>451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475</v>
      </c>
      <c r="BP119" s="878"/>
      <c r="BQ119" s="879">
        <v>41026272</v>
      </c>
      <c r="BR119" s="845"/>
      <c r="BS119" s="845"/>
      <c r="BT119" s="845"/>
      <c r="BU119" s="845"/>
      <c r="BV119" s="845">
        <v>40293132</v>
      </c>
      <c r="BW119" s="845"/>
      <c r="BX119" s="845"/>
      <c r="BY119" s="845"/>
      <c r="BZ119" s="845"/>
      <c r="CA119" s="845">
        <v>38311303</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453</v>
      </c>
      <c r="DH119" s="764"/>
      <c r="DI119" s="764"/>
      <c r="DJ119" s="764"/>
      <c r="DK119" s="765"/>
      <c r="DL119" s="766" t="s">
        <v>451</v>
      </c>
      <c r="DM119" s="764"/>
      <c r="DN119" s="764"/>
      <c r="DO119" s="764"/>
      <c r="DP119" s="765"/>
      <c r="DQ119" s="766" t="s">
        <v>444</v>
      </c>
      <c r="DR119" s="764"/>
      <c r="DS119" s="764"/>
      <c r="DT119" s="764"/>
      <c r="DU119" s="765"/>
      <c r="DV119" s="848" t="s">
        <v>453</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453</v>
      </c>
      <c r="AB120" s="780"/>
      <c r="AC120" s="780"/>
      <c r="AD120" s="780"/>
      <c r="AE120" s="781"/>
      <c r="AF120" s="782" t="s">
        <v>444</v>
      </c>
      <c r="AG120" s="780"/>
      <c r="AH120" s="780"/>
      <c r="AI120" s="780"/>
      <c r="AJ120" s="781"/>
      <c r="AK120" s="782" t="s">
        <v>452</v>
      </c>
      <c r="AL120" s="780"/>
      <c r="AM120" s="780"/>
      <c r="AN120" s="780"/>
      <c r="AO120" s="781"/>
      <c r="AP120" s="824" t="s">
        <v>453</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7339277</v>
      </c>
      <c r="BR120" s="842"/>
      <c r="BS120" s="842"/>
      <c r="BT120" s="842"/>
      <c r="BU120" s="842"/>
      <c r="BV120" s="842">
        <v>9284311</v>
      </c>
      <c r="BW120" s="842"/>
      <c r="BX120" s="842"/>
      <c r="BY120" s="842"/>
      <c r="BZ120" s="842"/>
      <c r="CA120" s="842">
        <v>12252908</v>
      </c>
      <c r="CB120" s="842"/>
      <c r="CC120" s="842"/>
      <c r="CD120" s="842"/>
      <c r="CE120" s="842"/>
      <c r="CF120" s="866">
        <v>53.6</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1685902</v>
      </c>
      <c r="DH120" s="842"/>
      <c r="DI120" s="842"/>
      <c r="DJ120" s="842"/>
      <c r="DK120" s="842"/>
      <c r="DL120" s="842">
        <v>1629687</v>
      </c>
      <c r="DM120" s="842"/>
      <c r="DN120" s="842"/>
      <c r="DO120" s="842"/>
      <c r="DP120" s="842"/>
      <c r="DQ120" s="842">
        <v>1661392</v>
      </c>
      <c r="DR120" s="842"/>
      <c r="DS120" s="842"/>
      <c r="DT120" s="842"/>
      <c r="DU120" s="842"/>
      <c r="DV120" s="843">
        <v>7.3</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447</v>
      </c>
      <c r="AB121" s="780"/>
      <c r="AC121" s="780"/>
      <c r="AD121" s="780"/>
      <c r="AE121" s="781"/>
      <c r="AF121" s="782" t="s">
        <v>452</v>
      </c>
      <c r="AG121" s="780"/>
      <c r="AH121" s="780"/>
      <c r="AI121" s="780"/>
      <c r="AJ121" s="781"/>
      <c r="AK121" s="782" t="s">
        <v>444</v>
      </c>
      <c r="AL121" s="780"/>
      <c r="AM121" s="780"/>
      <c r="AN121" s="780"/>
      <c r="AO121" s="781"/>
      <c r="AP121" s="824" t="s">
        <v>453</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161636</v>
      </c>
      <c r="BR121" s="817"/>
      <c r="BS121" s="817"/>
      <c r="BT121" s="817"/>
      <c r="BU121" s="817"/>
      <c r="BV121" s="817">
        <v>125278</v>
      </c>
      <c r="BW121" s="817"/>
      <c r="BX121" s="817"/>
      <c r="BY121" s="817"/>
      <c r="BZ121" s="817"/>
      <c r="CA121" s="817">
        <v>79721</v>
      </c>
      <c r="CB121" s="817"/>
      <c r="CC121" s="817"/>
      <c r="CD121" s="817"/>
      <c r="CE121" s="817"/>
      <c r="CF121" s="875">
        <v>0.3</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t="s">
        <v>459</v>
      </c>
      <c r="DH121" s="817"/>
      <c r="DI121" s="817"/>
      <c r="DJ121" s="817"/>
      <c r="DK121" s="817"/>
      <c r="DL121" s="817" t="s">
        <v>463</v>
      </c>
      <c r="DM121" s="817"/>
      <c r="DN121" s="817"/>
      <c r="DO121" s="817"/>
      <c r="DP121" s="817"/>
      <c r="DQ121" s="817" t="s">
        <v>453</v>
      </c>
      <c r="DR121" s="817"/>
      <c r="DS121" s="817"/>
      <c r="DT121" s="817"/>
      <c r="DU121" s="817"/>
      <c r="DV121" s="794" t="s">
        <v>453</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453</v>
      </c>
      <c r="AG122" s="780"/>
      <c r="AH122" s="780"/>
      <c r="AI122" s="780"/>
      <c r="AJ122" s="781"/>
      <c r="AK122" s="782" t="s">
        <v>453</v>
      </c>
      <c r="AL122" s="780"/>
      <c r="AM122" s="780"/>
      <c r="AN122" s="780"/>
      <c r="AO122" s="781"/>
      <c r="AP122" s="824" t="s">
        <v>453</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27662035</v>
      </c>
      <c r="BR122" s="845"/>
      <c r="BS122" s="845"/>
      <c r="BT122" s="845"/>
      <c r="BU122" s="845"/>
      <c r="BV122" s="845">
        <v>27252373</v>
      </c>
      <c r="BW122" s="845"/>
      <c r="BX122" s="845"/>
      <c r="BY122" s="845"/>
      <c r="BZ122" s="845"/>
      <c r="CA122" s="845">
        <v>25993583</v>
      </c>
      <c r="CB122" s="845"/>
      <c r="CC122" s="845"/>
      <c r="CD122" s="845"/>
      <c r="CE122" s="845"/>
      <c r="CF122" s="846">
        <v>113.8</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t="s">
        <v>453</v>
      </c>
      <c r="DH122" s="817"/>
      <c r="DI122" s="817"/>
      <c r="DJ122" s="817"/>
      <c r="DK122" s="817"/>
      <c r="DL122" s="817" t="s">
        <v>444</v>
      </c>
      <c r="DM122" s="817"/>
      <c r="DN122" s="817"/>
      <c r="DO122" s="817"/>
      <c r="DP122" s="817"/>
      <c r="DQ122" s="817" t="s">
        <v>447</v>
      </c>
      <c r="DR122" s="817"/>
      <c r="DS122" s="817"/>
      <c r="DT122" s="817"/>
      <c r="DU122" s="817"/>
      <c r="DV122" s="794" t="s">
        <v>447</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453</v>
      </c>
      <c r="AB123" s="780"/>
      <c r="AC123" s="780"/>
      <c r="AD123" s="780"/>
      <c r="AE123" s="781"/>
      <c r="AF123" s="782" t="s">
        <v>452</v>
      </c>
      <c r="AG123" s="780"/>
      <c r="AH123" s="780"/>
      <c r="AI123" s="780"/>
      <c r="AJ123" s="781"/>
      <c r="AK123" s="782" t="s">
        <v>444</v>
      </c>
      <c r="AL123" s="780"/>
      <c r="AM123" s="780"/>
      <c r="AN123" s="780"/>
      <c r="AO123" s="781"/>
      <c r="AP123" s="824" t="s">
        <v>463</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485</v>
      </c>
      <c r="BP123" s="878"/>
      <c r="BQ123" s="832">
        <v>35162948</v>
      </c>
      <c r="BR123" s="833"/>
      <c r="BS123" s="833"/>
      <c r="BT123" s="833"/>
      <c r="BU123" s="833"/>
      <c r="BV123" s="833">
        <v>36661962</v>
      </c>
      <c r="BW123" s="833"/>
      <c r="BX123" s="833"/>
      <c r="BY123" s="833"/>
      <c r="BZ123" s="833"/>
      <c r="CA123" s="833">
        <v>38326212</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463</v>
      </c>
      <c r="DH123" s="780"/>
      <c r="DI123" s="780"/>
      <c r="DJ123" s="780"/>
      <c r="DK123" s="781"/>
      <c r="DL123" s="782" t="s">
        <v>453</v>
      </c>
      <c r="DM123" s="780"/>
      <c r="DN123" s="780"/>
      <c r="DO123" s="780"/>
      <c r="DP123" s="781"/>
      <c r="DQ123" s="782" t="s">
        <v>447</v>
      </c>
      <c r="DR123" s="780"/>
      <c r="DS123" s="780"/>
      <c r="DT123" s="780"/>
      <c r="DU123" s="781"/>
      <c r="DV123" s="824" t="s">
        <v>453</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452</v>
      </c>
      <c r="AG124" s="780"/>
      <c r="AH124" s="780"/>
      <c r="AI124" s="780"/>
      <c r="AJ124" s="781"/>
      <c r="AK124" s="782" t="s">
        <v>459</v>
      </c>
      <c r="AL124" s="780"/>
      <c r="AM124" s="780"/>
      <c r="AN124" s="780"/>
      <c r="AO124" s="781"/>
      <c r="AP124" s="824" t="s">
        <v>452</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26.5</v>
      </c>
      <c r="BR124" s="831"/>
      <c r="BS124" s="831"/>
      <c r="BT124" s="831"/>
      <c r="BU124" s="831"/>
      <c r="BV124" s="831">
        <v>15.7</v>
      </c>
      <c r="BW124" s="831"/>
      <c r="BX124" s="831"/>
      <c r="BY124" s="831"/>
      <c r="BZ124" s="831"/>
      <c r="CA124" s="831" t="s">
        <v>463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453</v>
      </c>
      <c r="DH124" s="764"/>
      <c r="DI124" s="764"/>
      <c r="DJ124" s="764"/>
      <c r="DK124" s="765"/>
      <c r="DL124" s="766" t="s">
        <v>452</v>
      </c>
      <c r="DM124" s="764"/>
      <c r="DN124" s="764"/>
      <c r="DO124" s="764"/>
      <c r="DP124" s="765"/>
      <c r="DQ124" s="766" t="s">
        <v>459</v>
      </c>
      <c r="DR124" s="764"/>
      <c r="DS124" s="764"/>
      <c r="DT124" s="764"/>
      <c r="DU124" s="765"/>
      <c r="DV124" s="848" t="s">
        <v>463</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459</v>
      </c>
      <c r="AB125" s="780"/>
      <c r="AC125" s="780"/>
      <c r="AD125" s="780"/>
      <c r="AE125" s="781"/>
      <c r="AF125" s="782" t="s">
        <v>451</v>
      </c>
      <c r="AG125" s="780"/>
      <c r="AH125" s="780"/>
      <c r="AI125" s="780"/>
      <c r="AJ125" s="781"/>
      <c r="AK125" s="782" t="s">
        <v>459</v>
      </c>
      <c r="AL125" s="780"/>
      <c r="AM125" s="780"/>
      <c r="AN125" s="780"/>
      <c r="AO125" s="781"/>
      <c r="AP125" s="824" t="s">
        <v>451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452</v>
      </c>
      <c r="DH125" s="842"/>
      <c r="DI125" s="842"/>
      <c r="DJ125" s="842"/>
      <c r="DK125" s="842"/>
      <c r="DL125" s="842" t="s">
        <v>451</v>
      </c>
      <c r="DM125" s="842"/>
      <c r="DN125" s="842"/>
      <c r="DO125" s="842"/>
      <c r="DP125" s="842"/>
      <c r="DQ125" s="842" t="s">
        <v>451</v>
      </c>
      <c r="DR125" s="842"/>
      <c r="DS125" s="842"/>
      <c r="DT125" s="842"/>
      <c r="DU125" s="842"/>
      <c r="DV125" s="843" t="s">
        <v>453</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459</v>
      </c>
      <c r="AB126" s="780"/>
      <c r="AC126" s="780"/>
      <c r="AD126" s="780"/>
      <c r="AE126" s="781"/>
      <c r="AF126" s="782" t="s">
        <v>447</v>
      </c>
      <c r="AG126" s="780"/>
      <c r="AH126" s="780"/>
      <c r="AI126" s="780"/>
      <c r="AJ126" s="781"/>
      <c r="AK126" s="782" t="s">
        <v>452</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452</v>
      </c>
      <c r="DH126" s="817"/>
      <c r="DI126" s="817"/>
      <c r="DJ126" s="817"/>
      <c r="DK126" s="817"/>
      <c r="DL126" s="817" t="s">
        <v>453</v>
      </c>
      <c r="DM126" s="817"/>
      <c r="DN126" s="817"/>
      <c r="DO126" s="817"/>
      <c r="DP126" s="817"/>
      <c r="DQ126" s="817" t="s">
        <v>453</v>
      </c>
      <c r="DR126" s="817"/>
      <c r="DS126" s="817"/>
      <c r="DT126" s="817"/>
      <c r="DU126" s="817"/>
      <c r="DV126" s="794" t="s">
        <v>459</v>
      </c>
      <c r="DW126" s="794"/>
      <c r="DX126" s="794"/>
      <c r="DY126" s="794"/>
      <c r="DZ126" s="795"/>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453</v>
      </c>
      <c r="AB127" s="780"/>
      <c r="AC127" s="780"/>
      <c r="AD127" s="780"/>
      <c r="AE127" s="781"/>
      <c r="AF127" s="782" t="s">
        <v>451</v>
      </c>
      <c r="AG127" s="780"/>
      <c r="AH127" s="780"/>
      <c r="AI127" s="780"/>
      <c r="AJ127" s="781"/>
      <c r="AK127" s="782" t="s">
        <v>453</v>
      </c>
      <c r="AL127" s="780"/>
      <c r="AM127" s="780"/>
      <c r="AN127" s="780"/>
      <c r="AO127" s="781"/>
      <c r="AP127" s="824" t="s">
        <v>463</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452</v>
      </c>
      <c r="DH127" s="817"/>
      <c r="DI127" s="817"/>
      <c r="DJ127" s="817"/>
      <c r="DK127" s="817"/>
      <c r="DL127" s="817" t="s">
        <v>452</v>
      </c>
      <c r="DM127" s="817"/>
      <c r="DN127" s="817"/>
      <c r="DO127" s="817"/>
      <c r="DP127" s="817"/>
      <c r="DQ127" s="817" t="s">
        <v>452</v>
      </c>
      <c r="DR127" s="817"/>
      <c r="DS127" s="817"/>
      <c r="DT127" s="817"/>
      <c r="DU127" s="817"/>
      <c r="DV127" s="794" t="s">
        <v>453</v>
      </c>
      <c r="DW127" s="794"/>
      <c r="DX127" s="794"/>
      <c r="DY127" s="794"/>
      <c r="DZ127" s="795"/>
    </row>
    <row r="128" spans="1:130" s="230" customFormat="1" ht="26.25" customHeight="1" thickBot="1" x14ac:dyDescent="0.2">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35743</v>
      </c>
      <c r="AB128" s="801"/>
      <c r="AC128" s="801"/>
      <c r="AD128" s="801"/>
      <c r="AE128" s="802"/>
      <c r="AF128" s="803">
        <v>36358</v>
      </c>
      <c r="AG128" s="801"/>
      <c r="AH128" s="801"/>
      <c r="AI128" s="801"/>
      <c r="AJ128" s="802"/>
      <c r="AK128" s="803">
        <v>17490</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463</v>
      </c>
      <c r="BG128" s="787"/>
      <c r="BH128" s="787"/>
      <c r="BI128" s="787"/>
      <c r="BJ128" s="787"/>
      <c r="BK128" s="787"/>
      <c r="BL128" s="810"/>
      <c r="BM128" s="786">
        <v>12.08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v>22</v>
      </c>
      <c r="DH128" s="791"/>
      <c r="DI128" s="791"/>
      <c r="DJ128" s="791"/>
      <c r="DK128" s="791"/>
      <c r="DL128" s="791">
        <v>2</v>
      </c>
      <c r="DM128" s="791"/>
      <c r="DN128" s="791"/>
      <c r="DO128" s="791"/>
      <c r="DP128" s="791"/>
      <c r="DQ128" s="791" t="s">
        <v>502</v>
      </c>
      <c r="DR128" s="791"/>
      <c r="DS128" s="791"/>
      <c r="DT128" s="791"/>
      <c r="DU128" s="791"/>
      <c r="DV128" s="792" t="s">
        <v>414</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24262927</v>
      </c>
      <c r="AB129" s="780"/>
      <c r="AC129" s="780"/>
      <c r="AD129" s="780"/>
      <c r="AE129" s="781"/>
      <c r="AF129" s="782">
        <v>25225300</v>
      </c>
      <c r="AG129" s="780"/>
      <c r="AH129" s="780"/>
      <c r="AI129" s="780"/>
      <c r="AJ129" s="781"/>
      <c r="AK129" s="782">
        <v>25066212</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453</v>
      </c>
      <c r="BG129" s="771"/>
      <c r="BH129" s="771"/>
      <c r="BI129" s="771"/>
      <c r="BJ129" s="771"/>
      <c r="BK129" s="771"/>
      <c r="BL129" s="772"/>
      <c r="BM129" s="770">
        <v>17.079999999999998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2204232</v>
      </c>
      <c r="AB130" s="780"/>
      <c r="AC130" s="780"/>
      <c r="AD130" s="780"/>
      <c r="AE130" s="781"/>
      <c r="AF130" s="782">
        <v>2238401</v>
      </c>
      <c r="AG130" s="780"/>
      <c r="AH130" s="780"/>
      <c r="AI130" s="780"/>
      <c r="AJ130" s="781"/>
      <c r="AK130" s="782">
        <v>2226987</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22058695</v>
      </c>
      <c r="AB131" s="764"/>
      <c r="AC131" s="764"/>
      <c r="AD131" s="764"/>
      <c r="AE131" s="765"/>
      <c r="AF131" s="766">
        <v>22986899</v>
      </c>
      <c r="AG131" s="764"/>
      <c r="AH131" s="764"/>
      <c r="AI131" s="764"/>
      <c r="AJ131" s="765"/>
      <c r="AK131" s="766">
        <v>22839225</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453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4.8341209669999996</v>
      </c>
      <c r="AB132" s="745"/>
      <c r="AC132" s="745"/>
      <c r="AD132" s="745"/>
      <c r="AE132" s="746"/>
      <c r="AF132" s="747">
        <v>6.599994197</v>
      </c>
      <c r="AG132" s="745"/>
      <c r="AH132" s="745"/>
      <c r="AI132" s="745"/>
      <c r="AJ132" s="746"/>
      <c r="AK132" s="747">
        <v>5.5606571589999998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5.2</v>
      </c>
      <c r="AB133" s="724"/>
      <c r="AC133" s="724"/>
      <c r="AD133" s="724"/>
      <c r="AE133" s="725"/>
      <c r="AF133" s="723">
        <v>5.4</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VDSAinVC+Qo4bGEM/geCHBEqGu6XA8RHk+LGZZ4ntdxpHbZwQYJ5OAd1wb93N24NSz+p7SnzNMSYpViPU1rpg==" saltValue="LwJw69arHS4ehwEn+goC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E2D6B-76F6-46FD-81E7-30271E0DA652}">
  <sheetPr>
    <pageSetUpPr fitToPage="1"/>
  </sheetPr>
  <dimension ref="A1:DQ105"/>
  <sheetViews>
    <sheetView showGridLines="0" tabSelected="1" view="pageBreakPreview" topLeftCell="R58" zoomScale="70" zoomScaleNormal="85" zoomScaleSheetLayoutView="70" workbookViewId="0">
      <selection activeCell="CK73" sqref="CK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MiPO/PmK+68wi60dDrzB0kBFSb4SQ7T5TeI8rMZKwb0eWXhrNDFcJxK03wijOSjuHzvjzvYHzE2sDQ7txDVMg==" saltValue="FS4m2DtaI3WaFusP1igG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Z22"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NqN5oDRH8YCOZA18Btt93/2l/c9dbo0+0aLOaqez2qnF4rz3RlDR9lv1pVkX+fl8LW2QtQUCli6xNl/BoW0g==" saltValue="Y5/jrnn7GjL8jjS+SY+MT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7015770</v>
      </c>
      <c r="AP9" s="281">
        <v>60637</v>
      </c>
      <c r="AQ9" s="282">
        <v>62374</v>
      </c>
      <c r="AR9" s="283">
        <v>-2.8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42461</v>
      </c>
      <c r="AP10" s="284">
        <v>367</v>
      </c>
      <c r="AQ10" s="285">
        <v>4230</v>
      </c>
      <c r="AR10" s="286">
        <v>-91.3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48469</v>
      </c>
      <c r="AP11" s="284">
        <v>419</v>
      </c>
      <c r="AQ11" s="285">
        <v>601</v>
      </c>
      <c r="AR11" s="286">
        <v>-30.3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13</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498417</v>
      </c>
      <c r="AP13" s="284">
        <v>4308</v>
      </c>
      <c r="AQ13" s="285">
        <v>2559</v>
      </c>
      <c r="AR13" s="286">
        <v>68.3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270400</v>
      </c>
      <c r="AP14" s="284">
        <v>2337</v>
      </c>
      <c r="AQ14" s="285">
        <v>1133</v>
      </c>
      <c r="AR14" s="286">
        <v>106.3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-606869</v>
      </c>
      <c r="AP15" s="284">
        <v>-5245</v>
      </c>
      <c r="AQ15" s="285">
        <v>-4006</v>
      </c>
      <c r="AR15" s="286">
        <v>30.9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7268648</v>
      </c>
      <c r="AP16" s="284">
        <v>62822</v>
      </c>
      <c r="AQ16" s="285">
        <v>66904</v>
      </c>
      <c r="AR16" s="286">
        <v>-6.1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6.17</v>
      </c>
      <c r="AP21" s="298">
        <v>6.16</v>
      </c>
      <c r="AQ21" s="299">
        <v>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95.6</v>
      </c>
      <c r="AP22" s="303">
        <v>98.9</v>
      </c>
      <c r="AQ22" s="304">
        <v>-3.3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3309205</v>
      </c>
      <c r="AP32" s="312">
        <v>28601</v>
      </c>
      <c r="AQ32" s="313">
        <v>33699</v>
      </c>
      <c r="AR32" s="314">
        <v>-15.1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v>23</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133631</v>
      </c>
      <c r="AP35" s="312">
        <v>1155</v>
      </c>
      <c r="AQ35" s="313">
        <v>5771</v>
      </c>
      <c r="AR35" s="314">
        <v>-80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71652</v>
      </c>
      <c r="AP36" s="312">
        <v>619</v>
      </c>
      <c r="AQ36" s="313">
        <v>1158</v>
      </c>
      <c r="AR36" s="314">
        <v>-46.5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t="s">
        <v>525</v>
      </c>
      <c r="AP37" s="312" t="s">
        <v>525</v>
      </c>
      <c r="AQ37" s="313">
        <v>631</v>
      </c>
      <c r="AR37" s="314" t="s">
        <v>525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0</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-17490</v>
      </c>
      <c r="AP39" s="312">
        <v>-151</v>
      </c>
      <c r="AQ39" s="313">
        <v>-6112</v>
      </c>
      <c r="AR39" s="314">
        <v>-97.5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-2226987</v>
      </c>
      <c r="AP40" s="312">
        <v>-19248</v>
      </c>
      <c r="AQ40" s="313">
        <v>-25565</v>
      </c>
      <c r="AR40" s="314">
        <v>-24.7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1270011</v>
      </c>
      <c r="AP41" s="312">
        <v>10977</v>
      </c>
      <c r="AQ41" s="313">
        <v>9604</v>
      </c>
      <c r="AR41" s="314">
        <v>14.3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10483040</v>
      </c>
      <c r="AN51" s="334">
        <v>91530</v>
      </c>
      <c r="AO51" s="335">
        <v>-15.2</v>
      </c>
      <c r="AP51" s="336">
        <v>66863</v>
      </c>
      <c r="AQ51" s="337">
        <v>-2.6</v>
      </c>
      <c r="AR51" s="338">
        <v>-12.6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1277004</v>
      </c>
      <c r="AN52" s="342">
        <v>11150</v>
      </c>
      <c r="AO52" s="343">
        <v>4.5999999999999996</v>
      </c>
      <c r="AP52" s="344">
        <v>32770</v>
      </c>
      <c r="AQ52" s="345">
        <v>1.4</v>
      </c>
      <c r="AR52" s="346">
        <v>3.2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8727154</v>
      </c>
      <c r="AN53" s="334">
        <v>75665</v>
      </c>
      <c r="AO53" s="335">
        <v>-17.3</v>
      </c>
      <c r="AP53" s="336">
        <v>72051</v>
      </c>
      <c r="AQ53" s="337">
        <v>7.8</v>
      </c>
      <c r="AR53" s="338">
        <v>-25.1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903018</v>
      </c>
      <c r="AN54" s="342">
        <v>7829</v>
      </c>
      <c r="AO54" s="343">
        <v>-29.8</v>
      </c>
      <c r="AP54" s="344">
        <v>34140</v>
      </c>
      <c r="AQ54" s="345">
        <v>4.2</v>
      </c>
      <c r="AR54" s="346">
        <v>-34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6205807</v>
      </c>
      <c r="AN55" s="334">
        <v>53708</v>
      </c>
      <c r="AO55" s="335">
        <v>-29</v>
      </c>
      <c r="AP55" s="336">
        <v>72756</v>
      </c>
      <c r="AQ55" s="337">
        <v>1</v>
      </c>
      <c r="AR55" s="338">
        <v>-30</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888034</v>
      </c>
      <c r="AN56" s="342">
        <v>7685</v>
      </c>
      <c r="AO56" s="343">
        <v>-1.8</v>
      </c>
      <c r="AP56" s="344">
        <v>32117</v>
      </c>
      <c r="AQ56" s="345">
        <v>-5.9</v>
      </c>
      <c r="AR56" s="346">
        <v>4.0999999999999996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7361537</v>
      </c>
      <c r="AN57" s="334">
        <v>63602</v>
      </c>
      <c r="AO57" s="335">
        <v>18.399999999999999</v>
      </c>
      <c r="AP57" s="336">
        <v>43955</v>
      </c>
      <c r="AQ57" s="337">
        <v>-39.6</v>
      </c>
      <c r="AR57" s="338">
        <v>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773430</v>
      </c>
      <c r="AN58" s="342">
        <v>6682</v>
      </c>
      <c r="AO58" s="343">
        <v>-13.1</v>
      </c>
      <c r="AP58" s="344">
        <v>21318</v>
      </c>
      <c r="AQ58" s="345">
        <v>-33.6</v>
      </c>
      <c r="AR58" s="346">
        <v>20.5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4105731</v>
      </c>
      <c r="AN59" s="334">
        <v>35485</v>
      </c>
      <c r="AO59" s="335">
        <v>-44.2</v>
      </c>
      <c r="AP59" s="336">
        <v>41921</v>
      </c>
      <c r="AQ59" s="337">
        <v>-4.5999999999999996</v>
      </c>
      <c r="AR59" s="338">
        <v>-39.6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1170166</v>
      </c>
      <c r="AN60" s="342">
        <v>10114</v>
      </c>
      <c r="AO60" s="343">
        <v>51.4</v>
      </c>
      <c r="AP60" s="344">
        <v>21655</v>
      </c>
      <c r="AQ60" s="345">
        <v>1.6</v>
      </c>
      <c r="AR60" s="346">
        <v>49.8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7376654</v>
      </c>
      <c r="AN61" s="349">
        <v>63998</v>
      </c>
      <c r="AO61" s="350">
        <v>-17.5</v>
      </c>
      <c r="AP61" s="351">
        <v>59509</v>
      </c>
      <c r="AQ61" s="352">
        <v>-7.6</v>
      </c>
      <c r="AR61" s="338">
        <v>-9.9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1002330</v>
      </c>
      <c r="AN62" s="342">
        <v>8692</v>
      </c>
      <c r="AO62" s="343">
        <v>2.2999999999999998</v>
      </c>
      <c r="AP62" s="344">
        <v>28400</v>
      </c>
      <c r="AQ62" s="345">
        <v>-6.5</v>
      </c>
      <c r="AR62" s="346">
        <v>8.8000000000000007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uIXsTzzDY9yZltjsk9XqtjQ51sYRybxi3JDYbZ2o/QkjI67AAfykext3uCOhQ9n3j9XXdnzek44mfIhpzdvyA==" saltValue="CysRjB64kCk0YbIo0zC/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76" zoomScale="80" zoomScaleNormal="80" zoomScaleSheetLayoutView="55" workbookViewId="0">
      <selection activeCell="BL102" sqref="BL10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65X0JrOvy4e28szRbaCZ2+5qFQVK04Rmhg5eHBZ6p4H6cwRG/AdPLz1p928g5qLKQlcRr6Gt48eUHfPuLUXWvw==" saltValue="FW1KRNMixHgz2bNwLUx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90" zoomScaleNormal="90" zoomScaleSheetLayoutView="55" workbookViewId="0">
      <selection activeCell="AG84" sqref="AG8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rBgyKe6uSYtG9CW5DKuyYW+tt4fZcRlxjTprvex4Pw1gq5fwmcqod0oIOG4TfAZFLRRIhiCBvevO3Rk5nYVaQQ==" saltValue="jCD92/zx5bHfgCcrKSuv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16.8</v>
      </c>
      <c r="G47" s="12">
        <v>10.17</v>
      </c>
      <c r="H47" s="12">
        <v>11.45</v>
      </c>
      <c r="I47" s="12">
        <v>13.52</v>
      </c>
      <c r="J47" s="13">
        <v>19.79</v>
      </c>
    </row>
    <row r="48" spans="2:10" ht="57.75" customHeight="1" x14ac:dyDescent="0.15">
      <c r="B48" s="14"/>
      <c r="C48" s="1141" t="s">
        <v>4</v>
      </c>
      <c r="D48" s="1141"/>
      <c r="E48" s="1142"/>
      <c r="F48" s="15">
        <v>3.87</v>
      </c>
      <c r="G48" s="16">
        <v>3.28</v>
      </c>
      <c r="H48" s="16">
        <v>5.3</v>
      </c>
      <c r="I48" s="16">
        <v>8.76</v>
      </c>
      <c r="J48" s="17">
        <v>4.16</v>
      </c>
    </row>
    <row r="49" spans="2:10" ht="57.75" customHeight="1" thickBot="1" x14ac:dyDescent="0.2">
      <c r="B49" s="18"/>
      <c r="C49" s="1143" t="s">
        <v>5</v>
      </c>
      <c r="D49" s="1143"/>
      <c r="E49" s="1144"/>
      <c r="F49" s="19">
        <v>3.21</v>
      </c>
      <c r="G49" s="20" t="s">
        <v>571</v>
      </c>
      <c r="H49" s="20">
        <v>3.72</v>
      </c>
      <c r="I49" s="20">
        <v>6.16</v>
      </c>
      <c r="J49" s="21">
        <v>1.65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dsLuQYfciFA6O6dpQVV/QJ7z+pGfrAK9b0X1fogcNWPe4sp3K4XwOKyK2jNyGmKdeYxFgIoxaP7TtKC4gmsY6g==" saltValue="dWZmTValNkU+lITJU7nL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2024-03-11T05:19:18Z</cp:lastPrinted>
  <dcterms:created xsi:type="dcterms:W3CDTF">2024-02-05T04:05:39Z</dcterms:created>
  <dcterms:modified xsi:type="dcterms:W3CDTF">2024-03-18T07:35:43Z</dcterms:modified>
  <cp:category/>
</cp:coreProperties>
</file>